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tra\partages\UA2771_Data\5_ST_Climat\2bis.ST climatique_2022-2024\Traduction documents finaux\"/>
    </mc:Choice>
  </mc:AlternateContent>
  <bookViews>
    <workbookView xWindow="0" yWindow="0" windowWidth="25200" windowHeight="11550" tabRatio="837" firstSheet="1" activeTab="4"/>
  </bookViews>
  <sheets>
    <sheet name="I.Information" sheetId="14" r:id="rId1"/>
    <sheet name="I.Index" sheetId="8" r:id="rId2"/>
    <sheet name="P.Participant" sheetId="37" r:id="rId3"/>
    <sheet name="A.Assets by CIC Country Sector" sheetId="128" r:id="rId4"/>
    <sheet name="A.Automatic checks" sheetId="141" r:id="rId5"/>
    <sheet name="0.BS" sheetId="13" r:id="rId6"/>
    <sheet name="0.Assets" sheetId="22" r:id="rId7"/>
    <sheet name="0.Non-Life Technical Results" sheetId="93" r:id="rId8"/>
    <sheet name="0.Life Technical Results" sheetId="92" r:id="rId9"/>
    <sheet name="0.NAT CAT" sheetId="152" r:id="rId10"/>
    <sheet name="0.Health_Disease" sheetId="153" r:id="rId11"/>
    <sheet name="0.Health_Pollution" sheetId="154" r:id="rId12"/>
    <sheet name="1.BS" sheetId="133" r:id="rId13"/>
    <sheet name="1.Assets" sheetId="134" r:id="rId14"/>
    <sheet name="1.Non-Life Technical Results" sheetId="135" r:id="rId15"/>
    <sheet name="1.Life Technical Results" sheetId="136" r:id="rId16"/>
    <sheet name="2.BS" sheetId="137" r:id="rId17"/>
    <sheet name="2.Assets" sheetId="138" r:id="rId18"/>
    <sheet name="2.Non-Life Technical Results" sheetId="139" r:id="rId19"/>
    <sheet name="2.Life Technical Results" sheetId="140" r:id="rId20"/>
    <sheet name="1.2.NAT CAT" sheetId="89" r:id="rId21"/>
    <sheet name="1.2.NAT CAT_Q95" sheetId="155" r:id="rId22"/>
    <sheet name="1.2.Health_Disease" sheetId="107" r:id="rId23"/>
    <sheet name="1.2.Health_Pollution" sheetId="108" r:id="rId24"/>
    <sheet name="3.BS" sheetId="121" r:id="rId25"/>
    <sheet name="3.Solvency" sheetId="130" r:id="rId26"/>
    <sheet name="3.Assets" sheetId="122" r:id="rId27"/>
    <sheet name="3.Non-Life Technical Results" sheetId="125" r:id="rId28"/>
    <sheet name="3.Life Technical Results" sheetId="124" r:id="rId29"/>
    <sheet name="3.NAT CAT" sheetId="131" r:id="rId30"/>
    <sheet name="3.Health_Drought_Flood" sheetId="132" r:id="rId31"/>
    <sheet name="4.BS" sheetId="145" r:id="rId32"/>
    <sheet name="4.Solvency" sheetId="146" r:id="rId33"/>
    <sheet name="4.Assets" sheetId="147" r:id="rId34"/>
    <sheet name="4.Non-Life Technical Results" sheetId="148" r:id="rId35"/>
    <sheet name="4.Life Technical Results" sheetId="149" r:id="rId36"/>
    <sheet name="4.NAT CAT" sheetId="150" r:id="rId37"/>
    <sheet name="4.Heath_Drought_Flood" sheetId="151" r:id="rId38"/>
    <sheet name="Mapping_BS" sheetId="142" r:id="rId39"/>
    <sheet name="Mapping_Non-Life_Results" sheetId="143" r:id="rId40"/>
    <sheet name="Mapping_Life_Results" sheetId="144"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BILA_Contenu" localSheetId="21">#REF!</definedName>
    <definedName name="__BILA_Contenu" localSheetId="13">#REF!</definedName>
    <definedName name="__BILA_Contenu" localSheetId="12">#REF!</definedName>
    <definedName name="__BILA_Contenu" localSheetId="15">#REF!</definedName>
    <definedName name="__BILA_Contenu" localSheetId="14">#REF!</definedName>
    <definedName name="__BILA_Contenu" localSheetId="17">#REF!</definedName>
    <definedName name="__BILA_Contenu" localSheetId="16">#REF!</definedName>
    <definedName name="__BILA_Contenu" localSheetId="19">#REF!</definedName>
    <definedName name="__BILA_Contenu" localSheetId="18">#REF!</definedName>
    <definedName name="__BILA_Contenu" localSheetId="26">#REF!</definedName>
    <definedName name="__BILA_Contenu" localSheetId="24">#REF!</definedName>
    <definedName name="__BILA_Contenu" localSheetId="28">#REF!</definedName>
    <definedName name="__BILA_Contenu" localSheetId="29">#REF!</definedName>
    <definedName name="__BILA_Contenu" localSheetId="27">#REF!</definedName>
    <definedName name="__BILA_Contenu">#REF!</definedName>
    <definedName name="__BILP_Contenu" localSheetId="21">#REF!</definedName>
    <definedName name="__BILP_Contenu" localSheetId="13">#REF!</definedName>
    <definedName name="__BILP_Contenu" localSheetId="12">#REF!</definedName>
    <definedName name="__BILP_Contenu" localSheetId="15">#REF!</definedName>
    <definedName name="__BILP_Contenu" localSheetId="14">#REF!</definedName>
    <definedName name="__BILP_Contenu" localSheetId="17">#REF!</definedName>
    <definedName name="__BILP_Contenu" localSheetId="16">#REF!</definedName>
    <definedName name="__BILP_Contenu" localSheetId="19">#REF!</definedName>
    <definedName name="__BILP_Contenu" localSheetId="18">#REF!</definedName>
    <definedName name="__BILP_Contenu" localSheetId="26">#REF!</definedName>
    <definedName name="__BILP_Contenu" localSheetId="24">#REF!</definedName>
    <definedName name="__BILP_Contenu" localSheetId="28">#REF!</definedName>
    <definedName name="__BILP_Contenu" localSheetId="29">#REF!</definedName>
    <definedName name="__BILP_Contenu" localSheetId="27">#REF!</definedName>
    <definedName name="__BILP_Contenu">#REF!</definedName>
    <definedName name="__C10M10_Contenu" localSheetId="21">#REF!</definedName>
    <definedName name="__C10M10_Contenu" localSheetId="13">#REF!</definedName>
    <definedName name="__C10M10_Contenu" localSheetId="12">#REF!</definedName>
    <definedName name="__C10M10_Contenu" localSheetId="15">#REF!</definedName>
    <definedName name="__C10M10_Contenu" localSheetId="14">#REF!</definedName>
    <definedName name="__C10M10_Contenu" localSheetId="17">#REF!</definedName>
    <definedName name="__C10M10_Contenu" localSheetId="16">#REF!</definedName>
    <definedName name="__C10M10_Contenu" localSheetId="19">#REF!</definedName>
    <definedName name="__C10M10_Contenu" localSheetId="18">#REF!</definedName>
    <definedName name="__C10M10_Contenu" localSheetId="26">#REF!</definedName>
    <definedName name="__C10M10_Contenu" localSheetId="24">#REF!</definedName>
    <definedName name="__C10M10_Contenu" localSheetId="28">#REF!</definedName>
    <definedName name="__C10M10_Contenu" localSheetId="29">#REF!</definedName>
    <definedName name="__C10M10_Contenu" localSheetId="27">#REF!</definedName>
    <definedName name="__C10M10_Contenu">#REF!</definedName>
    <definedName name="__C10MGT_Contenu" localSheetId="21">#REF!</definedName>
    <definedName name="__C10MGT_Contenu" localSheetId="13">#REF!</definedName>
    <definedName name="__C10MGT_Contenu" localSheetId="12">#REF!</definedName>
    <definedName name="__C10MGT_Contenu" localSheetId="15">#REF!</definedName>
    <definedName name="__C10MGT_Contenu" localSheetId="14">#REF!</definedName>
    <definedName name="__C10MGT_Contenu" localSheetId="17">#REF!</definedName>
    <definedName name="__C10MGT_Contenu" localSheetId="16">#REF!</definedName>
    <definedName name="__C10MGT_Contenu" localSheetId="19">#REF!</definedName>
    <definedName name="__C10MGT_Contenu" localSheetId="18">#REF!</definedName>
    <definedName name="__C10MGT_Contenu" localSheetId="26">#REF!</definedName>
    <definedName name="__C10MGT_Contenu" localSheetId="24">#REF!</definedName>
    <definedName name="__C10MGT_Contenu" localSheetId="28">#REF!</definedName>
    <definedName name="__C10MGT_Contenu" localSheetId="29">#REF!</definedName>
    <definedName name="__C10MGT_Contenu" localSheetId="27">#REF!</definedName>
    <definedName name="__C10MGT_Contenu">#REF!</definedName>
    <definedName name="__C10MH0_Contenu" localSheetId="21">#REF!</definedName>
    <definedName name="__C10MH0_Contenu" localSheetId="13">#REF!</definedName>
    <definedName name="__C10MH0_Contenu" localSheetId="12">#REF!</definedName>
    <definedName name="__C10MH0_Contenu" localSheetId="15">#REF!</definedName>
    <definedName name="__C10MH0_Contenu" localSheetId="14">#REF!</definedName>
    <definedName name="__C10MH0_Contenu" localSheetId="17">#REF!</definedName>
    <definedName name="__C10MH0_Contenu" localSheetId="16">#REF!</definedName>
    <definedName name="__C10MH0_Contenu" localSheetId="19">#REF!</definedName>
    <definedName name="__C10MH0_Contenu" localSheetId="18">#REF!</definedName>
    <definedName name="__C10MH0_Contenu" localSheetId="26">#REF!</definedName>
    <definedName name="__C10MH0_Contenu" localSheetId="24">#REF!</definedName>
    <definedName name="__C10MH0_Contenu" localSheetId="28">#REF!</definedName>
    <definedName name="__C10MH0_Contenu" localSheetId="29">#REF!</definedName>
    <definedName name="__C10MH0_Contenu" localSheetId="27">#REF!</definedName>
    <definedName name="__C10MH0_Contenu">#REF!</definedName>
    <definedName name="__C10MIT_Contenu" localSheetId="21">#REF!</definedName>
    <definedName name="__C10MIT_Contenu" localSheetId="13">#REF!</definedName>
    <definedName name="__C10MIT_Contenu" localSheetId="12">#REF!</definedName>
    <definedName name="__C10MIT_Contenu" localSheetId="15">#REF!</definedName>
    <definedName name="__C10MIT_Contenu" localSheetId="14">#REF!</definedName>
    <definedName name="__C10MIT_Contenu" localSheetId="17">#REF!</definedName>
    <definedName name="__C10MIT_Contenu" localSheetId="16">#REF!</definedName>
    <definedName name="__C10MIT_Contenu" localSheetId="19">#REF!</definedName>
    <definedName name="__C10MIT_Contenu" localSheetId="18">#REF!</definedName>
    <definedName name="__C10MIT_Contenu" localSheetId="26">#REF!</definedName>
    <definedName name="__C10MIT_Contenu" localSheetId="24">#REF!</definedName>
    <definedName name="__C10MIT_Contenu" localSheetId="28">#REF!</definedName>
    <definedName name="__C10MIT_Contenu" localSheetId="29">#REF!</definedName>
    <definedName name="__C10MIT_Contenu" localSheetId="27">#REF!</definedName>
    <definedName name="__C10MIT_Contenu">#REF!</definedName>
    <definedName name="__C10ML0_Contenu" localSheetId="21">#REF!</definedName>
    <definedName name="__C10ML0_Contenu" localSheetId="13">#REF!</definedName>
    <definedName name="__C10ML0_Contenu" localSheetId="12">#REF!</definedName>
    <definedName name="__C10ML0_Contenu" localSheetId="15">#REF!</definedName>
    <definedName name="__C10ML0_Contenu" localSheetId="14">#REF!</definedName>
    <definedName name="__C10ML0_Contenu" localSheetId="17">#REF!</definedName>
    <definedName name="__C10ML0_Contenu" localSheetId="16">#REF!</definedName>
    <definedName name="__C10ML0_Contenu" localSheetId="19">#REF!</definedName>
    <definedName name="__C10ML0_Contenu" localSheetId="18">#REF!</definedName>
    <definedName name="__C10ML0_Contenu" localSheetId="26">#REF!</definedName>
    <definedName name="__C10ML0_Contenu" localSheetId="24">#REF!</definedName>
    <definedName name="__C10ML0_Contenu" localSheetId="28">#REF!</definedName>
    <definedName name="__C10ML0_Contenu" localSheetId="29">#REF!</definedName>
    <definedName name="__C10ML0_Contenu" localSheetId="27">#REF!</definedName>
    <definedName name="__C10ML0_Contenu">#REF!</definedName>
    <definedName name="__C10MU0_Contenu" localSheetId="21">#REF!</definedName>
    <definedName name="__C10MU0_Contenu" localSheetId="13">#REF!</definedName>
    <definedName name="__C10MU0_Contenu" localSheetId="12">#REF!</definedName>
    <definedName name="__C10MU0_Contenu" localSheetId="15">#REF!</definedName>
    <definedName name="__C10MU0_Contenu" localSheetId="14">#REF!</definedName>
    <definedName name="__C10MU0_Contenu" localSheetId="17">#REF!</definedName>
    <definedName name="__C10MU0_Contenu" localSheetId="16">#REF!</definedName>
    <definedName name="__C10MU0_Contenu" localSheetId="19">#REF!</definedName>
    <definedName name="__C10MU0_Contenu" localSheetId="18">#REF!</definedName>
    <definedName name="__C10MU0_Contenu" localSheetId="26">#REF!</definedName>
    <definedName name="__C10MU0_Contenu" localSheetId="24">#REF!</definedName>
    <definedName name="__C10MU0_Contenu" localSheetId="28">#REF!</definedName>
    <definedName name="__C10MU0_Contenu" localSheetId="29">#REF!</definedName>
    <definedName name="__C10MU0_Contenu" localSheetId="27">#REF!</definedName>
    <definedName name="__C10MU0_Contenu">#REF!</definedName>
    <definedName name="__C10MXA_Contenu" localSheetId="21">#REF!</definedName>
    <definedName name="__C10MXA_Contenu" localSheetId="13">#REF!</definedName>
    <definedName name="__C10MXA_Contenu" localSheetId="12">#REF!</definedName>
    <definedName name="__C10MXA_Contenu" localSheetId="15">#REF!</definedName>
    <definedName name="__C10MXA_Contenu" localSheetId="14">#REF!</definedName>
    <definedName name="__C10MXA_Contenu" localSheetId="17">#REF!</definedName>
    <definedName name="__C10MXA_Contenu" localSheetId="16">#REF!</definedName>
    <definedName name="__C10MXA_Contenu" localSheetId="19">#REF!</definedName>
    <definedName name="__C10MXA_Contenu" localSheetId="18">#REF!</definedName>
    <definedName name="__C10MXA_Contenu" localSheetId="26">#REF!</definedName>
    <definedName name="__C10MXA_Contenu" localSheetId="24">#REF!</definedName>
    <definedName name="__C10MXA_Contenu" localSheetId="28">#REF!</definedName>
    <definedName name="__C10MXA_Contenu" localSheetId="29">#REF!</definedName>
    <definedName name="__C10MXA_Contenu" localSheetId="27">#REF!</definedName>
    <definedName name="__C10MXA_Contenu">#REF!</definedName>
    <definedName name="__C10MXJ_Contenu" localSheetId="21">#REF!</definedName>
    <definedName name="__C10MXJ_Contenu" localSheetId="13">#REF!</definedName>
    <definedName name="__C10MXJ_Contenu" localSheetId="12">#REF!</definedName>
    <definedName name="__C10MXJ_Contenu" localSheetId="15">#REF!</definedName>
    <definedName name="__C10MXJ_Contenu" localSheetId="14">#REF!</definedName>
    <definedName name="__C10MXJ_Contenu" localSheetId="17">#REF!</definedName>
    <definedName name="__C10MXJ_Contenu" localSheetId="16">#REF!</definedName>
    <definedName name="__C10MXJ_Contenu" localSheetId="19">#REF!</definedName>
    <definedName name="__C10MXJ_Contenu" localSheetId="18">#REF!</definedName>
    <definedName name="__C10MXJ_Contenu" localSheetId="26">#REF!</definedName>
    <definedName name="__C10MXJ_Contenu" localSheetId="24">#REF!</definedName>
    <definedName name="__C10MXJ_Contenu" localSheetId="28">#REF!</definedName>
    <definedName name="__C10MXJ_Contenu" localSheetId="29">#REF!</definedName>
    <definedName name="__C10MXJ_Contenu" localSheetId="27">#REF!</definedName>
    <definedName name="__C10MXJ_Contenu">#REF!</definedName>
    <definedName name="__C10MXP_Contenu" localSheetId="21">#REF!</definedName>
    <definedName name="__C10MXP_Contenu" localSheetId="13">#REF!</definedName>
    <definedName name="__C10MXP_Contenu" localSheetId="12">#REF!</definedName>
    <definedName name="__C10MXP_Contenu" localSheetId="15">#REF!</definedName>
    <definedName name="__C10MXP_Contenu" localSheetId="14">#REF!</definedName>
    <definedName name="__C10MXP_Contenu" localSheetId="17">#REF!</definedName>
    <definedName name="__C10MXP_Contenu" localSheetId="16">#REF!</definedName>
    <definedName name="__C10MXP_Contenu" localSheetId="19">#REF!</definedName>
    <definedName name="__C10MXP_Contenu" localSheetId="18">#REF!</definedName>
    <definedName name="__C10MXP_Contenu" localSheetId="26">#REF!</definedName>
    <definedName name="__C10MXP_Contenu" localSheetId="24">#REF!</definedName>
    <definedName name="__C10MXP_Contenu" localSheetId="28">#REF!</definedName>
    <definedName name="__C10MXP_Contenu" localSheetId="29">#REF!</definedName>
    <definedName name="__C10MXP_Contenu" localSheetId="27">#REF!</definedName>
    <definedName name="__C10MXP_Contenu">#REF!</definedName>
    <definedName name="__C10MZ0_Contenu" localSheetId="21">#REF!</definedName>
    <definedName name="__C10MZ0_Contenu" localSheetId="13">#REF!</definedName>
    <definedName name="__C10MZ0_Contenu" localSheetId="12">#REF!</definedName>
    <definedName name="__C10MZ0_Contenu" localSheetId="15">#REF!</definedName>
    <definedName name="__C10MZ0_Contenu" localSheetId="14">#REF!</definedName>
    <definedName name="__C10MZ0_Contenu" localSheetId="17">#REF!</definedName>
    <definedName name="__C10MZ0_Contenu" localSheetId="16">#REF!</definedName>
    <definedName name="__C10MZ0_Contenu" localSheetId="19">#REF!</definedName>
    <definedName name="__C10MZ0_Contenu" localSheetId="18">#REF!</definedName>
    <definedName name="__C10MZ0_Contenu" localSheetId="26">#REF!</definedName>
    <definedName name="__C10MZ0_Contenu" localSheetId="24">#REF!</definedName>
    <definedName name="__C10MZ0_Contenu" localSheetId="28">#REF!</definedName>
    <definedName name="__C10MZ0_Contenu" localSheetId="29">#REF!</definedName>
    <definedName name="__C10MZ0_Contenu" localSheetId="27">#REF!</definedName>
    <definedName name="__C10MZ0_Contenu">#REF!</definedName>
    <definedName name="__C10NFU_Contenu" localSheetId="21">#REF!</definedName>
    <definedName name="__C10NFU_Contenu" localSheetId="13">#REF!</definedName>
    <definedName name="__C10NFU_Contenu" localSheetId="12">#REF!</definedName>
    <definedName name="__C10NFU_Contenu" localSheetId="15">#REF!</definedName>
    <definedName name="__C10NFU_Contenu" localSheetId="14">#REF!</definedName>
    <definedName name="__C10NFU_Contenu" localSheetId="17">#REF!</definedName>
    <definedName name="__C10NFU_Contenu" localSheetId="16">#REF!</definedName>
    <definedName name="__C10NFU_Contenu" localSheetId="19">#REF!</definedName>
    <definedName name="__C10NFU_Contenu" localSheetId="18">#REF!</definedName>
    <definedName name="__C10NFU_Contenu" localSheetId="26">#REF!</definedName>
    <definedName name="__C10NFU_Contenu" localSheetId="24">#REF!</definedName>
    <definedName name="__C10NFU_Contenu" localSheetId="28">#REF!</definedName>
    <definedName name="__C10NFU_Contenu" localSheetId="29">#REF!</definedName>
    <definedName name="__C10NFU_Contenu" localSheetId="27">#REF!</definedName>
    <definedName name="__C10NFU_Contenu">#REF!</definedName>
    <definedName name="__C10NGD_Contenu" localSheetId="21">#REF!</definedName>
    <definedName name="__C10NGD_Contenu" localSheetId="13">#REF!</definedName>
    <definedName name="__C10NGD_Contenu" localSheetId="12">#REF!</definedName>
    <definedName name="__C10NGD_Contenu" localSheetId="15">#REF!</definedName>
    <definedName name="__C10NGD_Contenu" localSheetId="14">#REF!</definedName>
    <definedName name="__C10NGD_Contenu" localSheetId="17">#REF!</definedName>
    <definedName name="__C10NGD_Contenu" localSheetId="16">#REF!</definedName>
    <definedName name="__C10NGD_Contenu" localSheetId="19">#REF!</definedName>
    <definedName name="__C10NGD_Contenu" localSheetId="18">#REF!</definedName>
    <definedName name="__C10NGD_Contenu" localSheetId="26">#REF!</definedName>
    <definedName name="__C10NGD_Contenu" localSheetId="24">#REF!</definedName>
    <definedName name="__C10NGD_Contenu" localSheetId="28">#REF!</definedName>
    <definedName name="__C10NGD_Contenu" localSheetId="29">#REF!</definedName>
    <definedName name="__C10NGD_Contenu" localSheetId="27">#REF!</definedName>
    <definedName name="__C10NGD_Contenu">#REF!</definedName>
    <definedName name="__C10NGE_Contenu" localSheetId="21">#REF!</definedName>
    <definedName name="__C10NGE_Contenu" localSheetId="13">#REF!</definedName>
    <definedName name="__C10NGE_Contenu" localSheetId="12">#REF!</definedName>
    <definedName name="__C10NGE_Contenu" localSheetId="15">#REF!</definedName>
    <definedName name="__C10NGE_Contenu" localSheetId="14">#REF!</definedName>
    <definedName name="__C10NGE_Contenu" localSheetId="17">#REF!</definedName>
    <definedName name="__C10NGE_Contenu" localSheetId="16">#REF!</definedName>
    <definedName name="__C10NGE_Contenu" localSheetId="19">#REF!</definedName>
    <definedName name="__C10NGE_Contenu" localSheetId="18">#REF!</definedName>
    <definedName name="__C10NGE_Contenu" localSheetId="26">#REF!</definedName>
    <definedName name="__C10NGE_Contenu" localSheetId="24">#REF!</definedName>
    <definedName name="__C10NGE_Contenu" localSheetId="28">#REF!</definedName>
    <definedName name="__C10NGE_Contenu" localSheetId="29">#REF!</definedName>
    <definedName name="__C10NGE_Contenu" localSheetId="27">#REF!</definedName>
    <definedName name="__C10NGE_Contenu">#REF!</definedName>
    <definedName name="__C10NGT_Contenu" localSheetId="21">#REF!</definedName>
    <definedName name="__C10NGT_Contenu" localSheetId="13">#REF!</definedName>
    <definedName name="__C10NGT_Contenu" localSheetId="12">#REF!</definedName>
    <definedName name="__C10NGT_Contenu" localSheetId="15">#REF!</definedName>
    <definedName name="__C10NGT_Contenu" localSheetId="14">#REF!</definedName>
    <definedName name="__C10NGT_Contenu" localSheetId="17">#REF!</definedName>
    <definedName name="__C10NGT_Contenu" localSheetId="16">#REF!</definedName>
    <definedName name="__C10NGT_Contenu" localSheetId="19">#REF!</definedName>
    <definedName name="__C10NGT_Contenu" localSheetId="18">#REF!</definedName>
    <definedName name="__C10NGT_Contenu" localSheetId="26">#REF!</definedName>
    <definedName name="__C10NGT_Contenu" localSheetId="24">#REF!</definedName>
    <definedName name="__C10NGT_Contenu" localSheetId="28">#REF!</definedName>
    <definedName name="__C10NGT_Contenu" localSheetId="29">#REF!</definedName>
    <definedName name="__C10NGT_Contenu" localSheetId="27">#REF!</definedName>
    <definedName name="__C10NGT_Contenu">#REF!</definedName>
    <definedName name="__C10NIA_Contenu" localSheetId="21">#REF!</definedName>
    <definedName name="__C10NIA_Contenu" localSheetId="13">#REF!</definedName>
    <definedName name="__C10NIA_Contenu" localSheetId="12">#REF!</definedName>
    <definedName name="__C10NIA_Contenu" localSheetId="15">#REF!</definedName>
    <definedName name="__C10NIA_Contenu" localSheetId="14">#REF!</definedName>
    <definedName name="__C10NIA_Contenu" localSheetId="17">#REF!</definedName>
    <definedName name="__C10NIA_Contenu" localSheetId="16">#REF!</definedName>
    <definedName name="__C10NIA_Contenu" localSheetId="19">#REF!</definedName>
    <definedName name="__C10NIA_Contenu" localSheetId="18">#REF!</definedName>
    <definedName name="__C10NIA_Contenu" localSheetId="26">#REF!</definedName>
    <definedName name="__C10NIA_Contenu" localSheetId="24">#REF!</definedName>
    <definedName name="__C10NIA_Contenu" localSheetId="28">#REF!</definedName>
    <definedName name="__C10NIA_Contenu" localSheetId="29">#REF!</definedName>
    <definedName name="__C10NIA_Contenu" localSheetId="27">#REF!</definedName>
    <definedName name="__C10NIA_Contenu">#REF!</definedName>
    <definedName name="__C10NIT_Contenu" localSheetId="21">#REF!</definedName>
    <definedName name="__C10NIT_Contenu" localSheetId="13">#REF!</definedName>
    <definedName name="__C10NIT_Contenu" localSheetId="12">#REF!</definedName>
    <definedName name="__C10NIT_Contenu" localSheetId="15">#REF!</definedName>
    <definedName name="__C10NIT_Contenu" localSheetId="14">#REF!</definedName>
    <definedName name="__C10NIT_Contenu" localSheetId="17">#REF!</definedName>
    <definedName name="__C10NIT_Contenu" localSheetId="16">#REF!</definedName>
    <definedName name="__C10NIT_Contenu" localSheetId="19">#REF!</definedName>
    <definedName name="__C10NIT_Contenu" localSheetId="18">#REF!</definedName>
    <definedName name="__C10NIT_Contenu" localSheetId="26">#REF!</definedName>
    <definedName name="__C10NIT_Contenu" localSheetId="24">#REF!</definedName>
    <definedName name="__C10NIT_Contenu" localSheetId="28">#REF!</definedName>
    <definedName name="__C10NIT_Contenu" localSheetId="29">#REF!</definedName>
    <definedName name="__C10NIT_Contenu" localSheetId="27">#REF!</definedName>
    <definedName name="__C10NIT_Contenu">#REF!</definedName>
    <definedName name="__C10SFU_Contenu" localSheetId="21">#REF!</definedName>
    <definedName name="__C10SFU_Contenu" localSheetId="13">#REF!</definedName>
    <definedName name="__C10SFU_Contenu" localSheetId="12">#REF!</definedName>
    <definedName name="__C10SFU_Contenu" localSheetId="15">#REF!</definedName>
    <definedName name="__C10SFU_Contenu" localSheetId="14">#REF!</definedName>
    <definedName name="__C10SFU_Contenu" localSheetId="17">#REF!</definedName>
    <definedName name="__C10SFU_Contenu" localSheetId="16">#REF!</definedName>
    <definedName name="__C10SFU_Contenu" localSheetId="19">#REF!</definedName>
    <definedName name="__C10SFU_Contenu" localSheetId="18">#REF!</definedName>
    <definedName name="__C10SFU_Contenu" localSheetId="26">#REF!</definedName>
    <definedName name="__C10SFU_Contenu" localSheetId="24">#REF!</definedName>
    <definedName name="__C10SFU_Contenu" localSheetId="28">#REF!</definedName>
    <definedName name="__C10SFU_Contenu" localSheetId="29">#REF!</definedName>
    <definedName name="__C10SFU_Contenu" localSheetId="27">#REF!</definedName>
    <definedName name="__C10SFU_Contenu">#REF!</definedName>
    <definedName name="__C10SGD_Contenu" localSheetId="21">#REF!</definedName>
    <definedName name="__C10SGD_Contenu" localSheetId="13">#REF!</definedName>
    <definedName name="__C10SGD_Contenu" localSheetId="12">#REF!</definedName>
    <definedName name="__C10SGD_Contenu" localSheetId="15">#REF!</definedName>
    <definedName name="__C10SGD_Contenu" localSheetId="14">#REF!</definedName>
    <definedName name="__C10SGD_Contenu" localSheetId="17">#REF!</definedName>
    <definedName name="__C10SGD_Contenu" localSheetId="16">#REF!</definedName>
    <definedName name="__C10SGD_Contenu" localSheetId="19">#REF!</definedName>
    <definedName name="__C10SGD_Contenu" localSheetId="18">#REF!</definedName>
    <definedName name="__C10SGD_Contenu" localSheetId="26">#REF!</definedName>
    <definedName name="__C10SGD_Contenu" localSheetId="24">#REF!</definedName>
    <definedName name="__C10SGD_Contenu" localSheetId="28">#REF!</definedName>
    <definedName name="__C10SGD_Contenu" localSheetId="29">#REF!</definedName>
    <definedName name="__C10SGD_Contenu" localSheetId="27">#REF!</definedName>
    <definedName name="__C10SGD_Contenu">#REF!</definedName>
    <definedName name="__C10SGE_Contenu" localSheetId="21">#REF!</definedName>
    <definedName name="__C10SGE_Contenu" localSheetId="13">#REF!</definedName>
    <definedName name="__C10SGE_Contenu" localSheetId="12">#REF!</definedName>
    <definedName name="__C10SGE_Contenu" localSheetId="15">#REF!</definedName>
    <definedName name="__C10SGE_Contenu" localSheetId="14">#REF!</definedName>
    <definedName name="__C10SGE_Contenu" localSheetId="17">#REF!</definedName>
    <definedName name="__C10SGE_Contenu" localSheetId="16">#REF!</definedName>
    <definedName name="__C10SGE_Contenu" localSheetId="19">#REF!</definedName>
    <definedName name="__C10SGE_Contenu" localSheetId="18">#REF!</definedName>
    <definedName name="__C10SGE_Contenu" localSheetId="26">#REF!</definedName>
    <definedName name="__C10SGE_Contenu" localSheetId="24">#REF!</definedName>
    <definedName name="__C10SGE_Contenu" localSheetId="28">#REF!</definedName>
    <definedName name="__C10SGE_Contenu" localSheetId="29">#REF!</definedName>
    <definedName name="__C10SGE_Contenu" localSheetId="27">#REF!</definedName>
    <definedName name="__C10SGE_Contenu">#REF!</definedName>
    <definedName name="__C10SGT_Contenu" localSheetId="21">#REF!</definedName>
    <definedName name="__C10SGT_Contenu" localSheetId="13">#REF!</definedName>
    <definedName name="__C10SGT_Contenu" localSheetId="12">#REF!</definedName>
    <definedName name="__C10SGT_Contenu" localSheetId="15">#REF!</definedName>
    <definedName name="__C10SGT_Contenu" localSheetId="14">#REF!</definedName>
    <definedName name="__C10SGT_Contenu" localSheetId="17">#REF!</definedName>
    <definedName name="__C10SGT_Contenu" localSheetId="16">#REF!</definedName>
    <definedName name="__C10SGT_Contenu" localSheetId="19">#REF!</definedName>
    <definedName name="__C10SGT_Contenu" localSheetId="18">#REF!</definedName>
    <definedName name="__C10SGT_Contenu" localSheetId="26">#REF!</definedName>
    <definedName name="__C10SGT_Contenu" localSheetId="24">#REF!</definedName>
    <definedName name="__C10SGT_Contenu" localSheetId="28">#REF!</definedName>
    <definedName name="__C10SGT_Contenu" localSheetId="29">#REF!</definedName>
    <definedName name="__C10SGT_Contenu" localSheetId="27">#REF!</definedName>
    <definedName name="__C10SGT_Contenu">#REF!</definedName>
    <definedName name="__C10SIA_Contenu" localSheetId="21">#REF!</definedName>
    <definedName name="__C10SIA_Contenu" localSheetId="13">#REF!</definedName>
    <definedName name="__C10SIA_Contenu" localSheetId="12">#REF!</definedName>
    <definedName name="__C10SIA_Contenu" localSheetId="15">#REF!</definedName>
    <definedName name="__C10SIA_Contenu" localSheetId="14">#REF!</definedName>
    <definedName name="__C10SIA_Contenu" localSheetId="17">#REF!</definedName>
    <definedName name="__C10SIA_Contenu" localSheetId="16">#REF!</definedName>
    <definedName name="__C10SIA_Contenu" localSheetId="19">#REF!</definedName>
    <definedName name="__C10SIA_Contenu" localSheetId="18">#REF!</definedName>
    <definedName name="__C10SIA_Contenu" localSheetId="26">#REF!</definedName>
    <definedName name="__C10SIA_Contenu" localSheetId="24">#REF!</definedName>
    <definedName name="__C10SIA_Contenu" localSheetId="28">#REF!</definedName>
    <definedName name="__C10SIA_Contenu" localSheetId="29">#REF!</definedName>
    <definedName name="__C10SIA_Contenu" localSheetId="27">#REF!</definedName>
    <definedName name="__C10SIA_Contenu">#REF!</definedName>
    <definedName name="__C10SIT_Contenu" localSheetId="21">#REF!</definedName>
    <definedName name="__C10SIT_Contenu" localSheetId="13">#REF!</definedName>
    <definedName name="__C10SIT_Contenu" localSheetId="12">#REF!</definedName>
    <definedName name="__C10SIT_Contenu" localSheetId="15">#REF!</definedName>
    <definedName name="__C10SIT_Contenu" localSheetId="14">#REF!</definedName>
    <definedName name="__C10SIT_Contenu" localSheetId="17">#REF!</definedName>
    <definedName name="__C10SIT_Contenu" localSheetId="16">#REF!</definedName>
    <definedName name="__C10SIT_Contenu" localSheetId="19">#REF!</definedName>
    <definedName name="__C10SIT_Contenu" localSheetId="18">#REF!</definedName>
    <definedName name="__C10SIT_Contenu" localSheetId="26">#REF!</definedName>
    <definedName name="__C10SIT_Contenu" localSheetId="24">#REF!</definedName>
    <definedName name="__C10SIT_Contenu" localSheetId="28">#REF!</definedName>
    <definedName name="__C10SIT_Contenu" localSheetId="29">#REF!</definedName>
    <definedName name="__C10SIT_Contenu" localSheetId="27">#REF!</definedName>
    <definedName name="__C10SIT_Contenu">#REF!</definedName>
    <definedName name="__C11M10_Contenu" localSheetId="21">#REF!</definedName>
    <definedName name="__C11M10_Contenu" localSheetId="13">#REF!</definedName>
    <definedName name="__C11M10_Contenu" localSheetId="12">#REF!</definedName>
    <definedName name="__C11M10_Contenu" localSheetId="15">#REF!</definedName>
    <definedName name="__C11M10_Contenu" localSheetId="14">#REF!</definedName>
    <definedName name="__C11M10_Contenu" localSheetId="17">#REF!</definedName>
    <definedName name="__C11M10_Contenu" localSheetId="16">#REF!</definedName>
    <definedName name="__C11M10_Contenu" localSheetId="19">#REF!</definedName>
    <definedName name="__C11M10_Contenu" localSheetId="18">#REF!</definedName>
    <definedName name="__C11M10_Contenu" localSheetId="26">#REF!</definedName>
    <definedName name="__C11M10_Contenu" localSheetId="24">#REF!</definedName>
    <definedName name="__C11M10_Contenu" localSheetId="28">#REF!</definedName>
    <definedName name="__C11M10_Contenu" localSheetId="29">#REF!</definedName>
    <definedName name="__C11M10_Contenu" localSheetId="27">#REF!</definedName>
    <definedName name="__C11M10_Contenu">#REF!</definedName>
    <definedName name="__C11MH0_Contenu" localSheetId="21">#REF!</definedName>
    <definedName name="__C11MH0_Contenu" localSheetId="13">#REF!</definedName>
    <definedName name="__C11MH0_Contenu" localSheetId="12">#REF!</definedName>
    <definedName name="__C11MH0_Contenu" localSheetId="15">#REF!</definedName>
    <definedName name="__C11MH0_Contenu" localSheetId="14">#REF!</definedName>
    <definedName name="__C11MH0_Contenu" localSheetId="17">#REF!</definedName>
    <definedName name="__C11MH0_Contenu" localSheetId="16">#REF!</definedName>
    <definedName name="__C11MH0_Contenu" localSheetId="19">#REF!</definedName>
    <definedName name="__C11MH0_Contenu" localSheetId="18">#REF!</definedName>
    <definedName name="__C11MH0_Contenu" localSheetId="26">#REF!</definedName>
    <definedName name="__C11MH0_Contenu" localSheetId="24">#REF!</definedName>
    <definedName name="__C11MH0_Contenu" localSheetId="28">#REF!</definedName>
    <definedName name="__C11MH0_Contenu" localSheetId="29">#REF!</definedName>
    <definedName name="__C11MH0_Contenu" localSheetId="27">#REF!</definedName>
    <definedName name="__C11MH0_Contenu">#REF!</definedName>
    <definedName name="__C11ML0_Contenu" localSheetId="21">#REF!</definedName>
    <definedName name="__C11ML0_Contenu" localSheetId="13">#REF!</definedName>
    <definedName name="__C11ML0_Contenu" localSheetId="12">#REF!</definedName>
    <definedName name="__C11ML0_Contenu" localSheetId="15">#REF!</definedName>
    <definedName name="__C11ML0_Contenu" localSheetId="14">#REF!</definedName>
    <definedName name="__C11ML0_Contenu" localSheetId="17">#REF!</definedName>
    <definedName name="__C11ML0_Contenu" localSheetId="16">#REF!</definedName>
    <definedName name="__C11ML0_Contenu" localSheetId="19">#REF!</definedName>
    <definedName name="__C11ML0_Contenu" localSheetId="18">#REF!</definedName>
    <definedName name="__C11ML0_Contenu" localSheetId="26">#REF!</definedName>
    <definedName name="__C11ML0_Contenu" localSheetId="24">#REF!</definedName>
    <definedName name="__C11ML0_Contenu" localSheetId="28">#REF!</definedName>
    <definedName name="__C11ML0_Contenu" localSheetId="29">#REF!</definedName>
    <definedName name="__C11ML0_Contenu" localSheetId="27">#REF!</definedName>
    <definedName name="__C11ML0_Contenu">#REF!</definedName>
    <definedName name="__C11MU0_Contenu" localSheetId="21">#REF!</definedName>
    <definedName name="__C11MU0_Contenu" localSheetId="13">#REF!</definedName>
    <definedName name="__C11MU0_Contenu" localSheetId="12">#REF!</definedName>
    <definedName name="__C11MU0_Contenu" localSheetId="15">#REF!</definedName>
    <definedName name="__C11MU0_Contenu" localSheetId="14">#REF!</definedName>
    <definedName name="__C11MU0_Contenu" localSheetId="17">#REF!</definedName>
    <definedName name="__C11MU0_Contenu" localSheetId="16">#REF!</definedName>
    <definedName name="__C11MU0_Contenu" localSheetId="19">#REF!</definedName>
    <definedName name="__C11MU0_Contenu" localSheetId="18">#REF!</definedName>
    <definedName name="__C11MU0_Contenu" localSheetId="26">#REF!</definedName>
    <definedName name="__C11MU0_Contenu" localSheetId="24">#REF!</definedName>
    <definedName name="__C11MU0_Contenu" localSheetId="28">#REF!</definedName>
    <definedName name="__C11MU0_Contenu" localSheetId="29">#REF!</definedName>
    <definedName name="__C11MU0_Contenu" localSheetId="27">#REF!</definedName>
    <definedName name="__C11MU0_Contenu">#REF!</definedName>
    <definedName name="__C11MXA_Contenu" localSheetId="21">#REF!</definedName>
    <definedName name="__C11MXA_Contenu" localSheetId="13">#REF!</definedName>
    <definedName name="__C11MXA_Contenu" localSheetId="12">#REF!</definedName>
    <definedName name="__C11MXA_Contenu" localSheetId="15">#REF!</definedName>
    <definedName name="__C11MXA_Contenu" localSheetId="14">#REF!</definedName>
    <definedName name="__C11MXA_Contenu" localSheetId="17">#REF!</definedName>
    <definedName name="__C11MXA_Contenu" localSheetId="16">#REF!</definedName>
    <definedName name="__C11MXA_Contenu" localSheetId="19">#REF!</definedName>
    <definedName name="__C11MXA_Contenu" localSheetId="18">#REF!</definedName>
    <definedName name="__C11MXA_Contenu" localSheetId="26">#REF!</definedName>
    <definedName name="__C11MXA_Contenu" localSheetId="24">#REF!</definedName>
    <definedName name="__C11MXA_Contenu" localSheetId="28">#REF!</definedName>
    <definedName name="__C11MXA_Contenu" localSheetId="29">#REF!</definedName>
    <definedName name="__C11MXA_Contenu" localSheetId="27">#REF!</definedName>
    <definedName name="__C11MXA_Contenu">#REF!</definedName>
    <definedName name="__C11MXJ_Contenu" localSheetId="21">#REF!</definedName>
    <definedName name="__C11MXJ_Contenu" localSheetId="13">#REF!</definedName>
    <definedName name="__C11MXJ_Contenu" localSheetId="12">#REF!</definedName>
    <definedName name="__C11MXJ_Contenu" localSheetId="15">#REF!</definedName>
    <definedName name="__C11MXJ_Contenu" localSheetId="14">#REF!</definedName>
    <definedName name="__C11MXJ_Contenu" localSheetId="17">#REF!</definedName>
    <definedName name="__C11MXJ_Contenu" localSheetId="16">#REF!</definedName>
    <definedName name="__C11MXJ_Contenu" localSheetId="19">#REF!</definedName>
    <definedName name="__C11MXJ_Contenu" localSheetId="18">#REF!</definedName>
    <definedName name="__C11MXJ_Contenu" localSheetId="26">#REF!</definedName>
    <definedName name="__C11MXJ_Contenu" localSheetId="24">#REF!</definedName>
    <definedName name="__C11MXJ_Contenu" localSheetId="28">#REF!</definedName>
    <definedName name="__C11MXJ_Contenu" localSheetId="29">#REF!</definedName>
    <definedName name="__C11MXJ_Contenu" localSheetId="27">#REF!</definedName>
    <definedName name="__C11MXJ_Contenu">#REF!</definedName>
    <definedName name="__C11MXP_Contenu" localSheetId="21">#REF!</definedName>
    <definedName name="__C11MXP_Contenu" localSheetId="13">#REF!</definedName>
    <definedName name="__C11MXP_Contenu" localSheetId="12">#REF!</definedName>
    <definedName name="__C11MXP_Contenu" localSheetId="15">#REF!</definedName>
    <definedName name="__C11MXP_Contenu" localSheetId="14">#REF!</definedName>
    <definedName name="__C11MXP_Contenu" localSheetId="17">#REF!</definedName>
    <definedName name="__C11MXP_Contenu" localSheetId="16">#REF!</definedName>
    <definedName name="__C11MXP_Contenu" localSheetId="19">#REF!</definedName>
    <definedName name="__C11MXP_Contenu" localSheetId="18">#REF!</definedName>
    <definedName name="__C11MXP_Contenu" localSheetId="26">#REF!</definedName>
    <definedName name="__C11MXP_Contenu" localSheetId="24">#REF!</definedName>
    <definedName name="__C11MXP_Contenu" localSheetId="28">#REF!</definedName>
    <definedName name="__C11MXP_Contenu" localSheetId="29">#REF!</definedName>
    <definedName name="__C11MXP_Contenu" localSheetId="27">#REF!</definedName>
    <definedName name="__C11MXP_Contenu">#REF!</definedName>
    <definedName name="__C11MZ0_Contenu" localSheetId="21">#REF!</definedName>
    <definedName name="__C11MZ0_Contenu" localSheetId="13">#REF!</definedName>
    <definedName name="__C11MZ0_Contenu" localSheetId="12">#REF!</definedName>
    <definedName name="__C11MZ0_Contenu" localSheetId="15">#REF!</definedName>
    <definedName name="__C11MZ0_Contenu" localSheetId="14">#REF!</definedName>
    <definedName name="__C11MZ0_Contenu" localSheetId="17">#REF!</definedName>
    <definedName name="__C11MZ0_Contenu" localSheetId="16">#REF!</definedName>
    <definedName name="__C11MZ0_Contenu" localSheetId="19">#REF!</definedName>
    <definedName name="__C11MZ0_Contenu" localSheetId="18">#REF!</definedName>
    <definedName name="__C11MZ0_Contenu" localSheetId="26">#REF!</definedName>
    <definedName name="__C11MZ0_Contenu" localSheetId="24">#REF!</definedName>
    <definedName name="__C11MZ0_Contenu" localSheetId="28">#REF!</definedName>
    <definedName name="__C11MZ0_Contenu" localSheetId="29">#REF!</definedName>
    <definedName name="__C11MZ0_Contenu" localSheetId="27">#REF!</definedName>
    <definedName name="__C11MZ0_Contenu">#REF!</definedName>
    <definedName name="__C11NGA_Contenu" localSheetId="21">#REF!</definedName>
    <definedName name="__C11NGA_Contenu" localSheetId="13">#REF!</definedName>
    <definedName name="__C11NGA_Contenu" localSheetId="12">#REF!</definedName>
    <definedName name="__C11NGA_Contenu" localSheetId="15">#REF!</definedName>
    <definedName name="__C11NGA_Contenu" localSheetId="14">#REF!</definedName>
    <definedName name="__C11NGA_Contenu" localSheetId="17">#REF!</definedName>
    <definedName name="__C11NGA_Contenu" localSheetId="16">#REF!</definedName>
    <definedName name="__C11NGA_Contenu" localSheetId="19">#REF!</definedName>
    <definedName name="__C11NGA_Contenu" localSheetId="18">#REF!</definedName>
    <definedName name="__C11NGA_Contenu" localSheetId="26">#REF!</definedName>
    <definedName name="__C11NGA_Contenu" localSheetId="24">#REF!</definedName>
    <definedName name="__C11NGA_Contenu" localSheetId="28">#REF!</definedName>
    <definedName name="__C11NGA_Contenu" localSheetId="29">#REF!</definedName>
    <definedName name="__C11NGA_Contenu" localSheetId="27">#REF!</definedName>
    <definedName name="__C11NGA_Contenu">#REF!</definedName>
    <definedName name="__C11NGS_Contenu" localSheetId="21">#REF!</definedName>
    <definedName name="__C11NGS_Contenu" localSheetId="13">#REF!</definedName>
    <definedName name="__C11NGS_Contenu" localSheetId="12">#REF!</definedName>
    <definedName name="__C11NGS_Contenu" localSheetId="15">#REF!</definedName>
    <definedName name="__C11NGS_Contenu" localSheetId="14">#REF!</definedName>
    <definedName name="__C11NGS_Contenu" localSheetId="17">#REF!</definedName>
    <definedName name="__C11NGS_Contenu" localSheetId="16">#REF!</definedName>
    <definedName name="__C11NGS_Contenu" localSheetId="19">#REF!</definedName>
    <definedName name="__C11NGS_Contenu" localSheetId="18">#REF!</definedName>
    <definedName name="__C11NGS_Contenu" localSheetId="26">#REF!</definedName>
    <definedName name="__C11NGS_Contenu" localSheetId="24">#REF!</definedName>
    <definedName name="__C11NGS_Contenu" localSheetId="28">#REF!</definedName>
    <definedName name="__C11NGS_Contenu" localSheetId="29">#REF!</definedName>
    <definedName name="__C11NGS_Contenu" localSheetId="27">#REF!</definedName>
    <definedName name="__C11NGS_Contenu">#REF!</definedName>
    <definedName name="__C11NGT_Contenu" localSheetId="21">#REF!</definedName>
    <definedName name="__C11NGT_Contenu" localSheetId="13">#REF!</definedName>
    <definedName name="__C11NGT_Contenu" localSheetId="12">#REF!</definedName>
    <definedName name="__C11NGT_Contenu" localSheetId="15">#REF!</definedName>
    <definedName name="__C11NGT_Contenu" localSheetId="14">#REF!</definedName>
    <definedName name="__C11NGT_Contenu" localSheetId="17">#REF!</definedName>
    <definedName name="__C11NGT_Contenu" localSheetId="16">#REF!</definedName>
    <definedName name="__C11NGT_Contenu" localSheetId="19">#REF!</definedName>
    <definedName name="__C11NGT_Contenu" localSheetId="18">#REF!</definedName>
    <definedName name="__C11NGT_Contenu" localSheetId="26">#REF!</definedName>
    <definedName name="__C11NGT_Contenu" localSheetId="24">#REF!</definedName>
    <definedName name="__C11NGT_Contenu" localSheetId="28">#REF!</definedName>
    <definedName name="__C11NGT_Contenu" localSheetId="29">#REF!</definedName>
    <definedName name="__C11NGT_Contenu" localSheetId="27">#REF!</definedName>
    <definedName name="__C11NGT_Contenu">#REF!</definedName>
    <definedName name="__C11NIA_Contenu" localSheetId="21">#REF!</definedName>
    <definedName name="__C11NIA_Contenu" localSheetId="13">#REF!</definedName>
    <definedName name="__C11NIA_Contenu" localSheetId="12">#REF!</definedName>
    <definedName name="__C11NIA_Contenu" localSheetId="15">#REF!</definedName>
    <definedName name="__C11NIA_Contenu" localSheetId="14">#REF!</definedName>
    <definedName name="__C11NIA_Contenu" localSheetId="17">#REF!</definedName>
    <definedName name="__C11NIA_Contenu" localSheetId="16">#REF!</definedName>
    <definedName name="__C11NIA_Contenu" localSheetId="19">#REF!</definedName>
    <definedName name="__C11NIA_Contenu" localSheetId="18">#REF!</definedName>
    <definedName name="__C11NIA_Contenu" localSheetId="26">#REF!</definedName>
    <definedName name="__C11NIA_Contenu" localSheetId="24">#REF!</definedName>
    <definedName name="__C11NIA_Contenu" localSheetId="28">#REF!</definedName>
    <definedName name="__C11NIA_Contenu" localSheetId="29">#REF!</definedName>
    <definedName name="__C11NIA_Contenu" localSheetId="27">#REF!</definedName>
    <definedName name="__C11NIA_Contenu">#REF!</definedName>
    <definedName name="__C11NIS_Contenu" localSheetId="21">#REF!</definedName>
    <definedName name="__C11NIS_Contenu" localSheetId="13">#REF!</definedName>
    <definedName name="__C11NIS_Contenu" localSheetId="12">#REF!</definedName>
    <definedName name="__C11NIS_Contenu" localSheetId="15">#REF!</definedName>
    <definedName name="__C11NIS_Contenu" localSheetId="14">#REF!</definedName>
    <definedName name="__C11NIS_Contenu" localSheetId="17">#REF!</definedName>
    <definedName name="__C11NIS_Contenu" localSheetId="16">#REF!</definedName>
    <definedName name="__C11NIS_Contenu" localSheetId="19">#REF!</definedName>
    <definedName name="__C11NIS_Contenu" localSheetId="18">#REF!</definedName>
    <definedName name="__C11NIS_Contenu" localSheetId="26">#REF!</definedName>
    <definedName name="__C11NIS_Contenu" localSheetId="24">#REF!</definedName>
    <definedName name="__C11NIS_Contenu" localSheetId="28">#REF!</definedName>
    <definedName name="__C11NIS_Contenu" localSheetId="29">#REF!</definedName>
    <definedName name="__C11NIS_Contenu" localSheetId="27">#REF!</definedName>
    <definedName name="__C11NIS_Contenu">#REF!</definedName>
    <definedName name="__C11NIT_Contenu" localSheetId="21">#REF!</definedName>
    <definedName name="__C11NIT_Contenu" localSheetId="13">#REF!</definedName>
    <definedName name="__C11NIT_Contenu" localSheetId="12">#REF!</definedName>
    <definedName name="__C11NIT_Contenu" localSheetId="15">#REF!</definedName>
    <definedName name="__C11NIT_Contenu" localSheetId="14">#REF!</definedName>
    <definedName name="__C11NIT_Contenu" localSheetId="17">#REF!</definedName>
    <definedName name="__C11NIT_Contenu" localSheetId="16">#REF!</definedName>
    <definedName name="__C11NIT_Contenu" localSheetId="19">#REF!</definedName>
    <definedName name="__C11NIT_Contenu" localSheetId="18">#REF!</definedName>
    <definedName name="__C11NIT_Contenu" localSheetId="26">#REF!</definedName>
    <definedName name="__C11NIT_Contenu" localSheetId="24">#REF!</definedName>
    <definedName name="__C11NIT_Contenu" localSheetId="28">#REF!</definedName>
    <definedName name="__C11NIT_Contenu" localSheetId="29">#REF!</definedName>
    <definedName name="__C11NIT_Contenu" localSheetId="27">#REF!</definedName>
    <definedName name="__C11NIT_Contenu">#REF!</definedName>
    <definedName name="__C12M12_Contenu" localSheetId="21">#REF!</definedName>
    <definedName name="__C12M12_Contenu" localSheetId="13">#REF!</definedName>
    <definedName name="__C12M12_Contenu" localSheetId="12">#REF!</definedName>
    <definedName name="__C12M12_Contenu" localSheetId="15">#REF!</definedName>
    <definedName name="__C12M12_Contenu" localSheetId="14">#REF!</definedName>
    <definedName name="__C12M12_Contenu" localSheetId="17">#REF!</definedName>
    <definedName name="__C12M12_Contenu" localSheetId="16">#REF!</definedName>
    <definedName name="__C12M12_Contenu" localSheetId="19">#REF!</definedName>
    <definedName name="__C12M12_Contenu" localSheetId="18">#REF!</definedName>
    <definedName name="__C12M12_Contenu" localSheetId="26">#REF!</definedName>
    <definedName name="__C12M12_Contenu" localSheetId="24">#REF!</definedName>
    <definedName name="__C12M12_Contenu" localSheetId="28">#REF!</definedName>
    <definedName name="__C12M12_Contenu" localSheetId="29">#REF!</definedName>
    <definedName name="__C12M12_Contenu" localSheetId="27">#REF!</definedName>
    <definedName name="__C12M12_Contenu">#REF!</definedName>
    <definedName name="__C12MCA_Contenu" localSheetId="21">#REF!</definedName>
    <definedName name="__C12MCA_Contenu" localSheetId="13">#REF!</definedName>
    <definedName name="__C12MCA_Contenu" localSheetId="12">#REF!</definedName>
    <definedName name="__C12MCA_Contenu" localSheetId="15">#REF!</definedName>
    <definedName name="__C12MCA_Contenu" localSheetId="14">#REF!</definedName>
    <definedName name="__C12MCA_Contenu" localSheetId="17">#REF!</definedName>
    <definedName name="__C12MCA_Contenu" localSheetId="16">#REF!</definedName>
    <definedName name="__C12MCA_Contenu" localSheetId="19">#REF!</definedName>
    <definedName name="__C12MCA_Contenu" localSheetId="18">#REF!</definedName>
    <definedName name="__C12MCA_Contenu" localSheetId="26">#REF!</definedName>
    <definedName name="__C12MCA_Contenu" localSheetId="24">#REF!</definedName>
    <definedName name="__C12MCA_Contenu" localSheetId="28">#REF!</definedName>
    <definedName name="__C12MCA_Contenu" localSheetId="29">#REF!</definedName>
    <definedName name="__C12MCA_Contenu" localSheetId="27">#REF!</definedName>
    <definedName name="__C12MCA_Contenu">#REF!</definedName>
    <definedName name="__C12ML0_Contenu" localSheetId="21">#REF!</definedName>
    <definedName name="__C12ML0_Contenu" localSheetId="13">#REF!</definedName>
    <definedName name="__C12ML0_Contenu" localSheetId="12">#REF!</definedName>
    <definedName name="__C12ML0_Contenu" localSheetId="15">#REF!</definedName>
    <definedName name="__C12ML0_Contenu" localSheetId="14">#REF!</definedName>
    <definedName name="__C12ML0_Contenu" localSheetId="17">#REF!</definedName>
    <definedName name="__C12ML0_Contenu" localSheetId="16">#REF!</definedName>
    <definedName name="__C12ML0_Contenu" localSheetId="19">#REF!</definedName>
    <definedName name="__C12ML0_Contenu" localSheetId="18">#REF!</definedName>
    <definedName name="__C12ML0_Contenu" localSheetId="26">#REF!</definedName>
    <definedName name="__C12ML0_Contenu" localSheetId="24">#REF!</definedName>
    <definedName name="__C12ML0_Contenu" localSheetId="28">#REF!</definedName>
    <definedName name="__C12ML0_Contenu" localSheetId="29">#REF!</definedName>
    <definedName name="__C12ML0_Contenu" localSheetId="27">#REF!</definedName>
    <definedName name="__C12ML0_Contenu">#REF!</definedName>
    <definedName name="__C12MPA_Contenu" localSheetId="21">#REF!</definedName>
    <definedName name="__C12MPA_Contenu" localSheetId="13">#REF!</definedName>
    <definedName name="__C12MPA_Contenu" localSheetId="12">#REF!</definedName>
    <definedName name="__C12MPA_Contenu" localSheetId="15">#REF!</definedName>
    <definedName name="__C12MPA_Contenu" localSheetId="14">#REF!</definedName>
    <definedName name="__C12MPA_Contenu" localSheetId="17">#REF!</definedName>
    <definedName name="__C12MPA_Contenu" localSheetId="16">#REF!</definedName>
    <definedName name="__C12MPA_Contenu" localSheetId="19">#REF!</definedName>
    <definedName name="__C12MPA_Contenu" localSheetId="18">#REF!</definedName>
    <definedName name="__C12MPA_Contenu" localSheetId="26">#REF!</definedName>
    <definedName name="__C12MPA_Contenu" localSheetId="24">#REF!</definedName>
    <definedName name="__C12MPA_Contenu" localSheetId="28">#REF!</definedName>
    <definedName name="__C12MPA_Contenu" localSheetId="29">#REF!</definedName>
    <definedName name="__C12MPA_Contenu" localSheetId="27">#REF!</definedName>
    <definedName name="__C12MPA_Contenu">#REF!</definedName>
    <definedName name="__C12N12_Contenu" localSheetId="21">#REF!</definedName>
    <definedName name="__C12N12_Contenu" localSheetId="13">#REF!</definedName>
    <definedName name="__C12N12_Contenu" localSheetId="12">#REF!</definedName>
    <definedName name="__C12N12_Contenu" localSheetId="15">#REF!</definedName>
    <definedName name="__C12N12_Contenu" localSheetId="14">#REF!</definedName>
    <definedName name="__C12N12_Contenu" localSheetId="17">#REF!</definedName>
    <definedName name="__C12N12_Contenu" localSheetId="16">#REF!</definedName>
    <definedName name="__C12N12_Contenu" localSheetId="19">#REF!</definedName>
    <definedName name="__C12N12_Contenu" localSheetId="18">#REF!</definedName>
    <definedName name="__C12N12_Contenu" localSheetId="26">#REF!</definedName>
    <definedName name="__C12N12_Contenu" localSheetId="24">#REF!</definedName>
    <definedName name="__C12N12_Contenu" localSheetId="28">#REF!</definedName>
    <definedName name="__C12N12_Contenu" localSheetId="29">#REF!</definedName>
    <definedName name="__C12N12_Contenu" localSheetId="27">#REF!</definedName>
    <definedName name="__C12N12_Contenu">#REF!</definedName>
    <definedName name="__C12S12_Contenu" localSheetId="21">#REF!</definedName>
    <definedName name="__C12S12_Contenu" localSheetId="13">#REF!</definedName>
    <definedName name="__C12S12_Contenu" localSheetId="12">#REF!</definedName>
    <definedName name="__C12S12_Contenu" localSheetId="15">#REF!</definedName>
    <definedName name="__C12S12_Contenu" localSheetId="14">#REF!</definedName>
    <definedName name="__C12S12_Contenu" localSheetId="17">#REF!</definedName>
    <definedName name="__C12S12_Contenu" localSheetId="16">#REF!</definedName>
    <definedName name="__C12S12_Contenu" localSheetId="19">#REF!</definedName>
    <definedName name="__C12S12_Contenu" localSheetId="18">#REF!</definedName>
    <definedName name="__C12S12_Contenu" localSheetId="26">#REF!</definedName>
    <definedName name="__C12S12_Contenu" localSheetId="24">#REF!</definedName>
    <definedName name="__C12S12_Contenu" localSheetId="28">#REF!</definedName>
    <definedName name="__C12S12_Contenu" localSheetId="29">#REF!</definedName>
    <definedName name="__C12S12_Contenu" localSheetId="27">#REF!</definedName>
    <definedName name="__C12S12_Contenu">#REF!</definedName>
    <definedName name="__C13M_Contenu" localSheetId="21">#REF!</definedName>
    <definedName name="__C13M_Contenu" localSheetId="13">#REF!</definedName>
    <definedName name="__C13M_Contenu" localSheetId="12">#REF!</definedName>
    <definedName name="__C13M_Contenu" localSheetId="15">#REF!</definedName>
    <definedName name="__C13M_Contenu" localSheetId="14">#REF!</definedName>
    <definedName name="__C13M_Contenu" localSheetId="17">#REF!</definedName>
    <definedName name="__C13M_Contenu" localSheetId="16">#REF!</definedName>
    <definedName name="__C13M_Contenu" localSheetId="19">#REF!</definedName>
    <definedName name="__C13M_Contenu" localSheetId="18">#REF!</definedName>
    <definedName name="__C13M_Contenu" localSheetId="26">#REF!</definedName>
    <definedName name="__C13M_Contenu" localSheetId="24">#REF!</definedName>
    <definedName name="__C13M_Contenu" localSheetId="28">#REF!</definedName>
    <definedName name="__C13M_Contenu" localSheetId="29">#REF!</definedName>
    <definedName name="__C13M_Contenu" localSheetId="27">#REF!</definedName>
    <definedName name="__C13M_Contenu">#REF!</definedName>
    <definedName name="__C1MD_Contenu" localSheetId="21">#REF!</definedName>
    <definedName name="__C1MD_Contenu" localSheetId="13">#REF!</definedName>
    <definedName name="__C1MD_Contenu" localSheetId="12">#REF!</definedName>
    <definedName name="__C1MD_Contenu" localSheetId="15">#REF!</definedName>
    <definedName name="__C1MD_Contenu" localSheetId="14">#REF!</definedName>
    <definedName name="__C1MD_Contenu" localSheetId="17">#REF!</definedName>
    <definedName name="__C1MD_Contenu" localSheetId="16">#REF!</definedName>
    <definedName name="__C1MD_Contenu" localSheetId="19">#REF!</definedName>
    <definedName name="__C1MD_Contenu" localSheetId="18">#REF!</definedName>
    <definedName name="__C1MD_Contenu" localSheetId="26">#REF!</definedName>
    <definedName name="__C1MD_Contenu" localSheetId="24">#REF!</definedName>
    <definedName name="__C1MD_Contenu" localSheetId="28">#REF!</definedName>
    <definedName name="__C1MD_Contenu" localSheetId="29">#REF!</definedName>
    <definedName name="__C1MD_Contenu" localSheetId="27">#REF!</definedName>
    <definedName name="__C1MD_Contenu">#REF!</definedName>
    <definedName name="__C1MD_Contenu1" localSheetId="21">#REF!</definedName>
    <definedName name="__C1MD_Contenu1" localSheetId="13">#REF!</definedName>
    <definedName name="__C1MD_Contenu1" localSheetId="12">#REF!</definedName>
    <definedName name="__C1MD_Contenu1" localSheetId="15">#REF!</definedName>
    <definedName name="__C1MD_Contenu1" localSheetId="14">#REF!</definedName>
    <definedName name="__C1MD_Contenu1" localSheetId="17">#REF!</definedName>
    <definedName name="__C1MD_Contenu1" localSheetId="16">#REF!</definedName>
    <definedName name="__C1MD_Contenu1" localSheetId="19">#REF!</definedName>
    <definedName name="__C1MD_Contenu1" localSheetId="18">#REF!</definedName>
    <definedName name="__C1MD_Contenu1" localSheetId="26">#REF!</definedName>
    <definedName name="__C1MD_Contenu1" localSheetId="24">#REF!</definedName>
    <definedName name="__C1MD_Contenu1" localSheetId="28">#REF!</definedName>
    <definedName name="__C1MD_Contenu1" localSheetId="29">#REF!</definedName>
    <definedName name="__C1MD_Contenu1" localSheetId="27">#REF!</definedName>
    <definedName name="__C1MD_Contenu1">#REF!</definedName>
    <definedName name="__C1MD_Contenu2" localSheetId="21">#REF!</definedName>
    <definedName name="__C1MD_Contenu2" localSheetId="13">#REF!</definedName>
    <definedName name="__C1MD_Contenu2" localSheetId="12">#REF!</definedName>
    <definedName name="__C1MD_Contenu2" localSheetId="15">#REF!</definedName>
    <definedName name="__C1MD_Contenu2" localSheetId="14">#REF!</definedName>
    <definedName name="__C1MD_Contenu2" localSheetId="17">#REF!</definedName>
    <definedName name="__C1MD_Contenu2" localSheetId="16">#REF!</definedName>
    <definedName name="__C1MD_Contenu2" localSheetId="19">#REF!</definedName>
    <definedName name="__C1MD_Contenu2" localSheetId="18">#REF!</definedName>
    <definedName name="__C1MD_Contenu2" localSheetId="26">#REF!</definedName>
    <definedName name="__C1MD_Contenu2" localSheetId="24">#REF!</definedName>
    <definedName name="__C1MD_Contenu2" localSheetId="28">#REF!</definedName>
    <definedName name="__C1MD_Contenu2" localSheetId="29">#REF!</definedName>
    <definedName name="__C1MD_Contenu2" localSheetId="27">#REF!</definedName>
    <definedName name="__C1MD_Contenu2">#REF!</definedName>
    <definedName name="__C1MD_Contenu3" localSheetId="21">#REF!</definedName>
    <definedName name="__C1MD_Contenu3" localSheetId="13">#REF!</definedName>
    <definedName name="__C1MD_Contenu3" localSheetId="12">#REF!</definedName>
    <definedName name="__C1MD_Contenu3" localSheetId="15">#REF!</definedName>
    <definedName name="__C1MD_Contenu3" localSheetId="14">#REF!</definedName>
    <definedName name="__C1MD_Contenu3" localSheetId="17">#REF!</definedName>
    <definedName name="__C1MD_Contenu3" localSheetId="16">#REF!</definedName>
    <definedName name="__C1MD_Contenu3" localSheetId="19">#REF!</definedName>
    <definedName name="__C1MD_Contenu3" localSheetId="18">#REF!</definedName>
    <definedName name="__C1MD_Contenu3" localSheetId="26">#REF!</definedName>
    <definedName name="__C1MD_Contenu3" localSheetId="24">#REF!</definedName>
    <definedName name="__C1MD_Contenu3" localSheetId="28">#REF!</definedName>
    <definedName name="__C1MD_Contenu3" localSheetId="29">#REF!</definedName>
    <definedName name="__C1MD_Contenu3" localSheetId="27">#REF!</definedName>
    <definedName name="__C1MD_Contenu3">#REF!</definedName>
    <definedName name="__C1MDA_Contenu" localSheetId="21">#REF!</definedName>
    <definedName name="__C1MDA_Contenu" localSheetId="13">#REF!</definedName>
    <definedName name="__C1MDA_Contenu" localSheetId="12">#REF!</definedName>
    <definedName name="__C1MDA_Contenu" localSheetId="15">#REF!</definedName>
    <definedName name="__C1MDA_Contenu" localSheetId="14">#REF!</definedName>
    <definedName name="__C1MDA_Contenu" localSheetId="17">#REF!</definedName>
    <definedName name="__C1MDA_Contenu" localSheetId="16">#REF!</definedName>
    <definedName name="__C1MDA_Contenu" localSheetId="19">#REF!</definedName>
    <definedName name="__C1MDA_Contenu" localSheetId="18">#REF!</definedName>
    <definedName name="__C1MDA_Contenu" localSheetId="26">#REF!</definedName>
    <definedName name="__C1MDA_Contenu" localSheetId="24">#REF!</definedName>
    <definedName name="__C1MDA_Contenu" localSheetId="28">#REF!</definedName>
    <definedName name="__C1MDA_Contenu" localSheetId="29">#REF!</definedName>
    <definedName name="__C1MDA_Contenu" localSheetId="27">#REF!</definedName>
    <definedName name="__C1MDA_Contenu">#REF!</definedName>
    <definedName name="__C1MDB_Contenu" localSheetId="21">#REF!</definedName>
    <definedName name="__C1MDB_Contenu" localSheetId="13">#REF!</definedName>
    <definedName name="__C1MDB_Contenu" localSheetId="12">#REF!</definedName>
    <definedName name="__C1MDB_Contenu" localSheetId="15">#REF!</definedName>
    <definedName name="__C1MDB_Contenu" localSheetId="14">#REF!</definedName>
    <definedName name="__C1MDB_Contenu" localSheetId="17">#REF!</definedName>
    <definedName name="__C1MDB_Contenu" localSheetId="16">#REF!</definedName>
    <definedName name="__C1MDB_Contenu" localSheetId="19">#REF!</definedName>
    <definedName name="__C1MDB_Contenu" localSheetId="18">#REF!</definedName>
    <definedName name="__C1MDB_Contenu" localSheetId="26">#REF!</definedName>
    <definedName name="__C1MDB_Contenu" localSheetId="24">#REF!</definedName>
    <definedName name="__C1MDB_Contenu" localSheetId="28">#REF!</definedName>
    <definedName name="__C1MDB_Contenu" localSheetId="29">#REF!</definedName>
    <definedName name="__C1MDB_Contenu" localSheetId="27">#REF!</definedName>
    <definedName name="__C1MDB_Contenu">#REF!</definedName>
    <definedName name="__C1MV_Contenu" localSheetId="21">#REF!</definedName>
    <definedName name="__C1MV_Contenu" localSheetId="13">#REF!</definedName>
    <definedName name="__C1MV_Contenu" localSheetId="12">#REF!</definedName>
    <definedName name="__C1MV_Contenu" localSheetId="15">#REF!</definedName>
    <definedName name="__C1MV_Contenu" localSheetId="14">#REF!</definedName>
    <definedName name="__C1MV_Contenu" localSheetId="17">#REF!</definedName>
    <definedName name="__C1MV_Contenu" localSheetId="16">#REF!</definedName>
    <definedName name="__C1MV_Contenu" localSheetId="19">#REF!</definedName>
    <definedName name="__C1MV_Contenu" localSheetId="18">#REF!</definedName>
    <definedName name="__C1MV_Contenu" localSheetId="26">#REF!</definedName>
    <definedName name="__C1MV_Contenu" localSheetId="24">#REF!</definedName>
    <definedName name="__C1MV_Contenu" localSheetId="28">#REF!</definedName>
    <definedName name="__C1MV_Contenu" localSheetId="29">#REF!</definedName>
    <definedName name="__C1MV_Contenu" localSheetId="27">#REF!</definedName>
    <definedName name="__C1MV_Contenu">#REF!</definedName>
    <definedName name="__C1MV_Contenu1" localSheetId="21">#REF!</definedName>
    <definedName name="__C1MV_Contenu1" localSheetId="13">#REF!</definedName>
    <definedName name="__C1MV_Contenu1" localSheetId="12">#REF!</definedName>
    <definedName name="__C1MV_Contenu1" localSheetId="15">#REF!</definedName>
    <definedName name="__C1MV_Contenu1" localSheetId="14">#REF!</definedName>
    <definedName name="__C1MV_Contenu1" localSheetId="17">#REF!</definedName>
    <definedName name="__C1MV_Contenu1" localSheetId="16">#REF!</definedName>
    <definedName name="__C1MV_Contenu1" localSheetId="19">#REF!</definedName>
    <definedName name="__C1MV_Contenu1" localSheetId="18">#REF!</definedName>
    <definedName name="__C1MV_Contenu1" localSheetId="26">#REF!</definedName>
    <definedName name="__C1MV_Contenu1" localSheetId="24">#REF!</definedName>
    <definedName name="__C1MV_Contenu1" localSheetId="28">#REF!</definedName>
    <definedName name="__C1MV_Contenu1" localSheetId="29">#REF!</definedName>
    <definedName name="__C1MV_Contenu1" localSheetId="27">#REF!</definedName>
    <definedName name="__C1MV_Contenu1">#REF!</definedName>
    <definedName name="__C1MV_Contenu2" localSheetId="21">#REF!</definedName>
    <definedName name="__C1MV_Contenu2" localSheetId="13">#REF!</definedName>
    <definedName name="__C1MV_Contenu2" localSheetId="12">#REF!</definedName>
    <definedName name="__C1MV_Contenu2" localSheetId="15">#REF!</definedName>
    <definedName name="__C1MV_Contenu2" localSheetId="14">#REF!</definedName>
    <definedName name="__C1MV_Contenu2" localSheetId="17">#REF!</definedName>
    <definedName name="__C1MV_Contenu2" localSheetId="16">#REF!</definedName>
    <definedName name="__C1MV_Contenu2" localSheetId="19">#REF!</definedName>
    <definedName name="__C1MV_Contenu2" localSheetId="18">#REF!</definedName>
    <definedName name="__C1MV_Contenu2" localSheetId="26">#REF!</definedName>
    <definedName name="__C1MV_Contenu2" localSheetId="24">#REF!</definedName>
    <definedName name="__C1MV_Contenu2" localSheetId="28">#REF!</definedName>
    <definedName name="__C1MV_Contenu2" localSheetId="29">#REF!</definedName>
    <definedName name="__C1MV_Contenu2" localSheetId="27">#REF!</definedName>
    <definedName name="__C1MV_Contenu2">#REF!</definedName>
    <definedName name="__C1MV_Contenu3" localSheetId="21">#REF!</definedName>
    <definedName name="__C1MV_Contenu3" localSheetId="13">#REF!</definedName>
    <definedName name="__C1MV_Contenu3" localSheetId="12">#REF!</definedName>
    <definedName name="__C1MV_Contenu3" localSheetId="15">#REF!</definedName>
    <definedName name="__C1MV_Contenu3" localSheetId="14">#REF!</definedName>
    <definedName name="__C1MV_Contenu3" localSheetId="17">#REF!</definedName>
    <definedName name="__C1MV_Contenu3" localSheetId="16">#REF!</definedName>
    <definedName name="__C1MV_Contenu3" localSheetId="19">#REF!</definedName>
    <definedName name="__C1MV_Contenu3" localSheetId="18">#REF!</definedName>
    <definedName name="__C1MV_Contenu3" localSheetId="26">#REF!</definedName>
    <definedName name="__C1MV_Contenu3" localSheetId="24">#REF!</definedName>
    <definedName name="__C1MV_Contenu3" localSheetId="28">#REF!</definedName>
    <definedName name="__C1MV_Contenu3" localSheetId="29">#REF!</definedName>
    <definedName name="__C1MV_Contenu3" localSheetId="27">#REF!</definedName>
    <definedName name="__C1MV_Contenu3">#REF!</definedName>
    <definedName name="__C1MVA_Contenu" localSheetId="21">#REF!</definedName>
    <definedName name="__C1MVA_Contenu" localSheetId="13">#REF!</definedName>
    <definedName name="__C1MVA_Contenu" localSheetId="12">#REF!</definedName>
    <definedName name="__C1MVA_Contenu" localSheetId="15">#REF!</definedName>
    <definedName name="__C1MVA_Contenu" localSheetId="14">#REF!</definedName>
    <definedName name="__C1MVA_Contenu" localSheetId="17">#REF!</definedName>
    <definedName name="__C1MVA_Contenu" localSheetId="16">#REF!</definedName>
    <definedName name="__C1MVA_Contenu" localSheetId="19">#REF!</definedName>
    <definedName name="__C1MVA_Contenu" localSheetId="18">#REF!</definedName>
    <definedName name="__C1MVA_Contenu" localSheetId="26">#REF!</definedName>
    <definedName name="__C1MVA_Contenu" localSheetId="24">#REF!</definedName>
    <definedName name="__C1MVA_Contenu" localSheetId="28">#REF!</definedName>
    <definedName name="__C1MVA_Contenu" localSheetId="29">#REF!</definedName>
    <definedName name="__C1MVA_Contenu" localSheetId="27">#REF!</definedName>
    <definedName name="__C1MVA_Contenu">#REF!</definedName>
    <definedName name="__C1MVA_Contenu1" localSheetId="21">#REF!</definedName>
    <definedName name="__C1MVA_Contenu1" localSheetId="13">#REF!</definedName>
    <definedName name="__C1MVA_Contenu1" localSheetId="12">#REF!</definedName>
    <definedName name="__C1MVA_Contenu1" localSheetId="15">#REF!</definedName>
    <definedName name="__C1MVA_Contenu1" localSheetId="14">#REF!</definedName>
    <definedName name="__C1MVA_Contenu1" localSheetId="17">#REF!</definedName>
    <definedName name="__C1MVA_Contenu1" localSheetId="16">#REF!</definedName>
    <definedName name="__C1MVA_Contenu1" localSheetId="19">#REF!</definedName>
    <definedName name="__C1MVA_Contenu1" localSheetId="18">#REF!</definedName>
    <definedName name="__C1MVA_Contenu1" localSheetId="26">#REF!</definedName>
    <definedName name="__C1MVA_Contenu1" localSheetId="24">#REF!</definedName>
    <definedName name="__C1MVA_Contenu1" localSheetId="28">#REF!</definedName>
    <definedName name="__C1MVA_Contenu1" localSheetId="29">#REF!</definedName>
    <definedName name="__C1MVA_Contenu1" localSheetId="27">#REF!</definedName>
    <definedName name="__C1MVA_Contenu1">#REF!</definedName>
    <definedName name="__C1MVB_Contenu" localSheetId="21">#REF!</definedName>
    <definedName name="__C1MVB_Contenu" localSheetId="13">#REF!</definedName>
    <definedName name="__C1MVB_Contenu" localSheetId="12">#REF!</definedName>
    <definedName name="__C1MVB_Contenu" localSheetId="15">#REF!</definedName>
    <definedName name="__C1MVB_Contenu" localSheetId="14">#REF!</definedName>
    <definedName name="__C1MVB_Contenu" localSheetId="17">#REF!</definedName>
    <definedName name="__C1MVB_Contenu" localSheetId="16">#REF!</definedName>
    <definedName name="__C1MVB_Contenu" localSheetId="19">#REF!</definedName>
    <definedName name="__C1MVB_Contenu" localSheetId="18">#REF!</definedName>
    <definedName name="__C1MVB_Contenu" localSheetId="26">#REF!</definedName>
    <definedName name="__C1MVB_Contenu" localSheetId="24">#REF!</definedName>
    <definedName name="__C1MVB_Contenu" localSheetId="28">#REF!</definedName>
    <definedName name="__C1MVB_Contenu" localSheetId="29">#REF!</definedName>
    <definedName name="__C1MVB_Contenu" localSheetId="27">#REF!</definedName>
    <definedName name="__C1MVB_Contenu">#REF!</definedName>
    <definedName name="__C1MVB_Contenu1" localSheetId="21">#REF!</definedName>
    <definedName name="__C1MVB_Contenu1" localSheetId="13">#REF!</definedName>
    <definedName name="__C1MVB_Contenu1" localSheetId="12">#REF!</definedName>
    <definedName name="__C1MVB_Contenu1" localSheetId="15">#REF!</definedName>
    <definedName name="__C1MVB_Contenu1" localSheetId="14">#REF!</definedName>
    <definedName name="__C1MVB_Contenu1" localSheetId="17">#REF!</definedName>
    <definedName name="__C1MVB_Contenu1" localSheetId="16">#REF!</definedName>
    <definedName name="__C1MVB_Contenu1" localSheetId="19">#REF!</definedName>
    <definedName name="__C1MVB_Contenu1" localSheetId="18">#REF!</definedName>
    <definedName name="__C1MVB_Contenu1" localSheetId="26">#REF!</definedName>
    <definedName name="__C1MVB_Contenu1" localSheetId="24">#REF!</definedName>
    <definedName name="__C1MVB_Contenu1" localSheetId="28">#REF!</definedName>
    <definedName name="__C1MVB_Contenu1" localSheetId="29">#REF!</definedName>
    <definedName name="__C1MVB_Contenu1" localSheetId="27">#REF!</definedName>
    <definedName name="__C1MVB_Contenu1">#REF!</definedName>
    <definedName name="__C20M_Contenu" localSheetId="21">#REF!</definedName>
    <definedName name="__C20M_Contenu" localSheetId="13">#REF!</definedName>
    <definedName name="__C20M_Contenu" localSheetId="12">#REF!</definedName>
    <definedName name="__C20M_Contenu" localSheetId="15">#REF!</definedName>
    <definedName name="__C20M_Contenu" localSheetId="14">#REF!</definedName>
    <definedName name="__C20M_Contenu" localSheetId="17">#REF!</definedName>
    <definedName name="__C20M_Contenu" localSheetId="16">#REF!</definedName>
    <definedName name="__C20M_Contenu" localSheetId="19">#REF!</definedName>
    <definedName name="__C20M_Contenu" localSheetId="18">#REF!</definedName>
    <definedName name="__C20M_Contenu" localSheetId="26">#REF!</definedName>
    <definedName name="__C20M_Contenu" localSheetId="24">#REF!</definedName>
    <definedName name="__C20M_Contenu" localSheetId="28">#REF!</definedName>
    <definedName name="__C20M_Contenu" localSheetId="29">#REF!</definedName>
    <definedName name="__C20M_Contenu" localSheetId="27">#REF!</definedName>
    <definedName name="__C20M_Contenu">#REF!</definedName>
    <definedName name="__C20M_Contenu1" localSheetId="21">#REF!</definedName>
    <definedName name="__C20M_Contenu1" localSheetId="13">#REF!</definedName>
    <definedName name="__C20M_Contenu1" localSheetId="12">#REF!</definedName>
    <definedName name="__C20M_Contenu1" localSheetId="15">#REF!</definedName>
    <definedName name="__C20M_Contenu1" localSheetId="14">#REF!</definedName>
    <definedName name="__C20M_Contenu1" localSheetId="17">#REF!</definedName>
    <definedName name="__C20M_Contenu1" localSheetId="16">#REF!</definedName>
    <definedName name="__C20M_Contenu1" localSheetId="19">#REF!</definedName>
    <definedName name="__C20M_Contenu1" localSheetId="18">#REF!</definedName>
    <definedName name="__C20M_Contenu1" localSheetId="26">#REF!</definedName>
    <definedName name="__C20M_Contenu1" localSheetId="24">#REF!</definedName>
    <definedName name="__C20M_Contenu1" localSheetId="28">#REF!</definedName>
    <definedName name="__C20M_Contenu1" localSheetId="29">#REF!</definedName>
    <definedName name="__C20M_Contenu1" localSheetId="27">#REF!</definedName>
    <definedName name="__C20M_Contenu1">#REF!</definedName>
    <definedName name="__C20M_Contenu2" localSheetId="21">#REF!</definedName>
    <definedName name="__C20M_Contenu2" localSheetId="13">#REF!</definedName>
    <definedName name="__C20M_Contenu2" localSheetId="12">#REF!</definedName>
    <definedName name="__C20M_Contenu2" localSheetId="15">#REF!</definedName>
    <definedName name="__C20M_Contenu2" localSheetId="14">#REF!</definedName>
    <definedName name="__C20M_Contenu2" localSheetId="17">#REF!</definedName>
    <definedName name="__C20M_Contenu2" localSheetId="16">#REF!</definedName>
    <definedName name="__C20M_Contenu2" localSheetId="19">#REF!</definedName>
    <definedName name="__C20M_Contenu2" localSheetId="18">#REF!</definedName>
    <definedName name="__C20M_Contenu2" localSheetId="26">#REF!</definedName>
    <definedName name="__C20M_Contenu2" localSheetId="24">#REF!</definedName>
    <definedName name="__C20M_Contenu2" localSheetId="28">#REF!</definedName>
    <definedName name="__C20M_Contenu2" localSheetId="29">#REF!</definedName>
    <definedName name="__C20M_Contenu2" localSheetId="27">#REF!</definedName>
    <definedName name="__C20M_Contenu2">#REF!</definedName>
    <definedName name="__C2M__Contenu" localSheetId="21">#REF!</definedName>
    <definedName name="__C2M__Contenu" localSheetId="13">#REF!</definedName>
    <definedName name="__C2M__Contenu" localSheetId="12">#REF!</definedName>
    <definedName name="__C2M__Contenu" localSheetId="15">#REF!</definedName>
    <definedName name="__C2M__Contenu" localSheetId="14">#REF!</definedName>
    <definedName name="__C2M__Contenu" localSheetId="17">#REF!</definedName>
    <definedName name="__C2M__Contenu" localSheetId="16">#REF!</definedName>
    <definedName name="__C2M__Contenu" localSheetId="19">#REF!</definedName>
    <definedName name="__C2M__Contenu" localSheetId="18">#REF!</definedName>
    <definedName name="__C2M__Contenu" localSheetId="26">#REF!</definedName>
    <definedName name="__C2M__Contenu" localSheetId="24">#REF!</definedName>
    <definedName name="__C2M__Contenu" localSheetId="28">#REF!</definedName>
    <definedName name="__C2M__Contenu" localSheetId="29">#REF!</definedName>
    <definedName name="__C2M__Contenu" localSheetId="27">#REF!</definedName>
    <definedName name="__C2M__Contenu">#REF!</definedName>
    <definedName name="__C30M_Contenu" localSheetId="21">#REF!</definedName>
    <definedName name="__C30M_Contenu" localSheetId="13">#REF!</definedName>
    <definedName name="__C30M_Contenu" localSheetId="12">#REF!</definedName>
    <definedName name="__C30M_Contenu" localSheetId="15">#REF!</definedName>
    <definedName name="__C30M_Contenu" localSheetId="14">#REF!</definedName>
    <definedName name="__C30M_Contenu" localSheetId="17">#REF!</definedName>
    <definedName name="__C30M_Contenu" localSheetId="16">#REF!</definedName>
    <definedName name="__C30M_Contenu" localSheetId="19">#REF!</definedName>
    <definedName name="__C30M_Contenu" localSheetId="18">#REF!</definedName>
    <definedName name="__C30M_Contenu" localSheetId="26">#REF!</definedName>
    <definedName name="__C30M_Contenu" localSheetId="24">#REF!</definedName>
    <definedName name="__C30M_Contenu" localSheetId="28">#REF!</definedName>
    <definedName name="__C30M_Contenu" localSheetId="29">#REF!</definedName>
    <definedName name="__C30M_Contenu" localSheetId="27">#REF!</definedName>
    <definedName name="__C30M_Contenu">#REF!</definedName>
    <definedName name="__C31M_Contenu" localSheetId="21">#REF!</definedName>
    <definedName name="__C31M_Contenu" localSheetId="13">#REF!</definedName>
    <definedName name="__C31M_Contenu" localSheetId="12">#REF!</definedName>
    <definedName name="__C31M_Contenu" localSheetId="15">#REF!</definedName>
    <definedName name="__C31M_Contenu" localSheetId="14">#REF!</definedName>
    <definedName name="__C31M_Contenu" localSheetId="17">#REF!</definedName>
    <definedName name="__C31M_Contenu" localSheetId="16">#REF!</definedName>
    <definedName name="__C31M_Contenu" localSheetId="19">#REF!</definedName>
    <definedName name="__C31M_Contenu" localSheetId="18">#REF!</definedName>
    <definedName name="__C31M_Contenu" localSheetId="26">#REF!</definedName>
    <definedName name="__C31M_Contenu" localSheetId="24">#REF!</definedName>
    <definedName name="__C31M_Contenu" localSheetId="28">#REF!</definedName>
    <definedName name="__C31M_Contenu" localSheetId="29">#REF!</definedName>
    <definedName name="__C31M_Contenu" localSheetId="27">#REF!</definedName>
    <definedName name="__C31M_Contenu">#REF!</definedName>
    <definedName name="__C31M_Contenu1" localSheetId="21">#REF!</definedName>
    <definedName name="__C31M_Contenu1" localSheetId="13">#REF!</definedName>
    <definedName name="__C31M_Contenu1" localSheetId="12">#REF!</definedName>
    <definedName name="__C31M_Contenu1" localSheetId="15">#REF!</definedName>
    <definedName name="__C31M_Contenu1" localSheetId="14">#REF!</definedName>
    <definedName name="__C31M_Contenu1" localSheetId="17">#REF!</definedName>
    <definedName name="__C31M_Contenu1" localSheetId="16">#REF!</definedName>
    <definedName name="__C31M_Contenu1" localSheetId="19">#REF!</definedName>
    <definedName name="__C31M_Contenu1" localSheetId="18">#REF!</definedName>
    <definedName name="__C31M_Contenu1" localSheetId="26">#REF!</definedName>
    <definedName name="__C31M_Contenu1" localSheetId="24">#REF!</definedName>
    <definedName name="__C31M_Contenu1" localSheetId="28">#REF!</definedName>
    <definedName name="__C31M_Contenu1" localSheetId="29">#REF!</definedName>
    <definedName name="__C31M_Contenu1" localSheetId="27">#REF!</definedName>
    <definedName name="__C31M_Contenu1">#REF!</definedName>
    <definedName name="__C3M__Contenu" localSheetId="21">#REF!</definedName>
    <definedName name="__C3M__Contenu" localSheetId="13">#REF!</definedName>
    <definedName name="__C3M__Contenu" localSheetId="12">#REF!</definedName>
    <definedName name="__C3M__Contenu" localSheetId="15">#REF!</definedName>
    <definedName name="__C3M__Contenu" localSheetId="14">#REF!</definedName>
    <definedName name="__C3M__Contenu" localSheetId="17">#REF!</definedName>
    <definedName name="__C3M__Contenu" localSheetId="16">#REF!</definedName>
    <definedName name="__C3M__Contenu" localSheetId="19">#REF!</definedName>
    <definedName name="__C3M__Contenu" localSheetId="18">#REF!</definedName>
    <definedName name="__C3M__Contenu" localSheetId="26">#REF!</definedName>
    <definedName name="__C3M__Contenu" localSheetId="24">#REF!</definedName>
    <definedName name="__C3M__Contenu" localSheetId="28">#REF!</definedName>
    <definedName name="__C3M__Contenu" localSheetId="29">#REF!</definedName>
    <definedName name="__C3M__Contenu" localSheetId="27">#REF!</definedName>
    <definedName name="__C3M__Contenu">#REF!</definedName>
    <definedName name="__C3M__Contenu1" localSheetId="21">#REF!</definedName>
    <definedName name="__C3M__Contenu1" localSheetId="13">#REF!</definedName>
    <definedName name="__C3M__Contenu1" localSheetId="12">#REF!</definedName>
    <definedName name="__C3M__Contenu1" localSheetId="15">#REF!</definedName>
    <definedName name="__C3M__Contenu1" localSheetId="14">#REF!</definedName>
    <definedName name="__C3M__Contenu1" localSheetId="17">#REF!</definedName>
    <definedName name="__C3M__Contenu1" localSheetId="16">#REF!</definedName>
    <definedName name="__C3M__Contenu1" localSheetId="19">#REF!</definedName>
    <definedName name="__C3M__Contenu1" localSheetId="18">#REF!</definedName>
    <definedName name="__C3M__Contenu1" localSheetId="26">#REF!</definedName>
    <definedName name="__C3M__Contenu1" localSheetId="24">#REF!</definedName>
    <definedName name="__C3M__Contenu1" localSheetId="28">#REF!</definedName>
    <definedName name="__C3M__Contenu1" localSheetId="29">#REF!</definedName>
    <definedName name="__C3M__Contenu1" localSheetId="27">#REF!</definedName>
    <definedName name="__C3M__Contenu1">#REF!</definedName>
    <definedName name="__C3M__Contenu2" localSheetId="21">#REF!</definedName>
    <definedName name="__C3M__Contenu2" localSheetId="13">#REF!</definedName>
    <definedName name="__C3M__Contenu2" localSheetId="12">#REF!</definedName>
    <definedName name="__C3M__Contenu2" localSheetId="15">#REF!</definedName>
    <definedName name="__C3M__Contenu2" localSheetId="14">#REF!</definedName>
    <definedName name="__C3M__Contenu2" localSheetId="17">#REF!</definedName>
    <definedName name="__C3M__Contenu2" localSheetId="16">#REF!</definedName>
    <definedName name="__C3M__Contenu2" localSheetId="19">#REF!</definedName>
    <definedName name="__C3M__Contenu2" localSheetId="18">#REF!</definedName>
    <definedName name="__C3M__Contenu2" localSheetId="26">#REF!</definedName>
    <definedName name="__C3M__Contenu2" localSheetId="24">#REF!</definedName>
    <definedName name="__C3M__Contenu2" localSheetId="28">#REF!</definedName>
    <definedName name="__C3M__Contenu2" localSheetId="29">#REF!</definedName>
    <definedName name="__C3M__Contenu2" localSheetId="27">#REF!</definedName>
    <definedName name="__C3M__Contenu2">#REF!</definedName>
    <definedName name="__C3M__Contenu3" localSheetId="21">#REF!</definedName>
    <definedName name="__C3M__Contenu3" localSheetId="13">#REF!</definedName>
    <definedName name="__C3M__Contenu3" localSheetId="12">#REF!</definedName>
    <definedName name="__C3M__Contenu3" localSheetId="15">#REF!</definedName>
    <definedName name="__C3M__Contenu3" localSheetId="14">#REF!</definedName>
    <definedName name="__C3M__Contenu3" localSheetId="17">#REF!</definedName>
    <definedName name="__C3M__Contenu3" localSheetId="16">#REF!</definedName>
    <definedName name="__C3M__Contenu3" localSheetId="19">#REF!</definedName>
    <definedName name="__C3M__Contenu3" localSheetId="18">#REF!</definedName>
    <definedName name="__C3M__Contenu3" localSheetId="26">#REF!</definedName>
    <definedName name="__C3M__Contenu3" localSheetId="24">#REF!</definedName>
    <definedName name="__C3M__Contenu3" localSheetId="28">#REF!</definedName>
    <definedName name="__C3M__Contenu3" localSheetId="29">#REF!</definedName>
    <definedName name="__C3M__Contenu3" localSheetId="27">#REF!</definedName>
    <definedName name="__C3M__Contenu3">#REF!</definedName>
    <definedName name="__C4MD_Contenu" localSheetId="21">#REF!</definedName>
    <definedName name="__C4MD_Contenu" localSheetId="13">#REF!</definedName>
    <definedName name="__C4MD_Contenu" localSheetId="12">#REF!</definedName>
    <definedName name="__C4MD_Contenu" localSheetId="15">#REF!</definedName>
    <definedName name="__C4MD_Contenu" localSheetId="14">#REF!</definedName>
    <definedName name="__C4MD_Contenu" localSheetId="17">#REF!</definedName>
    <definedName name="__C4MD_Contenu" localSheetId="16">#REF!</definedName>
    <definedName name="__C4MD_Contenu" localSheetId="19">#REF!</definedName>
    <definedName name="__C4MD_Contenu" localSheetId="18">#REF!</definedName>
    <definedName name="__C4MD_Contenu" localSheetId="26">#REF!</definedName>
    <definedName name="__C4MD_Contenu" localSheetId="24">#REF!</definedName>
    <definedName name="__C4MD_Contenu" localSheetId="28">#REF!</definedName>
    <definedName name="__C4MD_Contenu" localSheetId="29">#REF!</definedName>
    <definedName name="__C4MD_Contenu" localSheetId="27">#REF!</definedName>
    <definedName name="__C4MD_Contenu">#REF!</definedName>
    <definedName name="__C4MP_Contenu" localSheetId="21">#REF!</definedName>
    <definedName name="__C4MP_Contenu" localSheetId="13">#REF!</definedName>
    <definedName name="__C4MP_Contenu" localSheetId="12">#REF!</definedName>
    <definedName name="__C4MP_Contenu" localSheetId="15">#REF!</definedName>
    <definedName name="__C4MP_Contenu" localSheetId="14">#REF!</definedName>
    <definedName name="__C4MP_Contenu" localSheetId="17">#REF!</definedName>
    <definedName name="__C4MP_Contenu" localSheetId="16">#REF!</definedName>
    <definedName name="__C4MP_Contenu" localSheetId="19">#REF!</definedName>
    <definedName name="__C4MP_Contenu" localSheetId="18">#REF!</definedName>
    <definedName name="__C4MP_Contenu" localSheetId="26">#REF!</definedName>
    <definedName name="__C4MP_Contenu" localSheetId="24">#REF!</definedName>
    <definedName name="__C4MP_Contenu" localSheetId="28">#REF!</definedName>
    <definedName name="__C4MP_Contenu" localSheetId="29">#REF!</definedName>
    <definedName name="__C4MP_Contenu" localSheetId="27">#REF!</definedName>
    <definedName name="__C4MP_Contenu">#REF!</definedName>
    <definedName name="__C4MV_Contenu" localSheetId="21">#REF!</definedName>
    <definedName name="__C4MV_Contenu" localSheetId="13">#REF!</definedName>
    <definedName name="__C4MV_Contenu" localSheetId="12">#REF!</definedName>
    <definedName name="__C4MV_Contenu" localSheetId="15">#REF!</definedName>
    <definedName name="__C4MV_Contenu" localSheetId="14">#REF!</definedName>
    <definedName name="__C4MV_Contenu" localSheetId="17">#REF!</definedName>
    <definedName name="__C4MV_Contenu" localSheetId="16">#REF!</definedName>
    <definedName name="__C4MV_Contenu" localSheetId="19">#REF!</definedName>
    <definedName name="__C4MV_Contenu" localSheetId="18">#REF!</definedName>
    <definedName name="__C4MV_Contenu" localSheetId="26">#REF!</definedName>
    <definedName name="__C4MV_Contenu" localSheetId="24">#REF!</definedName>
    <definedName name="__C4MV_Contenu" localSheetId="28">#REF!</definedName>
    <definedName name="__C4MV_Contenu" localSheetId="29">#REF!</definedName>
    <definedName name="__C4MV_Contenu" localSheetId="27">#REF!</definedName>
    <definedName name="__C4MV_Contenu">#REF!</definedName>
    <definedName name="__C5M__Contenu" localSheetId="21">#REF!</definedName>
    <definedName name="__C5M__Contenu" localSheetId="13">#REF!</definedName>
    <definedName name="__C5M__Contenu" localSheetId="12">#REF!</definedName>
    <definedName name="__C5M__Contenu" localSheetId="15">#REF!</definedName>
    <definedName name="__C5M__Contenu" localSheetId="14">#REF!</definedName>
    <definedName name="__C5M__Contenu" localSheetId="17">#REF!</definedName>
    <definedName name="__C5M__Contenu" localSheetId="16">#REF!</definedName>
    <definedName name="__C5M__Contenu" localSheetId="19">#REF!</definedName>
    <definedName name="__C5M__Contenu" localSheetId="18">#REF!</definedName>
    <definedName name="__C5M__Contenu" localSheetId="26">#REF!</definedName>
    <definedName name="__C5M__Contenu" localSheetId="24">#REF!</definedName>
    <definedName name="__C5M__Contenu" localSheetId="28">#REF!</definedName>
    <definedName name="__C5M__Contenu" localSheetId="29">#REF!</definedName>
    <definedName name="__C5M__Contenu" localSheetId="27">#REF!</definedName>
    <definedName name="__C5M__Contenu">#REF!</definedName>
    <definedName name="__C6BM_Contenu" localSheetId="21">#REF!</definedName>
    <definedName name="__C6BM_Contenu" localSheetId="13">#REF!</definedName>
    <definedName name="__C6BM_Contenu" localSheetId="12">#REF!</definedName>
    <definedName name="__C6BM_Contenu" localSheetId="15">#REF!</definedName>
    <definedName name="__C6BM_Contenu" localSheetId="14">#REF!</definedName>
    <definedName name="__C6BM_Contenu" localSheetId="17">#REF!</definedName>
    <definedName name="__C6BM_Contenu" localSheetId="16">#REF!</definedName>
    <definedName name="__C6BM_Contenu" localSheetId="19">#REF!</definedName>
    <definedName name="__C6BM_Contenu" localSheetId="18">#REF!</definedName>
    <definedName name="__C6BM_Contenu" localSheetId="26">#REF!</definedName>
    <definedName name="__C6BM_Contenu" localSheetId="24">#REF!</definedName>
    <definedName name="__C6BM_Contenu" localSheetId="28">#REF!</definedName>
    <definedName name="__C6BM_Contenu" localSheetId="29">#REF!</definedName>
    <definedName name="__C6BM_Contenu" localSheetId="27">#REF!</definedName>
    <definedName name="__C6BM_Contenu">#REF!</definedName>
    <definedName name="__C6ME_Contenu" localSheetId="21">#REF!</definedName>
    <definedName name="__C6ME_Contenu" localSheetId="13">#REF!</definedName>
    <definedName name="__C6ME_Contenu" localSheetId="12">#REF!</definedName>
    <definedName name="__C6ME_Contenu" localSheetId="15">#REF!</definedName>
    <definedName name="__C6ME_Contenu" localSheetId="14">#REF!</definedName>
    <definedName name="__C6ME_Contenu" localSheetId="17">#REF!</definedName>
    <definedName name="__C6ME_Contenu" localSheetId="16">#REF!</definedName>
    <definedName name="__C6ME_Contenu" localSheetId="19">#REF!</definedName>
    <definedName name="__C6ME_Contenu" localSheetId="18">#REF!</definedName>
    <definedName name="__C6ME_Contenu" localSheetId="26">#REF!</definedName>
    <definedName name="__C6ME_Contenu" localSheetId="24">#REF!</definedName>
    <definedName name="__C6ME_Contenu" localSheetId="28">#REF!</definedName>
    <definedName name="__C6ME_Contenu" localSheetId="29">#REF!</definedName>
    <definedName name="__C6ME_Contenu" localSheetId="27">#REF!</definedName>
    <definedName name="__C6ME_Contenu">#REF!</definedName>
    <definedName name="__C6ME7_Contenu" localSheetId="21">#REF!</definedName>
    <definedName name="__C6ME7_Contenu" localSheetId="13">#REF!</definedName>
    <definedName name="__C6ME7_Contenu" localSheetId="12">#REF!</definedName>
    <definedName name="__C6ME7_Contenu" localSheetId="15">#REF!</definedName>
    <definedName name="__C6ME7_Contenu" localSheetId="14">#REF!</definedName>
    <definedName name="__C6ME7_Contenu" localSheetId="17">#REF!</definedName>
    <definedName name="__C6ME7_Contenu" localSheetId="16">#REF!</definedName>
    <definedName name="__C6ME7_Contenu" localSheetId="19">#REF!</definedName>
    <definedName name="__C6ME7_Contenu" localSheetId="18">#REF!</definedName>
    <definedName name="__C6ME7_Contenu" localSheetId="26">#REF!</definedName>
    <definedName name="__C6ME7_Contenu" localSheetId="24">#REF!</definedName>
    <definedName name="__C6ME7_Contenu" localSheetId="28">#REF!</definedName>
    <definedName name="__C6ME7_Contenu" localSheetId="29">#REF!</definedName>
    <definedName name="__C6ME7_Contenu" localSheetId="27">#REF!</definedName>
    <definedName name="__C6ME7_Contenu">#REF!</definedName>
    <definedName name="__C6MN_Contenu" localSheetId="21">#REF!</definedName>
    <definedName name="__C6MN_Contenu" localSheetId="13">#REF!</definedName>
    <definedName name="__C6MN_Contenu" localSheetId="12">#REF!</definedName>
    <definedName name="__C6MN_Contenu" localSheetId="15">#REF!</definedName>
    <definedName name="__C6MN_Contenu" localSheetId="14">#REF!</definedName>
    <definedName name="__C6MN_Contenu" localSheetId="17">#REF!</definedName>
    <definedName name="__C6MN_Contenu" localSheetId="16">#REF!</definedName>
    <definedName name="__C6MN_Contenu" localSheetId="19">#REF!</definedName>
    <definedName name="__C6MN_Contenu" localSheetId="18">#REF!</definedName>
    <definedName name="__C6MN_Contenu" localSheetId="26">#REF!</definedName>
    <definedName name="__C6MN_Contenu" localSheetId="24">#REF!</definedName>
    <definedName name="__C6MN_Contenu" localSheetId="28">#REF!</definedName>
    <definedName name="__C6MN_Contenu" localSheetId="29">#REF!</definedName>
    <definedName name="__C6MN_Contenu" localSheetId="27">#REF!</definedName>
    <definedName name="__C6MN_Contenu">#REF!</definedName>
    <definedName name="__C6MN7_Contenu" localSheetId="21">#REF!</definedName>
    <definedName name="__C6MN7_Contenu" localSheetId="13">#REF!</definedName>
    <definedName name="__C6MN7_Contenu" localSheetId="12">#REF!</definedName>
    <definedName name="__C6MN7_Contenu" localSheetId="15">#REF!</definedName>
    <definedName name="__C6MN7_Contenu" localSheetId="14">#REF!</definedName>
    <definedName name="__C6MN7_Contenu" localSheetId="17">#REF!</definedName>
    <definedName name="__C6MN7_Contenu" localSheetId="16">#REF!</definedName>
    <definedName name="__C6MN7_Contenu" localSheetId="19">#REF!</definedName>
    <definedName name="__C6MN7_Contenu" localSheetId="18">#REF!</definedName>
    <definedName name="__C6MN7_Contenu" localSheetId="26">#REF!</definedName>
    <definedName name="__C6MN7_Contenu" localSheetId="24">#REF!</definedName>
    <definedName name="__C6MN7_Contenu" localSheetId="28">#REF!</definedName>
    <definedName name="__C6MN7_Contenu" localSheetId="29">#REF!</definedName>
    <definedName name="__C6MN7_Contenu" localSheetId="27">#REF!</definedName>
    <definedName name="__C6MN7_Contenu">#REF!</definedName>
    <definedName name="__C6MV_Contenu" localSheetId="21">#REF!</definedName>
    <definedName name="__C6MV_Contenu" localSheetId="13">#REF!</definedName>
    <definedName name="__C6MV_Contenu" localSheetId="12">#REF!</definedName>
    <definedName name="__C6MV_Contenu" localSheetId="15">#REF!</definedName>
    <definedName name="__C6MV_Contenu" localSheetId="14">#REF!</definedName>
    <definedName name="__C6MV_Contenu" localSheetId="17">#REF!</definedName>
    <definedName name="__C6MV_Contenu" localSheetId="16">#REF!</definedName>
    <definedName name="__C6MV_Contenu" localSheetId="19">#REF!</definedName>
    <definedName name="__C6MV_Contenu" localSheetId="18">#REF!</definedName>
    <definedName name="__C6MV_Contenu" localSheetId="26">#REF!</definedName>
    <definedName name="__C6MV_Contenu" localSheetId="24">#REF!</definedName>
    <definedName name="__C6MV_Contenu" localSheetId="28">#REF!</definedName>
    <definedName name="__C6MV_Contenu" localSheetId="29">#REF!</definedName>
    <definedName name="__C6MV_Contenu" localSheetId="27">#REF!</definedName>
    <definedName name="__C6MV_Contenu">#REF!</definedName>
    <definedName name="__C6NM7_Contenu" localSheetId="21">#REF!</definedName>
    <definedName name="__C6NM7_Contenu" localSheetId="13">#REF!</definedName>
    <definedName name="__C6NM7_Contenu" localSheetId="12">#REF!</definedName>
    <definedName name="__C6NM7_Contenu" localSheetId="15">#REF!</definedName>
    <definedName name="__C6NM7_Contenu" localSheetId="14">#REF!</definedName>
    <definedName name="__C6NM7_Contenu" localSheetId="17">#REF!</definedName>
    <definedName name="__C6NM7_Contenu" localSheetId="16">#REF!</definedName>
    <definedName name="__C6NM7_Contenu" localSheetId="19">#REF!</definedName>
    <definedName name="__C6NM7_Contenu" localSheetId="18">#REF!</definedName>
    <definedName name="__C6NM7_Contenu" localSheetId="26">#REF!</definedName>
    <definedName name="__C6NM7_Contenu" localSheetId="24">#REF!</definedName>
    <definedName name="__C6NM7_Contenu" localSheetId="28">#REF!</definedName>
    <definedName name="__C6NM7_Contenu" localSheetId="29">#REF!</definedName>
    <definedName name="__C6NM7_Contenu" localSheetId="27">#REF!</definedName>
    <definedName name="__C6NM7_Contenu">#REF!</definedName>
    <definedName name="__C7M__Contenu" localSheetId="21">#REF!</definedName>
    <definedName name="__C7M__Contenu" localSheetId="13">#REF!</definedName>
    <definedName name="__C7M__Contenu" localSheetId="12">#REF!</definedName>
    <definedName name="__C7M__Contenu" localSheetId="15">#REF!</definedName>
    <definedName name="__C7M__Contenu" localSheetId="14">#REF!</definedName>
    <definedName name="__C7M__Contenu" localSheetId="17">#REF!</definedName>
    <definedName name="__C7M__Contenu" localSheetId="16">#REF!</definedName>
    <definedName name="__C7M__Contenu" localSheetId="19">#REF!</definedName>
    <definedName name="__C7M__Contenu" localSheetId="18">#REF!</definedName>
    <definedName name="__C7M__Contenu" localSheetId="26">#REF!</definedName>
    <definedName name="__C7M__Contenu" localSheetId="24">#REF!</definedName>
    <definedName name="__C7M__Contenu" localSheetId="28">#REF!</definedName>
    <definedName name="__C7M__Contenu" localSheetId="29">#REF!</definedName>
    <definedName name="__C7M__Contenu" localSheetId="27">#REF!</definedName>
    <definedName name="__C7M__Contenu">#REF!</definedName>
    <definedName name="__C8MAD_Contenu" localSheetId="21">#REF!</definedName>
    <definedName name="__C8MAD_Contenu" localSheetId="13">#REF!</definedName>
    <definedName name="__C8MAD_Contenu" localSheetId="12">#REF!</definedName>
    <definedName name="__C8MAD_Contenu" localSheetId="15">#REF!</definedName>
    <definedName name="__C8MAD_Contenu" localSheetId="14">#REF!</definedName>
    <definedName name="__C8MAD_Contenu" localSheetId="17">#REF!</definedName>
    <definedName name="__C8MAD_Contenu" localSheetId="16">#REF!</definedName>
    <definedName name="__C8MAD_Contenu" localSheetId="19">#REF!</definedName>
    <definedName name="__C8MAD_Contenu" localSheetId="18">#REF!</definedName>
    <definedName name="__C8MAD_Contenu" localSheetId="26">#REF!</definedName>
    <definedName name="__C8MAD_Contenu" localSheetId="24">#REF!</definedName>
    <definedName name="__C8MAD_Contenu" localSheetId="28">#REF!</definedName>
    <definedName name="__C8MAD_Contenu" localSheetId="29">#REF!</definedName>
    <definedName name="__C8MAD_Contenu" localSheetId="27">#REF!</definedName>
    <definedName name="__C8MAD_Contenu">#REF!</definedName>
    <definedName name="__C8MCC_Contenu" localSheetId="21">#REF!</definedName>
    <definedName name="__C8MCC_Contenu" localSheetId="13">#REF!</definedName>
    <definedName name="__C8MCC_Contenu" localSheetId="12">#REF!</definedName>
    <definedName name="__C8MCC_Contenu" localSheetId="15">#REF!</definedName>
    <definedName name="__C8MCC_Contenu" localSheetId="14">#REF!</definedName>
    <definedName name="__C8MCC_Contenu" localSheetId="17">#REF!</definedName>
    <definedName name="__C8MCC_Contenu" localSheetId="16">#REF!</definedName>
    <definedName name="__C8MCC_Contenu" localSheetId="19">#REF!</definedName>
    <definedName name="__C8MCC_Contenu" localSheetId="18">#REF!</definedName>
    <definedName name="__C8MCC_Contenu" localSheetId="26">#REF!</definedName>
    <definedName name="__C8MCC_Contenu" localSheetId="24">#REF!</definedName>
    <definedName name="__C8MCC_Contenu" localSheetId="28">#REF!</definedName>
    <definedName name="__C8MCC_Contenu" localSheetId="29">#REF!</definedName>
    <definedName name="__C8MCC_Contenu" localSheetId="27">#REF!</definedName>
    <definedName name="__C8MCC_Contenu">#REF!</definedName>
    <definedName name="__C8MDE_Contenu" localSheetId="21">#REF!</definedName>
    <definedName name="__C8MDE_Contenu" localSheetId="13">#REF!</definedName>
    <definedName name="__C8MDE_Contenu" localSheetId="12">#REF!</definedName>
    <definedName name="__C8MDE_Contenu" localSheetId="15">#REF!</definedName>
    <definedName name="__C8MDE_Contenu" localSheetId="14">#REF!</definedName>
    <definedName name="__C8MDE_Contenu" localSheetId="17">#REF!</definedName>
    <definedName name="__C8MDE_Contenu" localSheetId="16">#REF!</definedName>
    <definedName name="__C8MDE_Contenu" localSheetId="19">#REF!</definedName>
    <definedName name="__C8MDE_Contenu" localSheetId="18">#REF!</definedName>
    <definedName name="__C8MDE_Contenu" localSheetId="26">#REF!</definedName>
    <definedName name="__C8MDE_Contenu" localSheetId="24">#REF!</definedName>
    <definedName name="__C8MDE_Contenu" localSheetId="28">#REF!</definedName>
    <definedName name="__C8MDE_Contenu" localSheetId="29">#REF!</definedName>
    <definedName name="__C8MDE_Contenu" localSheetId="27">#REF!</definedName>
    <definedName name="__C8MDE_Contenu">#REF!</definedName>
    <definedName name="__C8MFS_Contenu" localSheetId="21">#REF!</definedName>
    <definedName name="__C8MFS_Contenu" localSheetId="13">#REF!</definedName>
    <definedName name="__C8MFS_Contenu" localSheetId="12">#REF!</definedName>
    <definedName name="__C8MFS_Contenu" localSheetId="15">#REF!</definedName>
    <definedName name="__C8MFS_Contenu" localSheetId="14">#REF!</definedName>
    <definedName name="__C8MFS_Contenu" localSheetId="17">#REF!</definedName>
    <definedName name="__C8MFS_Contenu" localSheetId="16">#REF!</definedName>
    <definedName name="__C8MFS_Contenu" localSheetId="19">#REF!</definedName>
    <definedName name="__C8MFS_Contenu" localSheetId="18">#REF!</definedName>
    <definedName name="__C8MFS_Contenu" localSheetId="26">#REF!</definedName>
    <definedName name="__C8MFS_Contenu" localSheetId="24">#REF!</definedName>
    <definedName name="__C8MFS_Contenu" localSheetId="28">#REF!</definedName>
    <definedName name="__C8MFS_Contenu" localSheetId="29">#REF!</definedName>
    <definedName name="__C8MFS_Contenu" localSheetId="27">#REF!</definedName>
    <definedName name="__C8MFS_Contenu">#REF!</definedName>
    <definedName name="__C8MIM_Contenu" localSheetId="21">#REF!</definedName>
    <definedName name="__C8MIM_Contenu" localSheetId="13">#REF!</definedName>
    <definedName name="__C8MIM_Contenu" localSheetId="12">#REF!</definedName>
    <definedName name="__C8MIM_Contenu" localSheetId="15">#REF!</definedName>
    <definedName name="__C8MIM_Contenu" localSheetId="14">#REF!</definedName>
    <definedName name="__C8MIM_Contenu" localSheetId="17">#REF!</definedName>
    <definedName name="__C8MIM_Contenu" localSheetId="16">#REF!</definedName>
    <definedName name="__C8MIM_Contenu" localSheetId="19">#REF!</definedName>
    <definedName name="__C8MIM_Contenu" localSheetId="18">#REF!</definedName>
    <definedName name="__C8MIM_Contenu" localSheetId="26">#REF!</definedName>
    <definedName name="__C8MIM_Contenu" localSheetId="24">#REF!</definedName>
    <definedName name="__C8MIM_Contenu" localSheetId="28">#REF!</definedName>
    <definedName name="__C8MIM_Contenu" localSheetId="29">#REF!</definedName>
    <definedName name="__C8MIM_Contenu" localSheetId="27">#REF!</definedName>
    <definedName name="__C8MIM_Contenu">#REF!</definedName>
    <definedName name="__C8MNV_Contenu" localSheetId="21">#REF!</definedName>
    <definedName name="__C8MNV_Contenu" localSheetId="13">#REF!</definedName>
    <definedName name="__C8MNV_Contenu" localSheetId="12">#REF!</definedName>
    <definedName name="__C8MNV_Contenu" localSheetId="15">#REF!</definedName>
    <definedName name="__C8MNV_Contenu" localSheetId="14">#REF!</definedName>
    <definedName name="__C8MNV_Contenu" localSheetId="17">#REF!</definedName>
    <definedName name="__C8MNV_Contenu" localSheetId="16">#REF!</definedName>
    <definedName name="__C8MNV_Contenu" localSheetId="19">#REF!</definedName>
    <definedName name="__C8MNV_Contenu" localSheetId="18">#REF!</definedName>
    <definedName name="__C8MNV_Contenu" localSheetId="26">#REF!</definedName>
    <definedName name="__C8MNV_Contenu" localSheetId="24">#REF!</definedName>
    <definedName name="__C8MNV_Contenu" localSheetId="28">#REF!</definedName>
    <definedName name="__C8MNV_Contenu" localSheetId="29">#REF!</definedName>
    <definedName name="__C8MNV_Contenu" localSheetId="27">#REF!</definedName>
    <definedName name="__C8MNV_Contenu">#REF!</definedName>
    <definedName name="__C8MUC_Contenu" localSheetId="21">#REF!</definedName>
    <definedName name="__C8MUC_Contenu" localSheetId="13">#REF!</definedName>
    <definedName name="__C8MUC_Contenu" localSheetId="12">#REF!</definedName>
    <definedName name="__C8MUC_Contenu" localSheetId="15">#REF!</definedName>
    <definedName name="__C8MUC_Contenu" localSheetId="14">#REF!</definedName>
    <definedName name="__C8MUC_Contenu" localSheetId="17">#REF!</definedName>
    <definedName name="__C8MUC_Contenu" localSheetId="16">#REF!</definedName>
    <definedName name="__C8MUC_Contenu" localSheetId="19">#REF!</definedName>
    <definedName name="__C8MUC_Contenu" localSheetId="18">#REF!</definedName>
    <definedName name="__C8MUC_Contenu" localSheetId="26">#REF!</definedName>
    <definedName name="__C8MUC_Contenu" localSheetId="24">#REF!</definedName>
    <definedName name="__C8MUC_Contenu" localSheetId="28">#REF!</definedName>
    <definedName name="__C8MUC_Contenu" localSheetId="29">#REF!</definedName>
    <definedName name="__C8MUC_Contenu" localSheetId="27">#REF!</definedName>
    <definedName name="__C8MUC_Contenu">#REF!</definedName>
    <definedName name="__C8MVC_Contenu" localSheetId="21">#REF!</definedName>
    <definedName name="__C8MVC_Contenu" localSheetId="13">#REF!</definedName>
    <definedName name="__C8MVC_Contenu" localSheetId="12">#REF!</definedName>
    <definedName name="__C8MVC_Contenu" localSheetId="15">#REF!</definedName>
    <definedName name="__C8MVC_Contenu" localSheetId="14">#REF!</definedName>
    <definedName name="__C8MVC_Contenu" localSheetId="17">#REF!</definedName>
    <definedName name="__C8MVC_Contenu" localSheetId="16">#REF!</definedName>
    <definedName name="__C8MVC_Contenu" localSheetId="19">#REF!</definedName>
    <definedName name="__C8MVC_Contenu" localSheetId="18">#REF!</definedName>
    <definedName name="__C8MVC_Contenu" localSheetId="26">#REF!</definedName>
    <definedName name="__C8MVC_Contenu" localSheetId="24">#REF!</definedName>
    <definedName name="__C8MVC_Contenu" localSheetId="28">#REF!</definedName>
    <definedName name="__C8MVC_Contenu" localSheetId="29">#REF!</definedName>
    <definedName name="__C8MVC_Contenu" localSheetId="27">#REF!</definedName>
    <definedName name="__C8MVC_Contenu">#REF!</definedName>
    <definedName name="__C8MVI_Contenu" localSheetId="21">#REF!</definedName>
    <definedName name="__C8MVI_Contenu" localSheetId="13">#REF!</definedName>
    <definedName name="__C8MVI_Contenu" localSheetId="12">#REF!</definedName>
    <definedName name="__C8MVI_Contenu" localSheetId="15">#REF!</definedName>
    <definedName name="__C8MVI_Contenu" localSheetId="14">#REF!</definedName>
    <definedName name="__C8MVI_Contenu" localSheetId="17">#REF!</definedName>
    <definedName name="__C8MVI_Contenu" localSheetId="16">#REF!</definedName>
    <definedName name="__C8MVI_Contenu" localSheetId="19">#REF!</definedName>
    <definedName name="__C8MVI_Contenu" localSheetId="18">#REF!</definedName>
    <definedName name="__C8MVI_Contenu" localSheetId="26">#REF!</definedName>
    <definedName name="__C8MVI_Contenu" localSheetId="24">#REF!</definedName>
    <definedName name="__C8MVI_Contenu" localSheetId="28">#REF!</definedName>
    <definedName name="__C8MVI_Contenu" localSheetId="29">#REF!</definedName>
    <definedName name="__C8MVI_Contenu" localSheetId="27">#REF!</definedName>
    <definedName name="__C8MVI_Contenu">#REF!</definedName>
    <definedName name="__C9M__Contenu" localSheetId="21">#REF!</definedName>
    <definedName name="__C9M__Contenu" localSheetId="13">#REF!</definedName>
    <definedName name="__C9M__Contenu" localSheetId="12">#REF!</definedName>
    <definedName name="__C9M__Contenu" localSheetId="15">#REF!</definedName>
    <definedName name="__C9M__Contenu" localSheetId="14">#REF!</definedName>
    <definedName name="__C9M__Contenu" localSheetId="17">#REF!</definedName>
    <definedName name="__C9M__Contenu" localSheetId="16">#REF!</definedName>
    <definedName name="__C9M__Contenu" localSheetId="19">#REF!</definedName>
    <definedName name="__C9M__Contenu" localSheetId="18">#REF!</definedName>
    <definedName name="__C9M__Contenu" localSheetId="26">#REF!</definedName>
    <definedName name="__C9M__Contenu" localSheetId="24">#REF!</definedName>
    <definedName name="__C9M__Contenu" localSheetId="28">#REF!</definedName>
    <definedName name="__C9M__Contenu" localSheetId="29">#REF!</definedName>
    <definedName name="__C9M__Contenu" localSheetId="27">#REF!</definedName>
    <definedName name="__C9M__Contenu">#REF!</definedName>
    <definedName name="__coeffUnité" localSheetId="21">IF('1.2.NAT CAT_Q95'!Unité="kEuros",1000,1)</definedName>
    <definedName name="__coeffUnité" localSheetId="13">IF('1.Assets'!Unité="kEuros",1000,1)</definedName>
    <definedName name="__coeffUnité" localSheetId="12">IF('1.BS'!Unité="kEuros",1000,1)</definedName>
    <definedName name="__coeffUnité" localSheetId="15">IF('1.Life Technical Results'!Unité="kEuros",1000,1)</definedName>
    <definedName name="__coeffUnité" localSheetId="14">IF('1.Non-Life Technical Results'!Unité="kEuros",1000,1)</definedName>
    <definedName name="__coeffUnité" localSheetId="17">IF('2.Assets'!Unité="kEuros",1000,1)</definedName>
    <definedName name="__coeffUnité" localSheetId="16">IF('2.BS'!Unité="kEuros",1000,1)</definedName>
    <definedName name="__coeffUnité" localSheetId="19">IF('2.Life Technical Results'!Unité="kEuros",1000,1)</definedName>
    <definedName name="__coeffUnité" localSheetId="18">IF('2.Non-Life Technical Results'!Unité="kEuros",1000,1)</definedName>
    <definedName name="__coeffUnité" localSheetId="26">IF('3.Assets'!Unité="kEuros",1000,1)</definedName>
    <definedName name="__coeffUnité" localSheetId="24">IF('3.BS'!Unité="kEuros",1000,1)</definedName>
    <definedName name="__coeffUnité" localSheetId="28">IF('3.Life Technical Results'!Unité="kEuros",1000,1)</definedName>
    <definedName name="__coeffUnité" localSheetId="29">IF('3.NAT CAT'!Unité="kEuros",1000,1)</definedName>
    <definedName name="__coeffUnité" localSheetId="27">IF('3.Non-Life Technical Results'!Unité="kEuros",1000,1)</definedName>
    <definedName name="__coeffUnité">IF(Unité="kEuros",1000,1)</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E1A__Contenu" localSheetId="21">#REF!</definedName>
    <definedName name="__E1A__Contenu" localSheetId="13">#REF!</definedName>
    <definedName name="__E1A__Contenu" localSheetId="12">#REF!</definedName>
    <definedName name="__E1A__Contenu" localSheetId="15">#REF!</definedName>
    <definedName name="__E1A__Contenu" localSheetId="14">#REF!</definedName>
    <definedName name="__E1A__Contenu" localSheetId="17">#REF!</definedName>
    <definedName name="__E1A__Contenu" localSheetId="16">#REF!</definedName>
    <definedName name="__E1A__Contenu" localSheetId="19">#REF!</definedName>
    <definedName name="__E1A__Contenu" localSheetId="18">#REF!</definedName>
    <definedName name="__E1A__Contenu" localSheetId="26">#REF!</definedName>
    <definedName name="__E1A__Contenu" localSheetId="24">#REF!</definedName>
    <definedName name="__E1A__Contenu" localSheetId="28">#REF!</definedName>
    <definedName name="__E1A__Contenu" localSheetId="29">#REF!</definedName>
    <definedName name="__E1A__Contenu" localSheetId="27">#REF!</definedName>
    <definedName name="__E1A__Contenu">#REF!</definedName>
    <definedName name="__E2A__Contenu" localSheetId="21">#REF!</definedName>
    <definedName name="__E2A__Contenu" localSheetId="13">#REF!</definedName>
    <definedName name="__E2A__Contenu" localSheetId="12">#REF!</definedName>
    <definedName name="__E2A__Contenu" localSheetId="15">#REF!</definedName>
    <definedName name="__E2A__Contenu" localSheetId="14">#REF!</definedName>
    <definedName name="__E2A__Contenu" localSheetId="17">#REF!</definedName>
    <definedName name="__E2A__Contenu" localSheetId="16">#REF!</definedName>
    <definedName name="__E2A__Contenu" localSheetId="19">#REF!</definedName>
    <definedName name="__E2A__Contenu" localSheetId="18">#REF!</definedName>
    <definedName name="__E2A__Contenu" localSheetId="26">#REF!</definedName>
    <definedName name="__E2A__Contenu" localSheetId="24">#REF!</definedName>
    <definedName name="__E2A__Contenu" localSheetId="28">#REF!</definedName>
    <definedName name="__E2A__Contenu" localSheetId="29">#REF!</definedName>
    <definedName name="__E2A__Contenu" localSheetId="27">#REF!</definedName>
    <definedName name="__E2A__Contenu">#REF!</definedName>
    <definedName name="__E3A__Contenu" localSheetId="21">#REF!</definedName>
    <definedName name="__E3A__Contenu" localSheetId="13">#REF!</definedName>
    <definedName name="__E3A__Contenu" localSheetId="12">#REF!</definedName>
    <definedName name="__E3A__Contenu" localSheetId="15">#REF!</definedName>
    <definedName name="__E3A__Contenu" localSheetId="14">#REF!</definedName>
    <definedName name="__E3A__Contenu" localSheetId="17">#REF!</definedName>
    <definedName name="__E3A__Contenu" localSheetId="16">#REF!</definedName>
    <definedName name="__E3A__Contenu" localSheetId="19">#REF!</definedName>
    <definedName name="__E3A__Contenu" localSheetId="18">#REF!</definedName>
    <definedName name="__E3A__Contenu" localSheetId="26">#REF!</definedName>
    <definedName name="__E3A__Contenu" localSheetId="24">#REF!</definedName>
    <definedName name="__E3A__Contenu" localSheetId="28">#REF!</definedName>
    <definedName name="__E3A__Contenu" localSheetId="29">#REF!</definedName>
    <definedName name="__E3A__Contenu" localSheetId="27">#REF!</definedName>
    <definedName name="__E3A__Contenu">#REF!</definedName>
    <definedName name="__E4A__Contenu" localSheetId="21">#REF!</definedName>
    <definedName name="__E4A__Contenu" localSheetId="13">#REF!</definedName>
    <definedName name="__E4A__Contenu" localSheetId="12">#REF!</definedName>
    <definedName name="__E4A__Contenu" localSheetId="15">#REF!</definedName>
    <definedName name="__E4A__Contenu" localSheetId="14">#REF!</definedName>
    <definedName name="__E4A__Contenu" localSheetId="17">#REF!</definedName>
    <definedName name="__E4A__Contenu" localSheetId="16">#REF!</definedName>
    <definedName name="__E4A__Contenu" localSheetId="19">#REF!</definedName>
    <definedName name="__E4A__Contenu" localSheetId="18">#REF!</definedName>
    <definedName name="__E4A__Contenu" localSheetId="26">#REF!</definedName>
    <definedName name="__E4A__Contenu" localSheetId="24">#REF!</definedName>
    <definedName name="__E4A__Contenu" localSheetId="28">#REF!</definedName>
    <definedName name="__E4A__Contenu" localSheetId="29">#REF!</definedName>
    <definedName name="__E4A__Contenu" localSheetId="27">#REF!</definedName>
    <definedName name="__E4A__Contenu">#REF!</definedName>
    <definedName name="__E5A__Contenu" localSheetId="21">#REF!</definedName>
    <definedName name="__E5A__Contenu" localSheetId="13">#REF!</definedName>
    <definedName name="__E5A__Contenu" localSheetId="12">#REF!</definedName>
    <definedName name="__E5A__Contenu" localSheetId="15">#REF!</definedName>
    <definedName name="__E5A__Contenu" localSheetId="14">#REF!</definedName>
    <definedName name="__E5A__Contenu" localSheetId="17">#REF!</definedName>
    <definedName name="__E5A__Contenu" localSheetId="16">#REF!</definedName>
    <definedName name="__E5A__Contenu" localSheetId="19">#REF!</definedName>
    <definedName name="__E5A__Contenu" localSheetId="18">#REF!</definedName>
    <definedName name="__E5A__Contenu" localSheetId="26">#REF!</definedName>
    <definedName name="__E5A__Contenu" localSheetId="24">#REF!</definedName>
    <definedName name="__E5A__Contenu" localSheetId="28">#REF!</definedName>
    <definedName name="__E5A__Contenu" localSheetId="29">#REF!</definedName>
    <definedName name="__E5A__Contenu" localSheetId="27">#REF!</definedName>
    <definedName name="__E5A__Contenu">#REF!</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'[1]0. Language'!$F$93</definedName>
    <definedName name="__i18n_2">'[2]0. Language'!$F$93</definedName>
    <definedName name="__i18n_40">NA()</definedName>
    <definedName name="__i18n_40_1">NA()</definedName>
    <definedName name="__i18n_41">NA()</definedName>
    <definedName name="__i18n_41_1">NA()</definedName>
    <definedName name="__i18n_5">'[3]0. Language'!$F$93</definedName>
    <definedName name="__IDEN_Contenu" localSheetId="21">#REF!</definedName>
    <definedName name="__IDEN_Contenu" localSheetId="13">#REF!</definedName>
    <definedName name="__IDEN_Contenu" localSheetId="12">#REF!</definedName>
    <definedName name="__IDEN_Contenu" localSheetId="15">#REF!</definedName>
    <definedName name="__IDEN_Contenu" localSheetId="14">#REF!</definedName>
    <definedName name="__IDEN_Contenu" localSheetId="17">#REF!</definedName>
    <definedName name="__IDEN_Contenu" localSheetId="16">#REF!</definedName>
    <definedName name="__IDEN_Contenu" localSheetId="19">#REF!</definedName>
    <definedName name="__IDEN_Contenu" localSheetId="18">#REF!</definedName>
    <definedName name="__IDEN_Contenu" localSheetId="26">#REF!</definedName>
    <definedName name="__IDEN_Contenu" localSheetId="24">#REF!</definedName>
    <definedName name="__IDEN_Contenu" localSheetId="28">#REF!</definedName>
    <definedName name="__IDEN_Contenu" localSheetId="29">#REF!</definedName>
    <definedName name="__IDEN_Contenu" localSheetId="27">#REF!</definedName>
    <definedName name="__IDEN_Contenu">#REF!</definedName>
    <definedName name="__iLang">'[1]0. Language'!$D$2</definedName>
    <definedName name="__iLang_2">'[2]0. Language'!$D$2</definedName>
    <definedName name="__iLang_40">NA()</definedName>
    <definedName name="__iLang_40_1">NA()</definedName>
    <definedName name="__iLang_41">NA()</definedName>
    <definedName name="__iLang_41_1">NA()</definedName>
    <definedName name="__iLang_5">'[3]0. Language'!$D$2</definedName>
    <definedName name="__ListeCodes">[4]__TABLES__!$C$9:$C$11</definedName>
    <definedName name="__MsgNomMutuelle">"Dénomination sociale de la mutuelle"</definedName>
    <definedName name="__nDataset" localSheetId="21">#REF!</definedName>
    <definedName name="__nDataset" localSheetId="13">#REF!</definedName>
    <definedName name="__nDataset" localSheetId="12">#REF!</definedName>
    <definedName name="__nDataset" localSheetId="15">#REF!</definedName>
    <definedName name="__nDataset" localSheetId="14">#REF!</definedName>
    <definedName name="__nDataset" localSheetId="17">#REF!</definedName>
    <definedName name="__nDataset" localSheetId="16">#REF!</definedName>
    <definedName name="__nDataset" localSheetId="19">#REF!</definedName>
    <definedName name="__nDataset" localSheetId="18">#REF!</definedName>
    <definedName name="__nDataset" localSheetId="26">#REF!</definedName>
    <definedName name="__nDataset" localSheetId="24">#REF!</definedName>
    <definedName name="__nDataset" localSheetId="28">#REF!</definedName>
    <definedName name="__nDataset" localSheetId="29">#REF!</definedName>
    <definedName name="__nDataset" localSheetId="27">#REF!</definedName>
    <definedName name="__nDataset">#REF!</definedName>
    <definedName name="__nDatasets" localSheetId="21">#REF!</definedName>
    <definedName name="__nDatasets" localSheetId="13">#REF!</definedName>
    <definedName name="__nDatasets" localSheetId="12">#REF!</definedName>
    <definedName name="__nDatasets" localSheetId="15">#REF!</definedName>
    <definedName name="__nDatasets" localSheetId="14">#REF!</definedName>
    <definedName name="__nDatasets" localSheetId="17">#REF!</definedName>
    <definedName name="__nDatasets" localSheetId="16">#REF!</definedName>
    <definedName name="__nDatasets" localSheetId="19">#REF!</definedName>
    <definedName name="__nDatasets" localSheetId="18">#REF!</definedName>
    <definedName name="__nDatasets" localSheetId="26">#REF!</definedName>
    <definedName name="__nDatasets" localSheetId="24">#REF!</definedName>
    <definedName name="__nDatasets" localSheetId="28">#REF!</definedName>
    <definedName name="__nDatasets" localSheetId="29">#REF!</definedName>
    <definedName name="__nDatasets" localSheetId="27">#REF!</definedName>
    <definedName name="__nDatasets">#REF!</definedName>
    <definedName name="__No" localSheetId="21">#REF!</definedName>
    <definedName name="__No" localSheetId="13">#REF!</definedName>
    <definedName name="__No" localSheetId="12">#REF!</definedName>
    <definedName name="__No" localSheetId="15">#REF!</definedName>
    <definedName name="__No" localSheetId="14">#REF!</definedName>
    <definedName name="__No" localSheetId="17">#REF!</definedName>
    <definedName name="__No" localSheetId="16">#REF!</definedName>
    <definedName name="__No" localSheetId="19">#REF!</definedName>
    <definedName name="__No" localSheetId="18">#REF!</definedName>
    <definedName name="__No" localSheetId="26">#REF!</definedName>
    <definedName name="__No" localSheetId="24">#REF!</definedName>
    <definedName name="__No" localSheetId="28">#REF!</definedName>
    <definedName name="__No" localSheetId="29">#REF!</definedName>
    <definedName name="__No" localSheetId="27">#REF!</definedName>
    <definedName name="__No">#REF!</definedName>
    <definedName name="__patchdata">[5]Patch!$A$14</definedName>
    <definedName name="__ReportingChoices" localSheetId="21">#REF!</definedName>
    <definedName name="__ReportingChoices" localSheetId="13">#REF!</definedName>
    <definedName name="__ReportingChoices" localSheetId="12">#REF!</definedName>
    <definedName name="__ReportingChoices" localSheetId="15">#REF!</definedName>
    <definedName name="__ReportingChoices" localSheetId="14">#REF!</definedName>
    <definedName name="__ReportingChoices" localSheetId="17">#REF!</definedName>
    <definedName name="__ReportingChoices" localSheetId="16">#REF!</definedName>
    <definedName name="__ReportingChoices" localSheetId="19">#REF!</definedName>
    <definedName name="__ReportingChoices" localSheetId="18">#REF!</definedName>
    <definedName name="__ReportingChoices" localSheetId="26">#REF!</definedName>
    <definedName name="__ReportingChoices" localSheetId="24">#REF!</definedName>
    <definedName name="__ReportingChoices" localSheetId="28">#REF!</definedName>
    <definedName name="__ReportingChoices" localSheetId="29">#REF!</definedName>
    <definedName name="__ReportingChoices" localSheetId="27">#REF!</definedName>
    <definedName name="__ReportingChoices">#REF!</definedName>
    <definedName name="__ReportingCurrency" localSheetId="21">#REF!</definedName>
    <definedName name="__ReportingCurrency" localSheetId="13">#REF!</definedName>
    <definedName name="__ReportingCurrency" localSheetId="12">#REF!</definedName>
    <definedName name="__ReportingCurrency" localSheetId="15">#REF!</definedName>
    <definedName name="__ReportingCurrency" localSheetId="14">#REF!</definedName>
    <definedName name="__ReportingCurrency" localSheetId="17">#REF!</definedName>
    <definedName name="__ReportingCurrency" localSheetId="16">#REF!</definedName>
    <definedName name="__ReportingCurrency" localSheetId="19">#REF!</definedName>
    <definedName name="__ReportingCurrency" localSheetId="18">#REF!</definedName>
    <definedName name="__ReportingCurrency" localSheetId="26">#REF!</definedName>
    <definedName name="__ReportingCurrency" localSheetId="24">#REF!</definedName>
    <definedName name="__ReportingCurrency" localSheetId="28">#REF!</definedName>
    <definedName name="__ReportingCurrency" localSheetId="29">#REF!</definedName>
    <definedName name="__ReportingCurrency" localSheetId="27">#REF!</definedName>
    <definedName name="__ReportingCurrency">#REF!</definedName>
    <definedName name="__RMCalculation" localSheetId="21">#REF!</definedName>
    <definedName name="__RMCalculation" localSheetId="13">#REF!</definedName>
    <definedName name="__RMCalculation" localSheetId="12">#REF!</definedName>
    <definedName name="__RMCalculation" localSheetId="15">#REF!</definedName>
    <definedName name="__RMCalculation" localSheetId="14">#REF!</definedName>
    <definedName name="__RMCalculation" localSheetId="17">#REF!</definedName>
    <definedName name="__RMCalculation" localSheetId="16">#REF!</definedName>
    <definedName name="__RMCalculation" localSheetId="19">#REF!</definedName>
    <definedName name="__RMCalculation" localSheetId="18">#REF!</definedName>
    <definedName name="__RMCalculation" localSheetId="26">#REF!</definedName>
    <definedName name="__RMCalculation" localSheetId="24">#REF!</definedName>
    <definedName name="__RMCalculation" localSheetId="28">#REF!</definedName>
    <definedName name="__RMCalculation" localSheetId="29">#REF!</definedName>
    <definedName name="__RMCalculation" localSheetId="27">#REF!</definedName>
    <definedName name="__RMCalculation">#REF!</definedName>
    <definedName name="__SCRConfidenceFactor" localSheetId="21">#REF!</definedName>
    <definedName name="__SCRConfidenceFactor" localSheetId="13">#REF!</definedName>
    <definedName name="__SCRConfidenceFactor" localSheetId="12">#REF!</definedName>
    <definedName name="__SCRConfidenceFactor" localSheetId="15">#REF!</definedName>
    <definedName name="__SCRConfidenceFactor" localSheetId="14">#REF!</definedName>
    <definedName name="__SCRConfidenceFactor" localSheetId="17">#REF!</definedName>
    <definedName name="__SCRConfidenceFactor" localSheetId="16">#REF!</definedName>
    <definedName name="__SCRConfidenceFactor" localSheetId="19">#REF!</definedName>
    <definedName name="__SCRConfidenceFactor" localSheetId="18">#REF!</definedName>
    <definedName name="__SCRConfidenceFactor" localSheetId="26">#REF!</definedName>
    <definedName name="__SCRConfidenceFactor" localSheetId="24">#REF!</definedName>
    <definedName name="__SCRConfidenceFactor" localSheetId="28">#REF!</definedName>
    <definedName name="__SCRConfidenceFactor" localSheetId="29">#REF!</definedName>
    <definedName name="__SCRConfidenceFactor" localSheetId="27">#REF!</definedName>
    <definedName name="__SCRConfidenceFactor">#REF!</definedName>
    <definedName name="__sDatasets" localSheetId="21">OFFSET(#REF!,0,0,'1.2.NAT CAT_Q95'!__nDatasets,1)</definedName>
    <definedName name="__sDatasets" localSheetId="13">OFFSET(#REF!,0,0,'1.Assets'!__nDatasets,1)</definedName>
    <definedName name="__sDatasets" localSheetId="12">OFFSET(#REF!,0,0,'1.BS'!__nDatasets,1)</definedName>
    <definedName name="__sDatasets" localSheetId="15">OFFSET(#REF!,0,0,'1.Life Technical Results'!__nDatasets,1)</definedName>
    <definedName name="__sDatasets" localSheetId="14">OFFSET(#REF!,0,0,'1.Non-Life Technical Results'!__nDatasets,1)</definedName>
    <definedName name="__sDatasets" localSheetId="17">OFFSET(#REF!,0,0,'2.Assets'!__nDatasets,1)</definedName>
    <definedName name="__sDatasets" localSheetId="16">OFFSET(#REF!,0,0,'2.BS'!__nDatasets,1)</definedName>
    <definedName name="__sDatasets" localSheetId="19">OFFSET(#REF!,0,0,'2.Life Technical Results'!__nDatasets,1)</definedName>
    <definedName name="__sDatasets" localSheetId="18">OFFSET(#REF!,0,0,'2.Non-Life Technical Results'!__nDatasets,1)</definedName>
    <definedName name="__sDatasets" localSheetId="26">OFFSET(#REF!,0,0,'3.Assets'!__nDatasets,1)</definedName>
    <definedName name="__sDatasets" localSheetId="24">OFFSET(#REF!,0,0,'3.BS'!__nDatasets,1)</definedName>
    <definedName name="__sDatasets" localSheetId="28">OFFSET(#REF!,0,0,'3.Life Technical Results'!__nDatasets,1)</definedName>
    <definedName name="__sDatasets" localSheetId="29">OFFSET(#REF!,0,0,'3.NAT CAT'!__nDatasets,1)</definedName>
    <definedName name="__sDatasets" localSheetId="27">OFFSET(#REF!,0,0,'3.Non-Life Technical Results'!__nDatasets,1)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 localSheetId="21">OFFSET('[6]0. Internal data'!$B$114,0,0,'1.2.NAT CAT_Q95'!__nDatasets,1)</definedName>
    <definedName name="__sDatasets_4_1_2" localSheetId="13">OFFSET('[6]0. Internal data'!$B$114,0,0,'1.Assets'!__nDatasets,1)</definedName>
    <definedName name="__sDatasets_4_1_2" localSheetId="12">OFFSET('[6]0. Internal data'!$B$114,0,0,'1.BS'!__nDatasets,1)</definedName>
    <definedName name="__sDatasets_4_1_2" localSheetId="15">OFFSET('[6]0. Internal data'!$B$114,0,0,'1.Life Technical Results'!__nDatasets,1)</definedName>
    <definedName name="__sDatasets_4_1_2" localSheetId="14">OFFSET('[6]0. Internal data'!$B$114,0,0,'1.Non-Life Technical Results'!__nDatasets,1)</definedName>
    <definedName name="__sDatasets_4_1_2" localSheetId="17">OFFSET('[6]0. Internal data'!$B$114,0,0,'2.Assets'!__nDatasets,1)</definedName>
    <definedName name="__sDatasets_4_1_2" localSheetId="16">OFFSET('[6]0. Internal data'!$B$114,0,0,'2.BS'!__nDatasets,1)</definedName>
    <definedName name="__sDatasets_4_1_2" localSheetId="19">OFFSET('[6]0. Internal data'!$B$114,0,0,'2.Life Technical Results'!__nDatasets,1)</definedName>
    <definedName name="__sDatasets_4_1_2" localSheetId="18">OFFSET('[6]0. Internal data'!$B$114,0,0,'2.Non-Life Technical Results'!__nDatasets,1)</definedName>
    <definedName name="__sDatasets_4_1_2" localSheetId="26">OFFSET('[6]0. Internal data'!$B$114,0,0,'3.Assets'!__nDatasets,1)</definedName>
    <definedName name="__sDatasets_4_1_2" localSheetId="24">OFFSET('[6]0. Internal data'!$B$114,0,0,'3.BS'!__nDatasets,1)</definedName>
    <definedName name="__sDatasets_4_1_2" localSheetId="28">OFFSET('[6]0. Internal data'!$B$114,0,0,'3.Life Technical Results'!__nDatasets,1)</definedName>
    <definedName name="__sDatasets_4_1_2" localSheetId="29">OFFSET('[6]0. Internal data'!$B$114,0,0,'3.NAT CAT'!__nDatasets,1)</definedName>
    <definedName name="__sDatasets_4_1_2" localSheetId="27">OFFSET('[6]0. Internal data'!$B$114,0,0,'3.Non-Life Technical Results'!__nDatasets,1)</definedName>
    <definedName name="__sDatasets_4_1_2">OFFSET('[6]0. Internal data'!$B$114,0,0,[0]!__nDatasets,1)</definedName>
    <definedName name="__sDatasets_4_1_3" localSheetId="21">OFFSET('[6]0. Internal data'!$B$114,0,0,'1.2.NAT CAT_Q95'!__nDatasets,1)</definedName>
    <definedName name="__sDatasets_4_1_3" localSheetId="13">OFFSET('[6]0. Internal data'!$B$114,0,0,'1.Assets'!__nDatasets,1)</definedName>
    <definedName name="__sDatasets_4_1_3" localSheetId="12">OFFSET('[6]0. Internal data'!$B$114,0,0,'1.BS'!__nDatasets,1)</definedName>
    <definedName name="__sDatasets_4_1_3" localSheetId="15">OFFSET('[6]0. Internal data'!$B$114,0,0,'1.Life Technical Results'!__nDatasets,1)</definedName>
    <definedName name="__sDatasets_4_1_3" localSheetId="14">OFFSET('[6]0. Internal data'!$B$114,0,0,'1.Non-Life Technical Results'!__nDatasets,1)</definedName>
    <definedName name="__sDatasets_4_1_3" localSheetId="17">OFFSET('[6]0. Internal data'!$B$114,0,0,'2.Assets'!__nDatasets,1)</definedName>
    <definedName name="__sDatasets_4_1_3" localSheetId="16">OFFSET('[6]0. Internal data'!$B$114,0,0,'2.BS'!__nDatasets,1)</definedName>
    <definedName name="__sDatasets_4_1_3" localSheetId="19">OFFSET('[6]0. Internal data'!$B$114,0,0,'2.Life Technical Results'!__nDatasets,1)</definedName>
    <definedName name="__sDatasets_4_1_3" localSheetId="18">OFFSET('[6]0. Internal data'!$B$114,0,0,'2.Non-Life Technical Results'!__nDatasets,1)</definedName>
    <definedName name="__sDatasets_4_1_3" localSheetId="26">OFFSET('[6]0. Internal data'!$B$114,0,0,'3.Assets'!__nDatasets,1)</definedName>
    <definedName name="__sDatasets_4_1_3" localSheetId="24">OFFSET('[6]0. Internal data'!$B$114,0,0,'3.BS'!__nDatasets,1)</definedName>
    <definedName name="__sDatasets_4_1_3" localSheetId="28">OFFSET('[6]0. Internal data'!$B$114,0,0,'3.Life Technical Results'!__nDatasets,1)</definedName>
    <definedName name="__sDatasets_4_1_3" localSheetId="29">OFFSET('[6]0. Internal data'!$B$114,0,0,'3.NAT CAT'!__nDatasets,1)</definedName>
    <definedName name="__sDatasets_4_1_3" localSheetId="27">OFFSET('[6]0. Internal data'!$B$114,0,0,'3.Non-Life Technical Results'!__nDatasets,1)</definedName>
    <definedName name="__sDatasets_4_1_3">OFFSET('[6]0. Internal data'!$B$114,0,0,[0]!__nDatasets,1)</definedName>
    <definedName name="__sDatasets_4_1_4" localSheetId="21">OFFSET('[6]0. Internal data'!$B$114,0,0,'1.2.NAT CAT_Q95'!__nDatasets,1)</definedName>
    <definedName name="__sDatasets_4_1_4" localSheetId="13">OFFSET('[6]0. Internal data'!$B$114,0,0,'1.Assets'!__nDatasets,1)</definedName>
    <definedName name="__sDatasets_4_1_4" localSheetId="12">OFFSET('[6]0. Internal data'!$B$114,0,0,'1.BS'!__nDatasets,1)</definedName>
    <definedName name="__sDatasets_4_1_4" localSheetId="15">OFFSET('[6]0. Internal data'!$B$114,0,0,'1.Life Technical Results'!__nDatasets,1)</definedName>
    <definedName name="__sDatasets_4_1_4" localSheetId="14">OFFSET('[6]0. Internal data'!$B$114,0,0,'1.Non-Life Technical Results'!__nDatasets,1)</definedName>
    <definedName name="__sDatasets_4_1_4" localSheetId="17">OFFSET('[6]0. Internal data'!$B$114,0,0,'2.Assets'!__nDatasets,1)</definedName>
    <definedName name="__sDatasets_4_1_4" localSheetId="16">OFFSET('[6]0. Internal data'!$B$114,0,0,'2.BS'!__nDatasets,1)</definedName>
    <definedName name="__sDatasets_4_1_4" localSheetId="19">OFFSET('[6]0. Internal data'!$B$114,0,0,'2.Life Technical Results'!__nDatasets,1)</definedName>
    <definedName name="__sDatasets_4_1_4" localSheetId="18">OFFSET('[6]0. Internal data'!$B$114,0,0,'2.Non-Life Technical Results'!__nDatasets,1)</definedName>
    <definedName name="__sDatasets_4_1_4" localSheetId="26">OFFSET('[6]0. Internal data'!$B$114,0,0,'3.Assets'!__nDatasets,1)</definedName>
    <definedName name="__sDatasets_4_1_4" localSheetId="24">OFFSET('[6]0. Internal data'!$B$114,0,0,'3.BS'!__nDatasets,1)</definedName>
    <definedName name="__sDatasets_4_1_4" localSheetId="28">OFFSET('[6]0. Internal data'!$B$114,0,0,'3.Life Technical Results'!__nDatasets,1)</definedName>
    <definedName name="__sDatasets_4_1_4" localSheetId="29">OFFSET('[6]0. Internal data'!$B$114,0,0,'3.NAT CAT'!__nDatasets,1)</definedName>
    <definedName name="__sDatasets_4_1_4" localSheetId="27">OFFSET('[6]0. Internal data'!$B$114,0,0,'3.Non-Life Technical Results'!__nDatasets,1)</definedName>
    <definedName name="__sDatasets_4_1_4">OFFSET('[6]0. Internal data'!$B$114,0,0,[0]!__nDatasets,1)</definedName>
    <definedName name="__sDatasets_4_1_6" localSheetId="21">OFFSET('[6]0. Internal data'!$B$114,0,0,'1.2.NAT CAT_Q95'!__nDatasets,1)</definedName>
    <definedName name="__sDatasets_4_1_6" localSheetId="13">OFFSET('[6]0. Internal data'!$B$114,0,0,'1.Assets'!__nDatasets,1)</definedName>
    <definedName name="__sDatasets_4_1_6" localSheetId="12">OFFSET('[6]0. Internal data'!$B$114,0,0,'1.BS'!__nDatasets,1)</definedName>
    <definedName name="__sDatasets_4_1_6" localSheetId="15">OFFSET('[6]0. Internal data'!$B$114,0,0,'1.Life Technical Results'!__nDatasets,1)</definedName>
    <definedName name="__sDatasets_4_1_6" localSheetId="14">OFFSET('[6]0. Internal data'!$B$114,0,0,'1.Non-Life Technical Results'!__nDatasets,1)</definedName>
    <definedName name="__sDatasets_4_1_6" localSheetId="17">OFFSET('[6]0. Internal data'!$B$114,0,0,'2.Assets'!__nDatasets,1)</definedName>
    <definedName name="__sDatasets_4_1_6" localSheetId="16">OFFSET('[6]0. Internal data'!$B$114,0,0,'2.BS'!__nDatasets,1)</definedName>
    <definedName name="__sDatasets_4_1_6" localSheetId="19">OFFSET('[6]0. Internal data'!$B$114,0,0,'2.Life Technical Results'!__nDatasets,1)</definedName>
    <definedName name="__sDatasets_4_1_6" localSheetId="18">OFFSET('[6]0. Internal data'!$B$114,0,0,'2.Non-Life Technical Results'!__nDatasets,1)</definedName>
    <definedName name="__sDatasets_4_1_6" localSheetId="26">OFFSET('[6]0. Internal data'!$B$114,0,0,'3.Assets'!__nDatasets,1)</definedName>
    <definedName name="__sDatasets_4_1_6" localSheetId="24">OFFSET('[6]0. Internal data'!$B$114,0,0,'3.BS'!__nDatasets,1)</definedName>
    <definedName name="__sDatasets_4_1_6" localSheetId="28">OFFSET('[6]0. Internal data'!$B$114,0,0,'3.Life Technical Results'!__nDatasets,1)</definedName>
    <definedName name="__sDatasets_4_1_6" localSheetId="29">OFFSET('[6]0. Internal data'!$B$114,0,0,'3.NAT CAT'!__nDatasets,1)</definedName>
    <definedName name="__sDatasets_4_1_6" localSheetId="27">OFFSET('[6]0. Internal data'!$B$114,0,0,'3.Non-Life Technical Results'!__nDatasets,1)</definedName>
    <definedName name="__sDatasets_4_1_6">OFFSET('[6]0. Internal data'!$B$114,0,0,[0]!__nDatasets,1)</definedName>
    <definedName name="__sDatasets_4_1_7" localSheetId="21">OFFSET('[6]0. Internal data'!$B$114,0,0,'1.2.NAT CAT_Q95'!__nDatasets,1)</definedName>
    <definedName name="__sDatasets_4_1_7" localSheetId="13">OFFSET('[6]0. Internal data'!$B$114,0,0,'1.Assets'!__nDatasets,1)</definedName>
    <definedName name="__sDatasets_4_1_7" localSheetId="12">OFFSET('[6]0. Internal data'!$B$114,0,0,'1.BS'!__nDatasets,1)</definedName>
    <definedName name="__sDatasets_4_1_7" localSheetId="15">OFFSET('[6]0. Internal data'!$B$114,0,0,'1.Life Technical Results'!__nDatasets,1)</definedName>
    <definedName name="__sDatasets_4_1_7" localSheetId="14">OFFSET('[6]0. Internal data'!$B$114,0,0,'1.Non-Life Technical Results'!__nDatasets,1)</definedName>
    <definedName name="__sDatasets_4_1_7" localSheetId="17">OFFSET('[6]0. Internal data'!$B$114,0,0,'2.Assets'!__nDatasets,1)</definedName>
    <definedName name="__sDatasets_4_1_7" localSheetId="16">OFFSET('[6]0. Internal data'!$B$114,0,0,'2.BS'!__nDatasets,1)</definedName>
    <definedName name="__sDatasets_4_1_7" localSheetId="19">OFFSET('[6]0. Internal data'!$B$114,0,0,'2.Life Technical Results'!__nDatasets,1)</definedName>
    <definedName name="__sDatasets_4_1_7" localSheetId="18">OFFSET('[6]0. Internal data'!$B$114,0,0,'2.Non-Life Technical Results'!__nDatasets,1)</definedName>
    <definedName name="__sDatasets_4_1_7" localSheetId="26">OFFSET('[6]0. Internal data'!$B$114,0,0,'3.Assets'!__nDatasets,1)</definedName>
    <definedName name="__sDatasets_4_1_7" localSheetId="24">OFFSET('[6]0. Internal data'!$B$114,0,0,'3.BS'!__nDatasets,1)</definedName>
    <definedName name="__sDatasets_4_1_7" localSheetId="28">OFFSET('[6]0. Internal data'!$B$114,0,0,'3.Life Technical Results'!__nDatasets,1)</definedName>
    <definedName name="__sDatasets_4_1_7" localSheetId="29">OFFSET('[6]0. Internal data'!$B$114,0,0,'3.NAT CAT'!__nDatasets,1)</definedName>
    <definedName name="__sDatasets_4_1_7" localSheetId="27">OFFSET('[6]0. Internal data'!$B$114,0,0,'3.Non-Life Technical Results'!__nDatasets,1)</definedName>
    <definedName name="__sDatasets_4_1_7">OFFSET('[6]0. Internal data'!$B$114,0,0,[0]!__nDatasets,1)</definedName>
    <definedName name="__sDatasets_4_2">NA()</definedName>
    <definedName name="__sDatasets_4_3">NA()</definedName>
    <definedName name="__sDatasets_4_4">#N/A</definedName>
    <definedName name="__sDatasets_4_6">OFFSET('[6]0. Internal data'!$B$114,0,0,#NAME?,1)</definedName>
    <definedName name="__sDatasets_4_7" localSheetId="21">OFFSET('[6]0. Internal data'!$B$114,0,0,'1.2.NAT CAT_Q95'!__nDatasets,1)</definedName>
    <definedName name="__sDatasets_4_7" localSheetId="13">OFFSET('[6]0. Internal data'!$B$114,0,0,'1.Assets'!__nDatasets,1)</definedName>
    <definedName name="__sDatasets_4_7" localSheetId="12">OFFSET('[6]0. Internal data'!$B$114,0,0,'1.BS'!__nDatasets,1)</definedName>
    <definedName name="__sDatasets_4_7" localSheetId="15">OFFSET('[6]0. Internal data'!$B$114,0,0,'1.Life Technical Results'!__nDatasets,1)</definedName>
    <definedName name="__sDatasets_4_7" localSheetId="14">OFFSET('[6]0. Internal data'!$B$114,0,0,'1.Non-Life Technical Results'!__nDatasets,1)</definedName>
    <definedName name="__sDatasets_4_7" localSheetId="17">OFFSET('[6]0. Internal data'!$B$114,0,0,'2.Assets'!__nDatasets,1)</definedName>
    <definedName name="__sDatasets_4_7" localSheetId="16">OFFSET('[6]0. Internal data'!$B$114,0,0,'2.BS'!__nDatasets,1)</definedName>
    <definedName name="__sDatasets_4_7" localSheetId="19">OFFSET('[6]0. Internal data'!$B$114,0,0,'2.Life Technical Results'!__nDatasets,1)</definedName>
    <definedName name="__sDatasets_4_7" localSheetId="18">OFFSET('[6]0. Internal data'!$B$114,0,0,'2.Non-Life Technical Results'!__nDatasets,1)</definedName>
    <definedName name="__sDatasets_4_7" localSheetId="26">OFFSET('[6]0. Internal data'!$B$114,0,0,'3.Assets'!__nDatasets,1)</definedName>
    <definedName name="__sDatasets_4_7" localSheetId="24">OFFSET('[6]0. Internal data'!$B$114,0,0,'3.BS'!__nDatasets,1)</definedName>
    <definedName name="__sDatasets_4_7" localSheetId="28">OFFSET('[6]0. Internal data'!$B$114,0,0,'3.Life Technical Results'!__nDatasets,1)</definedName>
    <definedName name="__sDatasets_4_7" localSheetId="29">OFFSET('[6]0. Internal data'!$B$114,0,0,'3.NAT CAT'!__nDatasets,1)</definedName>
    <definedName name="__sDatasets_4_7" localSheetId="27">OFFSET('[6]0. Internal data'!$B$114,0,0,'3.Non-Life Technical Results'!__nDatasets,1)</definedName>
    <definedName name="__sDatasets_4_7">OFFSET('[6]0. Internal data'!$B$114,0,0,[0]!__nDatasets,1)</definedName>
    <definedName name="__sDatasets_40">NA()</definedName>
    <definedName name="__sDatasets_40_1">OFFSET('[6]0. Internal data'!$B$114,0,0,#NAME?,1)</definedName>
    <definedName name="__sDatasets_40_1_1">NA()</definedName>
    <definedName name="__sDatasets_40_1_2" localSheetId="21">OFFSET('[6]0. Internal data'!$B$114,0,0,'1.2.NAT CAT_Q95'!__nDatasets,1)</definedName>
    <definedName name="__sDatasets_40_1_2" localSheetId="13">OFFSET('[6]0. Internal data'!$B$114,0,0,'1.Assets'!__nDatasets,1)</definedName>
    <definedName name="__sDatasets_40_1_2" localSheetId="12">OFFSET('[6]0. Internal data'!$B$114,0,0,'1.BS'!__nDatasets,1)</definedName>
    <definedName name="__sDatasets_40_1_2" localSheetId="15">OFFSET('[6]0. Internal data'!$B$114,0,0,'1.Life Technical Results'!__nDatasets,1)</definedName>
    <definedName name="__sDatasets_40_1_2" localSheetId="14">OFFSET('[6]0. Internal data'!$B$114,0,0,'1.Non-Life Technical Results'!__nDatasets,1)</definedName>
    <definedName name="__sDatasets_40_1_2" localSheetId="17">OFFSET('[6]0. Internal data'!$B$114,0,0,'2.Assets'!__nDatasets,1)</definedName>
    <definedName name="__sDatasets_40_1_2" localSheetId="16">OFFSET('[6]0. Internal data'!$B$114,0,0,'2.BS'!__nDatasets,1)</definedName>
    <definedName name="__sDatasets_40_1_2" localSheetId="19">OFFSET('[6]0. Internal data'!$B$114,0,0,'2.Life Technical Results'!__nDatasets,1)</definedName>
    <definedName name="__sDatasets_40_1_2" localSheetId="18">OFFSET('[6]0. Internal data'!$B$114,0,0,'2.Non-Life Technical Results'!__nDatasets,1)</definedName>
    <definedName name="__sDatasets_40_1_2" localSheetId="26">OFFSET('[6]0. Internal data'!$B$114,0,0,'3.Assets'!__nDatasets,1)</definedName>
    <definedName name="__sDatasets_40_1_2" localSheetId="24">OFFSET('[6]0. Internal data'!$B$114,0,0,'3.BS'!__nDatasets,1)</definedName>
    <definedName name="__sDatasets_40_1_2" localSheetId="28">OFFSET('[6]0. Internal data'!$B$114,0,0,'3.Life Technical Results'!__nDatasets,1)</definedName>
    <definedName name="__sDatasets_40_1_2" localSheetId="29">OFFSET('[6]0. Internal data'!$B$114,0,0,'3.NAT CAT'!__nDatasets,1)</definedName>
    <definedName name="__sDatasets_40_1_2" localSheetId="27">OFFSET('[6]0. Internal data'!$B$114,0,0,'3.Non-Life Technical Results'!__nDatasets,1)</definedName>
    <definedName name="__sDatasets_40_1_2">OFFSET('[6]0. Internal data'!$B$114,0,0,[0]!__nDatasets,1)</definedName>
    <definedName name="__sDatasets_40_1_3" localSheetId="21">OFFSET('[6]0. Internal data'!$B$114,0,0,'1.2.NAT CAT_Q95'!__nDatasets,1)</definedName>
    <definedName name="__sDatasets_40_1_3" localSheetId="13">OFFSET('[6]0. Internal data'!$B$114,0,0,'1.Assets'!__nDatasets,1)</definedName>
    <definedName name="__sDatasets_40_1_3" localSheetId="12">OFFSET('[6]0. Internal data'!$B$114,0,0,'1.BS'!__nDatasets,1)</definedName>
    <definedName name="__sDatasets_40_1_3" localSheetId="15">OFFSET('[6]0. Internal data'!$B$114,0,0,'1.Life Technical Results'!__nDatasets,1)</definedName>
    <definedName name="__sDatasets_40_1_3" localSheetId="14">OFFSET('[6]0. Internal data'!$B$114,0,0,'1.Non-Life Technical Results'!__nDatasets,1)</definedName>
    <definedName name="__sDatasets_40_1_3" localSheetId="17">OFFSET('[6]0. Internal data'!$B$114,0,0,'2.Assets'!__nDatasets,1)</definedName>
    <definedName name="__sDatasets_40_1_3" localSheetId="16">OFFSET('[6]0. Internal data'!$B$114,0,0,'2.BS'!__nDatasets,1)</definedName>
    <definedName name="__sDatasets_40_1_3" localSheetId="19">OFFSET('[6]0. Internal data'!$B$114,0,0,'2.Life Technical Results'!__nDatasets,1)</definedName>
    <definedName name="__sDatasets_40_1_3" localSheetId="18">OFFSET('[6]0. Internal data'!$B$114,0,0,'2.Non-Life Technical Results'!__nDatasets,1)</definedName>
    <definedName name="__sDatasets_40_1_3" localSheetId="26">OFFSET('[6]0. Internal data'!$B$114,0,0,'3.Assets'!__nDatasets,1)</definedName>
    <definedName name="__sDatasets_40_1_3" localSheetId="24">OFFSET('[6]0. Internal data'!$B$114,0,0,'3.BS'!__nDatasets,1)</definedName>
    <definedName name="__sDatasets_40_1_3" localSheetId="28">OFFSET('[6]0. Internal data'!$B$114,0,0,'3.Life Technical Results'!__nDatasets,1)</definedName>
    <definedName name="__sDatasets_40_1_3" localSheetId="29">OFFSET('[6]0. Internal data'!$B$114,0,0,'3.NAT CAT'!__nDatasets,1)</definedName>
    <definedName name="__sDatasets_40_1_3" localSheetId="27">OFFSET('[6]0. Internal data'!$B$114,0,0,'3.Non-Life Technical Results'!__nDatasets,1)</definedName>
    <definedName name="__sDatasets_40_1_3">OFFSET('[6]0. Internal data'!$B$114,0,0,[0]!__nDatasets,1)</definedName>
    <definedName name="__sDatasets_40_1_4" localSheetId="21">OFFSET('[6]0. Internal data'!$B$114,0,0,'1.2.NAT CAT_Q95'!__nDatasets,1)</definedName>
    <definedName name="__sDatasets_40_1_4" localSheetId="13">OFFSET('[6]0. Internal data'!$B$114,0,0,'1.Assets'!__nDatasets,1)</definedName>
    <definedName name="__sDatasets_40_1_4" localSheetId="12">OFFSET('[6]0. Internal data'!$B$114,0,0,'1.BS'!__nDatasets,1)</definedName>
    <definedName name="__sDatasets_40_1_4" localSheetId="15">OFFSET('[6]0. Internal data'!$B$114,0,0,'1.Life Technical Results'!__nDatasets,1)</definedName>
    <definedName name="__sDatasets_40_1_4" localSheetId="14">OFFSET('[6]0. Internal data'!$B$114,0,0,'1.Non-Life Technical Results'!__nDatasets,1)</definedName>
    <definedName name="__sDatasets_40_1_4" localSheetId="17">OFFSET('[6]0. Internal data'!$B$114,0,0,'2.Assets'!__nDatasets,1)</definedName>
    <definedName name="__sDatasets_40_1_4" localSheetId="16">OFFSET('[6]0. Internal data'!$B$114,0,0,'2.BS'!__nDatasets,1)</definedName>
    <definedName name="__sDatasets_40_1_4" localSheetId="19">OFFSET('[6]0. Internal data'!$B$114,0,0,'2.Life Technical Results'!__nDatasets,1)</definedName>
    <definedName name="__sDatasets_40_1_4" localSheetId="18">OFFSET('[6]0. Internal data'!$B$114,0,0,'2.Non-Life Technical Results'!__nDatasets,1)</definedName>
    <definedName name="__sDatasets_40_1_4" localSheetId="26">OFFSET('[6]0. Internal data'!$B$114,0,0,'3.Assets'!__nDatasets,1)</definedName>
    <definedName name="__sDatasets_40_1_4" localSheetId="24">OFFSET('[6]0. Internal data'!$B$114,0,0,'3.BS'!__nDatasets,1)</definedName>
    <definedName name="__sDatasets_40_1_4" localSheetId="28">OFFSET('[6]0. Internal data'!$B$114,0,0,'3.Life Technical Results'!__nDatasets,1)</definedName>
    <definedName name="__sDatasets_40_1_4" localSheetId="29">OFFSET('[6]0. Internal data'!$B$114,0,0,'3.NAT CAT'!__nDatasets,1)</definedName>
    <definedName name="__sDatasets_40_1_4" localSheetId="27">OFFSET('[6]0. Internal data'!$B$114,0,0,'3.Non-Life Technical Results'!__nDatasets,1)</definedName>
    <definedName name="__sDatasets_40_1_4">OFFSET('[6]0. Internal data'!$B$114,0,0,[0]!__nDatasets,1)</definedName>
    <definedName name="__sDatasets_40_1_6" localSheetId="21">OFFSET('[6]0. Internal data'!$B$114,0,0,'1.2.NAT CAT_Q95'!__nDatasets,1)</definedName>
    <definedName name="__sDatasets_40_1_6" localSheetId="13">OFFSET('[6]0. Internal data'!$B$114,0,0,'1.Assets'!__nDatasets,1)</definedName>
    <definedName name="__sDatasets_40_1_6" localSheetId="12">OFFSET('[6]0. Internal data'!$B$114,0,0,'1.BS'!__nDatasets,1)</definedName>
    <definedName name="__sDatasets_40_1_6" localSheetId="15">OFFSET('[6]0. Internal data'!$B$114,0,0,'1.Life Technical Results'!__nDatasets,1)</definedName>
    <definedName name="__sDatasets_40_1_6" localSheetId="14">OFFSET('[6]0. Internal data'!$B$114,0,0,'1.Non-Life Technical Results'!__nDatasets,1)</definedName>
    <definedName name="__sDatasets_40_1_6" localSheetId="17">OFFSET('[6]0. Internal data'!$B$114,0,0,'2.Assets'!__nDatasets,1)</definedName>
    <definedName name="__sDatasets_40_1_6" localSheetId="16">OFFSET('[6]0. Internal data'!$B$114,0,0,'2.BS'!__nDatasets,1)</definedName>
    <definedName name="__sDatasets_40_1_6" localSheetId="19">OFFSET('[6]0. Internal data'!$B$114,0,0,'2.Life Technical Results'!__nDatasets,1)</definedName>
    <definedName name="__sDatasets_40_1_6" localSheetId="18">OFFSET('[6]0. Internal data'!$B$114,0,0,'2.Non-Life Technical Results'!__nDatasets,1)</definedName>
    <definedName name="__sDatasets_40_1_6" localSheetId="26">OFFSET('[6]0. Internal data'!$B$114,0,0,'3.Assets'!__nDatasets,1)</definedName>
    <definedName name="__sDatasets_40_1_6" localSheetId="24">OFFSET('[6]0. Internal data'!$B$114,0,0,'3.BS'!__nDatasets,1)</definedName>
    <definedName name="__sDatasets_40_1_6" localSheetId="28">OFFSET('[6]0. Internal data'!$B$114,0,0,'3.Life Technical Results'!__nDatasets,1)</definedName>
    <definedName name="__sDatasets_40_1_6" localSheetId="29">OFFSET('[6]0. Internal data'!$B$114,0,0,'3.NAT CAT'!__nDatasets,1)</definedName>
    <definedName name="__sDatasets_40_1_6" localSheetId="27">OFFSET('[6]0. Internal data'!$B$114,0,0,'3.Non-Life Technical Results'!__nDatasets,1)</definedName>
    <definedName name="__sDatasets_40_1_6">OFFSET('[6]0. Internal data'!$B$114,0,0,[0]!__nDatasets,1)</definedName>
    <definedName name="__sDatasets_40_1_7" localSheetId="21">OFFSET('[6]0. Internal data'!$B$114,0,0,'1.2.NAT CAT_Q95'!__nDatasets,1)</definedName>
    <definedName name="__sDatasets_40_1_7" localSheetId="13">OFFSET('[6]0. Internal data'!$B$114,0,0,'1.Assets'!__nDatasets,1)</definedName>
    <definedName name="__sDatasets_40_1_7" localSheetId="12">OFFSET('[6]0. Internal data'!$B$114,0,0,'1.BS'!__nDatasets,1)</definedName>
    <definedName name="__sDatasets_40_1_7" localSheetId="15">OFFSET('[6]0. Internal data'!$B$114,0,0,'1.Life Technical Results'!__nDatasets,1)</definedName>
    <definedName name="__sDatasets_40_1_7" localSheetId="14">OFFSET('[6]0. Internal data'!$B$114,0,0,'1.Non-Life Technical Results'!__nDatasets,1)</definedName>
    <definedName name="__sDatasets_40_1_7" localSheetId="17">OFFSET('[6]0. Internal data'!$B$114,0,0,'2.Assets'!__nDatasets,1)</definedName>
    <definedName name="__sDatasets_40_1_7" localSheetId="16">OFFSET('[6]0. Internal data'!$B$114,0,0,'2.BS'!__nDatasets,1)</definedName>
    <definedName name="__sDatasets_40_1_7" localSheetId="19">OFFSET('[6]0. Internal data'!$B$114,0,0,'2.Life Technical Results'!__nDatasets,1)</definedName>
    <definedName name="__sDatasets_40_1_7" localSheetId="18">OFFSET('[6]0. Internal data'!$B$114,0,0,'2.Non-Life Technical Results'!__nDatasets,1)</definedName>
    <definedName name="__sDatasets_40_1_7" localSheetId="26">OFFSET('[6]0. Internal data'!$B$114,0,0,'3.Assets'!__nDatasets,1)</definedName>
    <definedName name="__sDatasets_40_1_7" localSheetId="24">OFFSET('[6]0. Internal data'!$B$114,0,0,'3.BS'!__nDatasets,1)</definedName>
    <definedName name="__sDatasets_40_1_7" localSheetId="28">OFFSET('[6]0. Internal data'!$B$114,0,0,'3.Life Technical Results'!__nDatasets,1)</definedName>
    <definedName name="__sDatasets_40_1_7" localSheetId="29">OFFSET('[6]0. Internal data'!$B$114,0,0,'3.NAT CAT'!__nDatasets,1)</definedName>
    <definedName name="__sDatasets_40_1_7" localSheetId="27">OFFSET('[6]0. Internal data'!$B$114,0,0,'3.Non-Life Technical Results'!__nDatasets,1)</definedName>
    <definedName name="__sDatasets_40_1_7">OFFSET('[6]0. Internal data'!$B$114,0,0,[0]!__nDatasets,1)</definedName>
    <definedName name="__sDatasets_41">NA()</definedName>
    <definedName name="__sDatasets_41_1" localSheetId="21">OFFSET('[6]0. Internal data'!$B$114,0,0,'1.2.NAT CAT_Q95'!__nDatasets,1)</definedName>
    <definedName name="__sDatasets_41_1" localSheetId="13">OFFSET('[6]0. Internal data'!$B$114,0,0,'1.Assets'!__nDatasets,1)</definedName>
    <definedName name="__sDatasets_41_1" localSheetId="12">OFFSET('[6]0. Internal data'!$B$114,0,0,'1.BS'!__nDatasets,1)</definedName>
    <definedName name="__sDatasets_41_1" localSheetId="15">OFFSET('[6]0. Internal data'!$B$114,0,0,'1.Life Technical Results'!__nDatasets,1)</definedName>
    <definedName name="__sDatasets_41_1" localSheetId="14">OFFSET('[6]0. Internal data'!$B$114,0,0,'1.Non-Life Technical Results'!__nDatasets,1)</definedName>
    <definedName name="__sDatasets_41_1" localSheetId="17">OFFSET('[6]0. Internal data'!$B$114,0,0,'2.Assets'!__nDatasets,1)</definedName>
    <definedName name="__sDatasets_41_1" localSheetId="16">OFFSET('[6]0. Internal data'!$B$114,0,0,'2.BS'!__nDatasets,1)</definedName>
    <definedName name="__sDatasets_41_1" localSheetId="19">OFFSET('[6]0. Internal data'!$B$114,0,0,'2.Life Technical Results'!__nDatasets,1)</definedName>
    <definedName name="__sDatasets_41_1" localSheetId="18">OFFSET('[6]0. Internal data'!$B$114,0,0,'2.Non-Life Technical Results'!__nDatasets,1)</definedName>
    <definedName name="__sDatasets_41_1" localSheetId="26">OFFSET('[6]0. Internal data'!$B$114,0,0,'3.Assets'!__nDatasets,1)</definedName>
    <definedName name="__sDatasets_41_1" localSheetId="24">OFFSET('[6]0. Internal data'!$B$114,0,0,'3.BS'!__nDatasets,1)</definedName>
    <definedName name="__sDatasets_41_1" localSheetId="28">OFFSET('[6]0. Internal data'!$B$114,0,0,'3.Life Technical Results'!__nDatasets,1)</definedName>
    <definedName name="__sDatasets_41_1" localSheetId="29">OFFSET('[6]0. Internal data'!$B$114,0,0,'3.NAT CAT'!__nDatasets,1)</definedName>
    <definedName name="__sDatasets_41_1" localSheetId="27">OFFSET('[6]0. Internal data'!$B$114,0,0,'3.Non-Life Technical Results'!__nDatasets,1)</definedName>
    <definedName name="__sDatasets_41_1">OFFSET('[6]0. Internal data'!$B$114,0,0,__nDatasets,1)</definedName>
    <definedName name="__sDatasets_41_1_1">NA()</definedName>
    <definedName name="__sDatasets_41_1_2" localSheetId="21">OFFSET('[6]0. Internal data'!$B$114,0,0,'1.2.NAT CAT_Q95'!__nDatasets,1)</definedName>
    <definedName name="__sDatasets_41_1_2" localSheetId="13">OFFSET('[6]0. Internal data'!$B$114,0,0,'1.Assets'!__nDatasets,1)</definedName>
    <definedName name="__sDatasets_41_1_2" localSheetId="12">OFFSET('[6]0. Internal data'!$B$114,0,0,'1.BS'!__nDatasets,1)</definedName>
    <definedName name="__sDatasets_41_1_2" localSheetId="15">OFFSET('[6]0. Internal data'!$B$114,0,0,'1.Life Technical Results'!__nDatasets,1)</definedName>
    <definedName name="__sDatasets_41_1_2" localSheetId="14">OFFSET('[6]0. Internal data'!$B$114,0,0,'1.Non-Life Technical Results'!__nDatasets,1)</definedName>
    <definedName name="__sDatasets_41_1_2" localSheetId="17">OFFSET('[6]0. Internal data'!$B$114,0,0,'2.Assets'!__nDatasets,1)</definedName>
    <definedName name="__sDatasets_41_1_2" localSheetId="16">OFFSET('[6]0. Internal data'!$B$114,0,0,'2.BS'!__nDatasets,1)</definedName>
    <definedName name="__sDatasets_41_1_2" localSheetId="19">OFFSET('[6]0. Internal data'!$B$114,0,0,'2.Life Technical Results'!__nDatasets,1)</definedName>
    <definedName name="__sDatasets_41_1_2" localSheetId="18">OFFSET('[6]0. Internal data'!$B$114,0,0,'2.Non-Life Technical Results'!__nDatasets,1)</definedName>
    <definedName name="__sDatasets_41_1_2" localSheetId="26">OFFSET('[6]0. Internal data'!$B$114,0,0,'3.Assets'!__nDatasets,1)</definedName>
    <definedName name="__sDatasets_41_1_2" localSheetId="24">OFFSET('[6]0. Internal data'!$B$114,0,0,'3.BS'!__nDatasets,1)</definedName>
    <definedName name="__sDatasets_41_1_2" localSheetId="28">OFFSET('[6]0. Internal data'!$B$114,0,0,'3.Life Technical Results'!__nDatasets,1)</definedName>
    <definedName name="__sDatasets_41_1_2" localSheetId="29">OFFSET('[6]0. Internal data'!$B$114,0,0,'3.NAT CAT'!__nDatasets,1)</definedName>
    <definedName name="__sDatasets_41_1_2" localSheetId="27">OFFSET('[6]0. Internal data'!$B$114,0,0,'3.Non-Life Technical Results'!__nDatasets,1)</definedName>
    <definedName name="__sDatasets_41_1_2">OFFSET('[6]0. Internal data'!$B$114,0,0,[0]!__nDatasets,1)</definedName>
    <definedName name="__sDatasets_41_1_3" localSheetId="21">OFFSET('[6]0. Internal data'!$B$114,0,0,'1.2.NAT CAT_Q95'!__nDatasets,1)</definedName>
    <definedName name="__sDatasets_41_1_3" localSheetId="13">OFFSET('[6]0. Internal data'!$B$114,0,0,'1.Assets'!__nDatasets,1)</definedName>
    <definedName name="__sDatasets_41_1_3" localSheetId="12">OFFSET('[6]0. Internal data'!$B$114,0,0,'1.BS'!__nDatasets,1)</definedName>
    <definedName name="__sDatasets_41_1_3" localSheetId="15">OFFSET('[6]0. Internal data'!$B$114,0,0,'1.Life Technical Results'!__nDatasets,1)</definedName>
    <definedName name="__sDatasets_41_1_3" localSheetId="14">OFFSET('[6]0. Internal data'!$B$114,0,0,'1.Non-Life Technical Results'!__nDatasets,1)</definedName>
    <definedName name="__sDatasets_41_1_3" localSheetId="17">OFFSET('[6]0. Internal data'!$B$114,0,0,'2.Assets'!__nDatasets,1)</definedName>
    <definedName name="__sDatasets_41_1_3" localSheetId="16">OFFSET('[6]0. Internal data'!$B$114,0,0,'2.BS'!__nDatasets,1)</definedName>
    <definedName name="__sDatasets_41_1_3" localSheetId="19">OFFSET('[6]0. Internal data'!$B$114,0,0,'2.Life Technical Results'!__nDatasets,1)</definedName>
    <definedName name="__sDatasets_41_1_3" localSheetId="18">OFFSET('[6]0. Internal data'!$B$114,0,0,'2.Non-Life Technical Results'!__nDatasets,1)</definedName>
    <definedName name="__sDatasets_41_1_3" localSheetId="26">OFFSET('[6]0. Internal data'!$B$114,0,0,'3.Assets'!__nDatasets,1)</definedName>
    <definedName name="__sDatasets_41_1_3" localSheetId="24">OFFSET('[6]0. Internal data'!$B$114,0,0,'3.BS'!__nDatasets,1)</definedName>
    <definedName name="__sDatasets_41_1_3" localSheetId="28">OFFSET('[6]0. Internal data'!$B$114,0,0,'3.Life Technical Results'!__nDatasets,1)</definedName>
    <definedName name="__sDatasets_41_1_3" localSheetId="29">OFFSET('[6]0. Internal data'!$B$114,0,0,'3.NAT CAT'!__nDatasets,1)</definedName>
    <definedName name="__sDatasets_41_1_3" localSheetId="27">OFFSET('[6]0. Internal data'!$B$114,0,0,'3.Non-Life Technical Results'!__nDatasets,1)</definedName>
    <definedName name="__sDatasets_41_1_3">OFFSET('[6]0. Internal data'!$B$114,0,0,[0]!__nDatasets,1)</definedName>
    <definedName name="__sDatasets_41_1_4" localSheetId="21">OFFSET('[6]0. Internal data'!$B$114,0,0,'1.2.NAT CAT_Q95'!__nDatasets,1)</definedName>
    <definedName name="__sDatasets_41_1_4" localSheetId="13">OFFSET('[6]0. Internal data'!$B$114,0,0,'1.Assets'!__nDatasets,1)</definedName>
    <definedName name="__sDatasets_41_1_4" localSheetId="12">OFFSET('[6]0. Internal data'!$B$114,0,0,'1.BS'!__nDatasets,1)</definedName>
    <definedName name="__sDatasets_41_1_4" localSheetId="15">OFFSET('[6]0. Internal data'!$B$114,0,0,'1.Life Technical Results'!__nDatasets,1)</definedName>
    <definedName name="__sDatasets_41_1_4" localSheetId="14">OFFSET('[6]0. Internal data'!$B$114,0,0,'1.Non-Life Technical Results'!__nDatasets,1)</definedName>
    <definedName name="__sDatasets_41_1_4" localSheetId="17">OFFSET('[6]0. Internal data'!$B$114,0,0,'2.Assets'!__nDatasets,1)</definedName>
    <definedName name="__sDatasets_41_1_4" localSheetId="16">OFFSET('[6]0. Internal data'!$B$114,0,0,'2.BS'!__nDatasets,1)</definedName>
    <definedName name="__sDatasets_41_1_4" localSheetId="19">OFFSET('[6]0. Internal data'!$B$114,0,0,'2.Life Technical Results'!__nDatasets,1)</definedName>
    <definedName name="__sDatasets_41_1_4" localSheetId="18">OFFSET('[6]0. Internal data'!$B$114,0,0,'2.Non-Life Technical Results'!__nDatasets,1)</definedName>
    <definedName name="__sDatasets_41_1_4" localSheetId="26">OFFSET('[6]0. Internal data'!$B$114,0,0,'3.Assets'!__nDatasets,1)</definedName>
    <definedName name="__sDatasets_41_1_4" localSheetId="24">OFFSET('[6]0. Internal data'!$B$114,0,0,'3.BS'!__nDatasets,1)</definedName>
    <definedName name="__sDatasets_41_1_4" localSheetId="28">OFFSET('[6]0. Internal data'!$B$114,0,0,'3.Life Technical Results'!__nDatasets,1)</definedName>
    <definedName name="__sDatasets_41_1_4" localSheetId="29">OFFSET('[6]0. Internal data'!$B$114,0,0,'3.NAT CAT'!__nDatasets,1)</definedName>
    <definedName name="__sDatasets_41_1_4" localSheetId="27">OFFSET('[6]0. Internal data'!$B$114,0,0,'3.Non-Life Technical Results'!__nDatasets,1)</definedName>
    <definedName name="__sDatasets_41_1_4">OFFSET('[6]0. Internal data'!$B$114,0,0,[0]!__nDatasets,1)</definedName>
    <definedName name="__sDatasets_41_1_6" localSheetId="21">OFFSET('[6]0. Internal data'!$B$114,0,0,'1.2.NAT CAT_Q95'!__nDatasets,1)</definedName>
    <definedName name="__sDatasets_41_1_6" localSheetId="13">OFFSET('[6]0. Internal data'!$B$114,0,0,'1.Assets'!__nDatasets,1)</definedName>
    <definedName name="__sDatasets_41_1_6" localSheetId="12">OFFSET('[6]0. Internal data'!$B$114,0,0,'1.BS'!__nDatasets,1)</definedName>
    <definedName name="__sDatasets_41_1_6" localSheetId="15">OFFSET('[6]0. Internal data'!$B$114,0,0,'1.Life Technical Results'!__nDatasets,1)</definedName>
    <definedName name="__sDatasets_41_1_6" localSheetId="14">OFFSET('[6]0. Internal data'!$B$114,0,0,'1.Non-Life Technical Results'!__nDatasets,1)</definedName>
    <definedName name="__sDatasets_41_1_6" localSheetId="17">OFFSET('[6]0. Internal data'!$B$114,0,0,'2.Assets'!__nDatasets,1)</definedName>
    <definedName name="__sDatasets_41_1_6" localSheetId="16">OFFSET('[6]0. Internal data'!$B$114,0,0,'2.BS'!__nDatasets,1)</definedName>
    <definedName name="__sDatasets_41_1_6" localSheetId="19">OFFSET('[6]0. Internal data'!$B$114,0,0,'2.Life Technical Results'!__nDatasets,1)</definedName>
    <definedName name="__sDatasets_41_1_6" localSheetId="18">OFFSET('[6]0. Internal data'!$B$114,0,0,'2.Non-Life Technical Results'!__nDatasets,1)</definedName>
    <definedName name="__sDatasets_41_1_6" localSheetId="26">OFFSET('[6]0. Internal data'!$B$114,0,0,'3.Assets'!__nDatasets,1)</definedName>
    <definedName name="__sDatasets_41_1_6" localSheetId="24">OFFSET('[6]0. Internal data'!$B$114,0,0,'3.BS'!__nDatasets,1)</definedName>
    <definedName name="__sDatasets_41_1_6" localSheetId="28">OFFSET('[6]0. Internal data'!$B$114,0,0,'3.Life Technical Results'!__nDatasets,1)</definedName>
    <definedName name="__sDatasets_41_1_6" localSheetId="29">OFFSET('[6]0. Internal data'!$B$114,0,0,'3.NAT CAT'!__nDatasets,1)</definedName>
    <definedName name="__sDatasets_41_1_6" localSheetId="27">OFFSET('[6]0. Internal data'!$B$114,0,0,'3.Non-Life Technical Results'!__nDatasets,1)</definedName>
    <definedName name="__sDatasets_41_1_6">OFFSET('[6]0. Internal data'!$B$114,0,0,[0]!__nDatasets,1)</definedName>
    <definedName name="__sDatasets_41_1_7" localSheetId="21">OFFSET('[6]0. Internal data'!$B$114,0,0,'1.2.NAT CAT_Q95'!__nDatasets,1)</definedName>
    <definedName name="__sDatasets_41_1_7" localSheetId="13">OFFSET('[6]0. Internal data'!$B$114,0,0,'1.Assets'!__nDatasets,1)</definedName>
    <definedName name="__sDatasets_41_1_7" localSheetId="12">OFFSET('[6]0. Internal data'!$B$114,0,0,'1.BS'!__nDatasets,1)</definedName>
    <definedName name="__sDatasets_41_1_7" localSheetId="15">OFFSET('[6]0. Internal data'!$B$114,0,0,'1.Life Technical Results'!__nDatasets,1)</definedName>
    <definedName name="__sDatasets_41_1_7" localSheetId="14">OFFSET('[6]0. Internal data'!$B$114,0,0,'1.Non-Life Technical Results'!__nDatasets,1)</definedName>
    <definedName name="__sDatasets_41_1_7" localSheetId="17">OFFSET('[6]0. Internal data'!$B$114,0,0,'2.Assets'!__nDatasets,1)</definedName>
    <definedName name="__sDatasets_41_1_7" localSheetId="16">OFFSET('[6]0. Internal data'!$B$114,0,0,'2.BS'!__nDatasets,1)</definedName>
    <definedName name="__sDatasets_41_1_7" localSheetId="19">OFFSET('[6]0. Internal data'!$B$114,0,0,'2.Life Technical Results'!__nDatasets,1)</definedName>
    <definedName name="__sDatasets_41_1_7" localSheetId="18">OFFSET('[6]0. Internal data'!$B$114,0,0,'2.Non-Life Technical Results'!__nDatasets,1)</definedName>
    <definedName name="__sDatasets_41_1_7" localSheetId="26">OFFSET('[6]0. Internal data'!$B$114,0,0,'3.Assets'!__nDatasets,1)</definedName>
    <definedName name="__sDatasets_41_1_7" localSheetId="24">OFFSET('[6]0. Internal data'!$B$114,0,0,'3.BS'!__nDatasets,1)</definedName>
    <definedName name="__sDatasets_41_1_7" localSheetId="28">OFFSET('[6]0. Internal data'!$B$114,0,0,'3.Life Technical Results'!__nDatasets,1)</definedName>
    <definedName name="__sDatasets_41_1_7" localSheetId="29">OFFSET('[6]0. Internal data'!$B$114,0,0,'3.NAT CAT'!__nDatasets,1)</definedName>
    <definedName name="__sDatasets_41_1_7" localSheetId="27">OFFSET('[6]0. Internal data'!$B$114,0,0,'3.Non-Life Technical Results'!__nDatasets,1)</definedName>
    <definedName name="__sDatasets_41_1_7">OFFSET('[6]0. Internal data'!$B$114,0,0,[0]!__nDatasets,1)</definedName>
    <definedName name="__SizeUnit" localSheetId="21">IF(MID('1.2.NAT CAT_Q95'!ReportingCurrency,1,1)="M",1,1000)</definedName>
    <definedName name="__SizeUnit" localSheetId="13">IF(MID('1.Assets'!ReportingCurrency,1,1)="M",1,1000)</definedName>
    <definedName name="__SizeUnit" localSheetId="12">IF(MID('1.BS'!ReportingCurrency,1,1)="M",1,1000)</definedName>
    <definedName name="__SizeUnit" localSheetId="15">IF(MID('1.Life Technical Results'!ReportingCurrency,1,1)="M",1,1000)</definedName>
    <definedName name="__SizeUnit" localSheetId="14">IF(MID('1.Non-Life Technical Results'!ReportingCurrency,1,1)="M",1,1000)</definedName>
    <definedName name="__SizeUnit" localSheetId="17">IF(MID('2.Assets'!ReportingCurrency,1,1)="M",1,1000)</definedName>
    <definedName name="__SizeUnit" localSheetId="16">IF(MID('2.BS'!ReportingCurrency,1,1)="M",1,1000)</definedName>
    <definedName name="__SizeUnit" localSheetId="19">IF(MID('2.Life Technical Results'!ReportingCurrency,1,1)="M",1,1000)</definedName>
    <definedName name="__SizeUnit" localSheetId="18">IF(MID('2.Non-Life Technical Results'!ReportingCurrency,1,1)="M",1,1000)</definedName>
    <definedName name="__SizeUnit" localSheetId="26">IF(MID('3.Assets'!ReportingCurrency,1,1)="M",1,1000)</definedName>
    <definedName name="__SizeUnit" localSheetId="24">IF(MID('3.BS'!ReportingCurrency,1,1)="M",1,1000)</definedName>
    <definedName name="__SizeUnit" localSheetId="28">IF(MID('3.Life Technical Results'!ReportingCurrency,1,1)="M",1,1000)</definedName>
    <definedName name="__SizeUnit" localSheetId="29">IF(MID('3.NAT CAT'!ReportingCurrency,1,1)="M",1,1000)</definedName>
    <definedName name="__SizeUnit" localSheetId="27">IF(MID('3.Non-Life Technical Results'!ReportingCurrency,1,1)="M",1,1000)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 localSheetId="21">#REF!</definedName>
    <definedName name="__sLanguage" localSheetId="13">#REF!</definedName>
    <definedName name="__sLanguage" localSheetId="12">#REF!</definedName>
    <definedName name="__sLanguage" localSheetId="15">#REF!</definedName>
    <definedName name="__sLanguage" localSheetId="14">#REF!</definedName>
    <definedName name="__sLanguage" localSheetId="17">#REF!</definedName>
    <definedName name="__sLanguage" localSheetId="16">#REF!</definedName>
    <definedName name="__sLanguage" localSheetId="19">#REF!</definedName>
    <definedName name="__sLanguage" localSheetId="18">#REF!</definedName>
    <definedName name="__sLanguage" localSheetId="26">#REF!</definedName>
    <definedName name="__sLanguage" localSheetId="24">#REF!</definedName>
    <definedName name="__sLanguage" localSheetId="28">#REF!</definedName>
    <definedName name="__sLanguage" localSheetId="29">#REF!</definedName>
    <definedName name="__sLanguage" localSheetId="27">#REF!</definedName>
    <definedName name="__sLanguage">#REF!</definedName>
    <definedName name="__SpreadsheetModel" localSheetId="21">#REF!</definedName>
    <definedName name="__SpreadsheetModel" localSheetId="13">#REF!</definedName>
    <definedName name="__SpreadsheetModel" localSheetId="12">#REF!</definedName>
    <definedName name="__SpreadsheetModel" localSheetId="15">#REF!</definedName>
    <definedName name="__SpreadsheetModel" localSheetId="14">#REF!</definedName>
    <definedName name="__SpreadsheetModel" localSheetId="17">#REF!</definedName>
    <definedName name="__SpreadsheetModel" localSheetId="16">#REF!</definedName>
    <definedName name="__SpreadsheetModel" localSheetId="19">#REF!</definedName>
    <definedName name="__SpreadsheetModel" localSheetId="18">#REF!</definedName>
    <definedName name="__SpreadsheetModel" localSheetId="26">#REF!</definedName>
    <definedName name="__SpreadsheetModel" localSheetId="24">#REF!</definedName>
    <definedName name="__SpreadsheetModel" localSheetId="28">#REF!</definedName>
    <definedName name="__SpreadsheetModel" localSheetId="29">#REF!</definedName>
    <definedName name="__SpreadsheetModel" localSheetId="27">#REF!</definedName>
    <definedName name="__SpreadsheetModel">#REF!</definedName>
    <definedName name="__TermStructuresNames" localSheetId="21">#REF!</definedName>
    <definedName name="__TermStructuresNames" localSheetId="13">#REF!</definedName>
    <definedName name="__TermStructuresNames" localSheetId="12">#REF!</definedName>
    <definedName name="__TermStructuresNames" localSheetId="15">#REF!</definedName>
    <definedName name="__TermStructuresNames" localSheetId="14">#REF!</definedName>
    <definedName name="__TermStructuresNames" localSheetId="17">#REF!</definedName>
    <definedName name="__TermStructuresNames" localSheetId="16">#REF!</definedName>
    <definedName name="__TermStructuresNames" localSheetId="19">#REF!</definedName>
    <definedName name="__TermStructuresNames" localSheetId="18">#REF!</definedName>
    <definedName name="__TermStructuresNames" localSheetId="26">#REF!</definedName>
    <definedName name="__TermStructuresNames" localSheetId="24">#REF!</definedName>
    <definedName name="__TermStructuresNames" localSheetId="28">#REF!</definedName>
    <definedName name="__TermStructuresNames" localSheetId="29">#REF!</definedName>
    <definedName name="__TermStructuresNames" localSheetId="27">#REF!</definedName>
    <definedName name="__TermStructuresNames">#REF!</definedName>
    <definedName name="__TermStructuresNamesVector" localSheetId="21">TRANSPOSE('1.2.NAT CAT_Q95'!__TermStructuresNames)</definedName>
    <definedName name="__TermStructuresNamesVector" localSheetId="13">TRANSPOSE('1.Assets'!__TermStructuresNames)</definedName>
    <definedName name="__TermStructuresNamesVector" localSheetId="12">TRANSPOSE('1.BS'!__TermStructuresNames)</definedName>
    <definedName name="__TermStructuresNamesVector" localSheetId="15">TRANSPOSE('1.Life Technical Results'!__TermStructuresNames)</definedName>
    <definedName name="__TermStructuresNamesVector" localSheetId="14">TRANSPOSE('1.Non-Life Technical Results'!__TermStructuresNames)</definedName>
    <definedName name="__TermStructuresNamesVector" localSheetId="17">TRANSPOSE('2.Assets'!__TermStructuresNames)</definedName>
    <definedName name="__TermStructuresNamesVector" localSheetId="16">TRANSPOSE('2.BS'!__TermStructuresNames)</definedName>
    <definedName name="__TermStructuresNamesVector" localSheetId="19">TRANSPOSE('2.Life Technical Results'!__TermStructuresNames)</definedName>
    <definedName name="__TermStructuresNamesVector" localSheetId="18">TRANSPOSE('2.Non-Life Technical Results'!__TermStructuresNames)</definedName>
    <definedName name="__TermStructuresNamesVector" localSheetId="26">TRANSPOSE('3.Assets'!__TermStructuresNames)</definedName>
    <definedName name="__TermStructuresNamesVector" localSheetId="24">TRANSPOSE('3.BS'!__TermStructuresNames)</definedName>
    <definedName name="__TermStructuresNamesVector" localSheetId="28">TRANSPOSE('3.Life Technical Results'!__TermStructuresNames)</definedName>
    <definedName name="__TermStructuresNamesVector" localSheetId="29">TRANSPOSE('3.NAT CAT'!__TermStructuresNames)</definedName>
    <definedName name="__TermStructuresNamesVector" localSheetId="27">TRANSPOSE('3.Non-Life Technical Results'!__TermStructuresNames)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 localSheetId="21">TRANSPOSE('1.2.NAT CAT_Q95'!__TermStructuresNames)</definedName>
    <definedName name="__TermStructuresNamesVector_40_1_7" localSheetId="13">TRANSPOSE('1.Assets'!__TermStructuresNames)</definedName>
    <definedName name="__TermStructuresNamesVector_40_1_7" localSheetId="12">TRANSPOSE('1.BS'!__TermStructuresNames)</definedName>
    <definedName name="__TermStructuresNamesVector_40_1_7" localSheetId="15">TRANSPOSE('1.Life Technical Results'!__TermStructuresNames)</definedName>
    <definedName name="__TermStructuresNamesVector_40_1_7" localSheetId="14">TRANSPOSE('1.Non-Life Technical Results'!__TermStructuresNames)</definedName>
    <definedName name="__TermStructuresNamesVector_40_1_7" localSheetId="17">TRANSPOSE('2.Assets'!__TermStructuresNames)</definedName>
    <definedName name="__TermStructuresNamesVector_40_1_7" localSheetId="16">TRANSPOSE('2.BS'!__TermStructuresNames)</definedName>
    <definedName name="__TermStructuresNamesVector_40_1_7" localSheetId="19">TRANSPOSE('2.Life Technical Results'!__TermStructuresNames)</definedName>
    <definedName name="__TermStructuresNamesVector_40_1_7" localSheetId="18">TRANSPOSE('2.Non-Life Technical Results'!__TermStructuresNames)</definedName>
    <definedName name="__TermStructuresNamesVector_40_1_7" localSheetId="26">TRANSPOSE('3.Assets'!__TermStructuresNames)</definedName>
    <definedName name="__TermStructuresNamesVector_40_1_7" localSheetId="24">TRANSPOSE('3.BS'!__TermStructuresNames)</definedName>
    <definedName name="__TermStructuresNamesVector_40_1_7" localSheetId="28">TRANSPOSE('3.Life Technical Results'!__TermStructuresNames)</definedName>
    <definedName name="__TermStructuresNamesVector_40_1_7" localSheetId="29">TRANSPOSE('3.NAT CAT'!__TermStructuresNames)</definedName>
    <definedName name="__TermStructuresNamesVector_40_1_7" localSheetId="27">TRANSPOSE('3.Non-Life Technical Results'!__TermStructuresNames)</definedName>
    <definedName name="__TermStructuresNamesVector_40_1_7">TRANSPOSE([0]!__TermStructuresNames)</definedName>
    <definedName name="__TermStructuresNamesVector_41">NA()</definedName>
    <definedName name="__TermStructuresNamesVector_41_1">#N/A</definedName>
    <definedName name="__TermStructuresNamesVector_41_1_1">NA()</definedName>
    <definedName name="__TermStructuresNamesVector_41_1_2" localSheetId="21">TRANSPOSE('1.2.NAT CAT_Q95'!__TermStructuresNames)</definedName>
    <definedName name="__TermStructuresNamesVector_41_1_2" localSheetId="13">TRANSPOSE('1.Assets'!__TermStructuresNames)</definedName>
    <definedName name="__TermStructuresNamesVector_41_1_2" localSheetId="12">TRANSPOSE('1.BS'!__TermStructuresNames)</definedName>
    <definedName name="__TermStructuresNamesVector_41_1_2" localSheetId="15">TRANSPOSE('1.Life Technical Results'!__TermStructuresNames)</definedName>
    <definedName name="__TermStructuresNamesVector_41_1_2" localSheetId="14">TRANSPOSE('1.Non-Life Technical Results'!__TermStructuresNames)</definedName>
    <definedName name="__TermStructuresNamesVector_41_1_2" localSheetId="17">TRANSPOSE('2.Assets'!__TermStructuresNames)</definedName>
    <definedName name="__TermStructuresNamesVector_41_1_2" localSheetId="16">TRANSPOSE('2.BS'!__TermStructuresNames)</definedName>
    <definedName name="__TermStructuresNamesVector_41_1_2" localSheetId="19">TRANSPOSE('2.Life Technical Results'!__TermStructuresNames)</definedName>
    <definedName name="__TermStructuresNamesVector_41_1_2" localSheetId="18">TRANSPOSE('2.Non-Life Technical Results'!__TermStructuresNames)</definedName>
    <definedName name="__TermStructuresNamesVector_41_1_2" localSheetId="26">TRANSPOSE('3.Assets'!__TermStructuresNames)</definedName>
    <definedName name="__TermStructuresNamesVector_41_1_2" localSheetId="24">TRANSPOSE('3.BS'!__TermStructuresNames)</definedName>
    <definedName name="__TermStructuresNamesVector_41_1_2" localSheetId="28">TRANSPOSE('3.Life Technical Results'!__TermStructuresNames)</definedName>
    <definedName name="__TermStructuresNamesVector_41_1_2" localSheetId="29">TRANSPOSE('3.NAT CAT'!__TermStructuresNames)</definedName>
    <definedName name="__TermStructuresNamesVector_41_1_2" localSheetId="27">TRANSPOSE('3.Non-Life Technical Results'!__TermStructuresNames)</definedName>
    <definedName name="__TermStructuresNamesVector_41_1_2">TRANSPOSE([0]!__TermStructuresNames)</definedName>
    <definedName name="__TermStructuresNamesVector_41_1_3" localSheetId="21">TRANSPOSE('1.2.NAT CAT_Q95'!__TermStructuresNames)</definedName>
    <definedName name="__TermStructuresNamesVector_41_1_3" localSheetId="13">TRANSPOSE('1.Assets'!__TermStructuresNames)</definedName>
    <definedName name="__TermStructuresNamesVector_41_1_3" localSheetId="12">TRANSPOSE('1.BS'!__TermStructuresNames)</definedName>
    <definedName name="__TermStructuresNamesVector_41_1_3" localSheetId="15">TRANSPOSE('1.Life Technical Results'!__TermStructuresNames)</definedName>
    <definedName name="__TermStructuresNamesVector_41_1_3" localSheetId="14">TRANSPOSE('1.Non-Life Technical Results'!__TermStructuresNames)</definedName>
    <definedName name="__TermStructuresNamesVector_41_1_3" localSheetId="17">TRANSPOSE('2.Assets'!__TermStructuresNames)</definedName>
    <definedName name="__TermStructuresNamesVector_41_1_3" localSheetId="16">TRANSPOSE('2.BS'!__TermStructuresNames)</definedName>
    <definedName name="__TermStructuresNamesVector_41_1_3" localSheetId="19">TRANSPOSE('2.Life Technical Results'!__TermStructuresNames)</definedName>
    <definedName name="__TermStructuresNamesVector_41_1_3" localSheetId="18">TRANSPOSE('2.Non-Life Technical Results'!__TermStructuresNames)</definedName>
    <definedName name="__TermStructuresNamesVector_41_1_3" localSheetId="26">TRANSPOSE('3.Assets'!__TermStructuresNames)</definedName>
    <definedName name="__TermStructuresNamesVector_41_1_3" localSheetId="24">TRANSPOSE('3.BS'!__TermStructuresNames)</definedName>
    <definedName name="__TermStructuresNamesVector_41_1_3" localSheetId="28">TRANSPOSE('3.Life Technical Results'!__TermStructuresNames)</definedName>
    <definedName name="__TermStructuresNamesVector_41_1_3" localSheetId="29">TRANSPOSE('3.NAT CAT'!__TermStructuresNames)</definedName>
    <definedName name="__TermStructuresNamesVector_41_1_3" localSheetId="27">TRANSPOSE('3.Non-Life Technical Results'!__TermStructuresNames)</definedName>
    <definedName name="__TermStructuresNamesVector_41_1_3">TRANSPOSE([0]!__TermStructuresNames)</definedName>
    <definedName name="__TermStructuresNamesVector_41_1_4" localSheetId="21">TRANSPOSE('1.2.NAT CAT_Q95'!__TermStructuresNames)</definedName>
    <definedName name="__TermStructuresNamesVector_41_1_4" localSheetId="13">TRANSPOSE('1.Assets'!__TermStructuresNames)</definedName>
    <definedName name="__TermStructuresNamesVector_41_1_4" localSheetId="12">TRANSPOSE('1.BS'!__TermStructuresNames)</definedName>
    <definedName name="__TermStructuresNamesVector_41_1_4" localSheetId="15">TRANSPOSE('1.Life Technical Results'!__TermStructuresNames)</definedName>
    <definedName name="__TermStructuresNamesVector_41_1_4" localSheetId="14">TRANSPOSE('1.Non-Life Technical Results'!__TermStructuresNames)</definedName>
    <definedName name="__TermStructuresNamesVector_41_1_4" localSheetId="17">TRANSPOSE('2.Assets'!__TermStructuresNames)</definedName>
    <definedName name="__TermStructuresNamesVector_41_1_4" localSheetId="16">TRANSPOSE('2.BS'!__TermStructuresNames)</definedName>
    <definedName name="__TermStructuresNamesVector_41_1_4" localSheetId="19">TRANSPOSE('2.Life Technical Results'!__TermStructuresNames)</definedName>
    <definedName name="__TermStructuresNamesVector_41_1_4" localSheetId="18">TRANSPOSE('2.Non-Life Technical Results'!__TermStructuresNames)</definedName>
    <definedName name="__TermStructuresNamesVector_41_1_4" localSheetId="26">TRANSPOSE('3.Assets'!__TermStructuresNames)</definedName>
    <definedName name="__TermStructuresNamesVector_41_1_4" localSheetId="24">TRANSPOSE('3.BS'!__TermStructuresNames)</definedName>
    <definedName name="__TermStructuresNamesVector_41_1_4" localSheetId="28">TRANSPOSE('3.Life Technical Results'!__TermStructuresNames)</definedName>
    <definedName name="__TermStructuresNamesVector_41_1_4" localSheetId="29">TRANSPOSE('3.NAT CAT'!__TermStructuresNames)</definedName>
    <definedName name="__TermStructuresNamesVector_41_1_4" localSheetId="27">TRANSPOSE('3.Non-Life Technical Results'!__TermStructuresNames)</definedName>
    <definedName name="__TermStructuresNamesVector_41_1_4">TRANSPOSE([0]!__TermStructuresNames)</definedName>
    <definedName name="__TermStructuresNamesVector_41_1_6" localSheetId="21">TRANSPOSE('1.2.NAT CAT_Q95'!__TermStructuresNames)</definedName>
    <definedName name="__TermStructuresNamesVector_41_1_6" localSheetId="13">TRANSPOSE('1.Assets'!__TermStructuresNames)</definedName>
    <definedName name="__TermStructuresNamesVector_41_1_6" localSheetId="12">TRANSPOSE('1.BS'!__TermStructuresNames)</definedName>
    <definedName name="__TermStructuresNamesVector_41_1_6" localSheetId="15">TRANSPOSE('1.Life Technical Results'!__TermStructuresNames)</definedName>
    <definedName name="__TermStructuresNamesVector_41_1_6" localSheetId="14">TRANSPOSE('1.Non-Life Technical Results'!__TermStructuresNames)</definedName>
    <definedName name="__TermStructuresNamesVector_41_1_6" localSheetId="17">TRANSPOSE('2.Assets'!__TermStructuresNames)</definedName>
    <definedName name="__TermStructuresNamesVector_41_1_6" localSheetId="16">TRANSPOSE('2.BS'!__TermStructuresNames)</definedName>
    <definedName name="__TermStructuresNamesVector_41_1_6" localSheetId="19">TRANSPOSE('2.Life Technical Results'!__TermStructuresNames)</definedName>
    <definedName name="__TermStructuresNamesVector_41_1_6" localSheetId="18">TRANSPOSE('2.Non-Life Technical Results'!__TermStructuresNames)</definedName>
    <definedName name="__TermStructuresNamesVector_41_1_6" localSheetId="26">TRANSPOSE('3.Assets'!__TermStructuresNames)</definedName>
    <definedName name="__TermStructuresNamesVector_41_1_6" localSheetId="24">TRANSPOSE('3.BS'!__TermStructuresNames)</definedName>
    <definedName name="__TermStructuresNamesVector_41_1_6" localSheetId="28">TRANSPOSE('3.Life Technical Results'!__TermStructuresNames)</definedName>
    <definedName name="__TermStructuresNamesVector_41_1_6" localSheetId="29">TRANSPOSE('3.NAT CAT'!__TermStructuresNames)</definedName>
    <definedName name="__TermStructuresNamesVector_41_1_6" localSheetId="27">TRANSPOSE('3.Non-Life Technical Results'!__TermStructuresNames)</definedName>
    <definedName name="__TermStructuresNamesVector_41_1_6">TRANSPOSE([0]!__TermStructuresNames)</definedName>
    <definedName name="__TermStructuresNamesVector_41_1_7" localSheetId="21">TRANSPOSE('1.2.NAT CAT_Q95'!__TermStructuresNames)</definedName>
    <definedName name="__TermStructuresNamesVector_41_1_7" localSheetId="13">TRANSPOSE('1.Assets'!__TermStructuresNames)</definedName>
    <definedName name="__TermStructuresNamesVector_41_1_7" localSheetId="12">TRANSPOSE('1.BS'!__TermStructuresNames)</definedName>
    <definedName name="__TermStructuresNamesVector_41_1_7" localSheetId="15">TRANSPOSE('1.Life Technical Results'!__TermStructuresNames)</definedName>
    <definedName name="__TermStructuresNamesVector_41_1_7" localSheetId="14">TRANSPOSE('1.Non-Life Technical Results'!__TermStructuresNames)</definedName>
    <definedName name="__TermStructuresNamesVector_41_1_7" localSheetId="17">TRANSPOSE('2.Assets'!__TermStructuresNames)</definedName>
    <definedName name="__TermStructuresNamesVector_41_1_7" localSheetId="16">TRANSPOSE('2.BS'!__TermStructuresNames)</definedName>
    <definedName name="__TermStructuresNamesVector_41_1_7" localSheetId="19">TRANSPOSE('2.Life Technical Results'!__TermStructuresNames)</definedName>
    <definedName name="__TermStructuresNamesVector_41_1_7" localSheetId="18">TRANSPOSE('2.Non-Life Technical Results'!__TermStructuresNames)</definedName>
    <definedName name="__TermStructuresNamesVector_41_1_7" localSheetId="26">TRANSPOSE('3.Assets'!__TermStructuresNames)</definedName>
    <definedName name="__TermStructuresNamesVector_41_1_7" localSheetId="24">TRANSPOSE('3.BS'!__TermStructuresNames)</definedName>
    <definedName name="__TermStructuresNamesVector_41_1_7" localSheetId="28">TRANSPOSE('3.Life Technical Results'!__TermStructuresNames)</definedName>
    <definedName name="__TermStructuresNamesVector_41_1_7" localSheetId="29">TRANSPOSE('3.NAT CAT'!__TermStructuresNames)</definedName>
    <definedName name="__TermStructuresNamesVector_41_1_7" localSheetId="27">TRANSPOSE('3.Non-Life Technical Results'!__TermStructuresNames)</definedName>
    <definedName name="__TermStructuresNamesVector_41_1_7">TRANSPOSE([0]!__TermStructuresNames)</definedName>
    <definedName name="__TrueFalse" localSheetId="21">#REF!</definedName>
    <definedName name="__TrueFalse" localSheetId="13">#REF!</definedName>
    <definedName name="__TrueFalse" localSheetId="12">#REF!</definedName>
    <definedName name="__TrueFalse" localSheetId="15">#REF!</definedName>
    <definedName name="__TrueFalse" localSheetId="14">#REF!</definedName>
    <definedName name="__TrueFalse" localSheetId="17">#REF!</definedName>
    <definedName name="__TrueFalse" localSheetId="16">#REF!</definedName>
    <definedName name="__TrueFalse" localSheetId="19">#REF!</definedName>
    <definedName name="__TrueFalse" localSheetId="18">#REF!</definedName>
    <definedName name="__TrueFalse" localSheetId="26">#REF!</definedName>
    <definedName name="__TrueFalse" localSheetId="24">#REF!</definedName>
    <definedName name="__TrueFalse" localSheetId="28">#REF!</definedName>
    <definedName name="__TrueFalse" localSheetId="29">#REF!</definedName>
    <definedName name="__TrueFalse" localSheetId="27">#REF!</definedName>
    <definedName name="__TrueFalse">#REF!</definedName>
    <definedName name="__TS.XII.C.Title" localSheetId="21">#REF!</definedName>
    <definedName name="__TS.XII.C.Title" localSheetId="13">#REF!</definedName>
    <definedName name="__TS.XII.C.Title" localSheetId="12">#REF!</definedName>
    <definedName name="__TS.XII.C.Title" localSheetId="15">#REF!</definedName>
    <definedName name="__TS.XII.C.Title" localSheetId="14">#REF!</definedName>
    <definedName name="__TS.XII.C.Title" localSheetId="17">#REF!</definedName>
    <definedName name="__TS.XII.C.Title" localSheetId="16">#REF!</definedName>
    <definedName name="__TS.XII.C.Title" localSheetId="19">#REF!</definedName>
    <definedName name="__TS.XII.C.Title" localSheetId="18">#REF!</definedName>
    <definedName name="__TS.XII.C.Title" localSheetId="26">#REF!</definedName>
    <definedName name="__TS.XII.C.Title" localSheetId="24">#REF!</definedName>
    <definedName name="__TS.XII.C.Title" localSheetId="28">#REF!</definedName>
    <definedName name="__TS.XII.C.Title" localSheetId="29">#REF!</definedName>
    <definedName name="__TS.XII.C.Title" localSheetId="27">#REF!</definedName>
    <definedName name="__TS.XII.C.Title">#REF!</definedName>
    <definedName name="__TS_XV.Title_2" localSheetId="21">#REF!</definedName>
    <definedName name="__TS_XV.Title_2" localSheetId="13">#REF!</definedName>
    <definedName name="__TS_XV.Title_2" localSheetId="12">#REF!</definedName>
    <definedName name="__TS_XV.Title_2" localSheetId="15">#REF!</definedName>
    <definedName name="__TS_XV.Title_2" localSheetId="14">#REF!</definedName>
    <definedName name="__TS_XV.Title_2" localSheetId="17">#REF!</definedName>
    <definedName name="__TS_XV.Title_2" localSheetId="16">#REF!</definedName>
    <definedName name="__TS_XV.Title_2" localSheetId="19">#REF!</definedName>
    <definedName name="__TS_XV.Title_2" localSheetId="18">#REF!</definedName>
    <definedName name="__TS_XV.Title_2" localSheetId="26">#REF!</definedName>
    <definedName name="__TS_XV.Title_2" localSheetId="24">#REF!</definedName>
    <definedName name="__TS_XV.Title_2" localSheetId="28">#REF!</definedName>
    <definedName name="__TS_XV.Title_2" localSheetId="29">#REF!</definedName>
    <definedName name="__TS_XV.Title_2" localSheetId="27">#REF!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 localSheetId="21">#REF!</definedName>
    <definedName name="__TypeOfInstitutionChoices" localSheetId="13">#REF!</definedName>
    <definedName name="__TypeOfInstitutionChoices" localSheetId="12">#REF!</definedName>
    <definedName name="__TypeOfInstitutionChoices" localSheetId="15">#REF!</definedName>
    <definedName name="__TypeOfInstitutionChoices" localSheetId="14">#REF!</definedName>
    <definedName name="__TypeOfInstitutionChoices" localSheetId="17">#REF!</definedName>
    <definedName name="__TypeOfInstitutionChoices" localSheetId="16">#REF!</definedName>
    <definedName name="__TypeOfInstitutionChoices" localSheetId="19">#REF!</definedName>
    <definedName name="__TypeOfInstitutionChoices" localSheetId="18">#REF!</definedName>
    <definedName name="__TypeOfInstitutionChoices" localSheetId="26">#REF!</definedName>
    <definedName name="__TypeOfInstitutionChoices" localSheetId="24">#REF!</definedName>
    <definedName name="__TypeOfInstitutionChoices" localSheetId="28">#REF!</definedName>
    <definedName name="__TypeOfInstitutionChoices" localSheetId="29">#REF!</definedName>
    <definedName name="__TypeOfInstitutionChoices" localSheetId="27">#REF!</definedName>
    <definedName name="__TypeOfInstitutionChoices">#REF!</definedName>
    <definedName name="__Var99_5" localSheetId="21">#REF!</definedName>
    <definedName name="__Var99_5" localSheetId="13">#REF!</definedName>
    <definedName name="__Var99_5" localSheetId="12">#REF!</definedName>
    <definedName name="__Var99_5" localSheetId="15">#REF!</definedName>
    <definedName name="__Var99_5" localSheetId="14">#REF!</definedName>
    <definedName name="__Var99_5" localSheetId="17">#REF!</definedName>
    <definedName name="__Var99_5" localSheetId="16">#REF!</definedName>
    <definedName name="__Var99_5" localSheetId="19">#REF!</definedName>
    <definedName name="__Var99_5" localSheetId="18">#REF!</definedName>
    <definedName name="__Var99_5" localSheetId="26">#REF!</definedName>
    <definedName name="__Var99_5" localSheetId="24">#REF!</definedName>
    <definedName name="__Var99_5" localSheetId="28">#REF!</definedName>
    <definedName name="__Var99_5" localSheetId="29">#REF!</definedName>
    <definedName name="__Var99_5" localSheetId="27">#REF!</definedName>
    <definedName name="__Var99_5">#REF!</definedName>
    <definedName name="__Yes" localSheetId="21">#REF!</definedName>
    <definedName name="__Yes" localSheetId="13">#REF!</definedName>
    <definedName name="__Yes" localSheetId="12">#REF!</definedName>
    <definedName name="__Yes" localSheetId="15">#REF!</definedName>
    <definedName name="__Yes" localSheetId="14">#REF!</definedName>
    <definedName name="__Yes" localSheetId="17">#REF!</definedName>
    <definedName name="__Yes" localSheetId="16">#REF!</definedName>
    <definedName name="__Yes" localSheetId="19">#REF!</definedName>
    <definedName name="__Yes" localSheetId="18">#REF!</definedName>
    <definedName name="__Yes" localSheetId="26">#REF!</definedName>
    <definedName name="__Yes" localSheetId="24">#REF!</definedName>
    <definedName name="__Yes" localSheetId="28">#REF!</definedName>
    <definedName name="__Yes" localSheetId="29">#REF!</definedName>
    <definedName name="__Yes" localSheetId="27">#REF!</definedName>
    <definedName name="__Yes">#REF!</definedName>
    <definedName name="__YesNo" localSheetId="21">#REF!</definedName>
    <definedName name="__YesNo" localSheetId="13">#REF!</definedName>
    <definedName name="__YesNo" localSheetId="12">#REF!</definedName>
    <definedName name="__YesNo" localSheetId="15">#REF!</definedName>
    <definedName name="__YesNo" localSheetId="14">#REF!</definedName>
    <definedName name="__YesNo" localSheetId="17">#REF!</definedName>
    <definedName name="__YesNo" localSheetId="16">#REF!</definedName>
    <definedName name="__YesNo" localSheetId="19">#REF!</definedName>
    <definedName name="__YesNo" localSheetId="18">#REF!</definedName>
    <definedName name="__YesNo" localSheetId="26">#REF!</definedName>
    <definedName name="__YesNo" localSheetId="24">#REF!</definedName>
    <definedName name="__YesNo" localSheetId="28">#REF!</definedName>
    <definedName name="__YesNo" localSheetId="29">#REF!</definedName>
    <definedName name="__YesNo" localSheetId="27">#REF!</definedName>
    <definedName name="__YesNo">#REF!</definedName>
    <definedName name="__YesNoPlanned" localSheetId="21">#REF!</definedName>
    <definedName name="__YesNoPlanned" localSheetId="13">#REF!</definedName>
    <definedName name="__YesNoPlanned" localSheetId="12">#REF!</definedName>
    <definedName name="__YesNoPlanned" localSheetId="15">#REF!</definedName>
    <definedName name="__YesNoPlanned" localSheetId="14">#REF!</definedName>
    <definedName name="__YesNoPlanned" localSheetId="17">#REF!</definedName>
    <definedName name="__YesNoPlanned" localSheetId="16">#REF!</definedName>
    <definedName name="__YesNoPlanned" localSheetId="19">#REF!</definedName>
    <definedName name="__YesNoPlanned" localSheetId="18">#REF!</definedName>
    <definedName name="__YesNoPlanned" localSheetId="26">#REF!</definedName>
    <definedName name="__YesNoPlanned" localSheetId="24">#REF!</definedName>
    <definedName name="__YesNoPlanned" localSheetId="28">#REF!</definedName>
    <definedName name="__YesNoPlanned" localSheetId="29">#REF!</definedName>
    <definedName name="__YesNoPlanned" localSheetId="27">#REF!</definedName>
    <definedName name="__YesNoPlanned">#REF!</definedName>
    <definedName name="__YesNoUnknown" localSheetId="21">#REF!</definedName>
    <definedName name="__YesNoUnknown" localSheetId="13">#REF!</definedName>
    <definedName name="__YesNoUnknown" localSheetId="12">#REF!</definedName>
    <definedName name="__YesNoUnknown" localSheetId="15">#REF!</definedName>
    <definedName name="__YesNoUnknown" localSheetId="14">#REF!</definedName>
    <definedName name="__YesNoUnknown" localSheetId="17">#REF!</definedName>
    <definedName name="__YesNoUnknown" localSheetId="16">#REF!</definedName>
    <definedName name="__YesNoUnknown" localSheetId="19">#REF!</definedName>
    <definedName name="__YesNoUnknown" localSheetId="18">#REF!</definedName>
    <definedName name="__YesNoUnknown" localSheetId="26">#REF!</definedName>
    <definedName name="__YesNoUnknown" localSheetId="24">#REF!</definedName>
    <definedName name="__YesNoUnknown" localSheetId="28">#REF!</definedName>
    <definedName name="__YesNoUnknown" localSheetId="29">#REF!</definedName>
    <definedName name="__YesNoUnknown" localSheetId="27">#REF!</definedName>
    <definedName name="__YesNoUnknown">#REF!</definedName>
    <definedName name="__ZeroCurves" localSheetId="21">#REF!</definedName>
    <definedName name="__ZeroCurves" localSheetId="13">#REF!</definedName>
    <definedName name="__ZeroCurves" localSheetId="12">#REF!</definedName>
    <definedName name="__ZeroCurves" localSheetId="15">#REF!</definedName>
    <definedName name="__ZeroCurves" localSheetId="14">#REF!</definedName>
    <definedName name="__ZeroCurves" localSheetId="17">#REF!</definedName>
    <definedName name="__ZeroCurves" localSheetId="16">#REF!</definedName>
    <definedName name="__ZeroCurves" localSheetId="19">#REF!</definedName>
    <definedName name="__ZeroCurves" localSheetId="18">#REF!</definedName>
    <definedName name="__ZeroCurves" localSheetId="26">#REF!</definedName>
    <definedName name="__ZeroCurves" localSheetId="24">#REF!</definedName>
    <definedName name="__ZeroCurves" localSheetId="28">#REF!</definedName>
    <definedName name="__ZeroCurves" localSheetId="29">#REF!</definedName>
    <definedName name="__ZeroCurves" localSheetId="27">#REF!</definedName>
    <definedName name="__ZeroCurves">#REF!</definedName>
    <definedName name="_1__Datasets_names_40_1_1">NA()</definedName>
    <definedName name="_10_ReportingIndex_41_1_1">NA()</definedName>
    <definedName name="_11Excel_BuiltIn_Print_Area_1_1" localSheetId="21">#REF!</definedName>
    <definedName name="_11Excel_BuiltIn_Print_Area_1_1" localSheetId="13">#REF!</definedName>
    <definedName name="_11Excel_BuiltIn_Print_Area_1_1" localSheetId="12">#REF!</definedName>
    <definedName name="_11Excel_BuiltIn_Print_Area_1_1" localSheetId="15">#REF!</definedName>
    <definedName name="_11Excel_BuiltIn_Print_Area_1_1" localSheetId="14">#REF!</definedName>
    <definedName name="_11Excel_BuiltIn_Print_Area_1_1" localSheetId="17">#REF!</definedName>
    <definedName name="_11Excel_BuiltIn_Print_Area_1_1" localSheetId="16">#REF!</definedName>
    <definedName name="_11Excel_BuiltIn_Print_Area_1_1" localSheetId="19">#REF!</definedName>
    <definedName name="_11Excel_BuiltIn_Print_Area_1_1" localSheetId="18">#REF!</definedName>
    <definedName name="_11Excel_BuiltIn_Print_Area_1_1" localSheetId="26">#REF!</definedName>
    <definedName name="_11Excel_BuiltIn_Print_Area_1_1" localSheetId="24">#REF!</definedName>
    <definedName name="_11Excel_BuiltIn_Print_Area_1_1" localSheetId="28">#REF!</definedName>
    <definedName name="_11Excel_BuiltIn_Print_Area_1_1" localSheetId="29">#REF!</definedName>
    <definedName name="_11Excel_BuiltIn_Print_Area_1_1" localSheetId="27">#REF!</definedName>
    <definedName name="_11Excel_BuiltIn_Print_Area_1_1">#REF!</definedName>
    <definedName name="_12Excel_BuiltIn_Print_Area_1_1" localSheetId="21">#REF!</definedName>
    <definedName name="_12Excel_BuiltIn_Print_Area_1_1" localSheetId="13">#REF!</definedName>
    <definedName name="_12Excel_BuiltIn_Print_Area_1_1" localSheetId="12">#REF!</definedName>
    <definedName name="_12Excel_BuiltIn_Print_Area_1_1" localSheetId="15">#REF!</definedName>
    <definedName name="_12Excel_BuiltIn_Print_Area_1_1" localSheetId="14">#REF!</definedName>
    <definedName name="_12Excel_BuiltIn_Print_Area_1_1" localSheetId="17">#REF!</definedName>
    <definedName name="_12Excel_BuiltIn_Print_Area_1_1" localSheetId="16">#REF!</definedName>
    <definedName name="_12Excel_BuiltIn_Print_Area_1_1" localSheetId="19">#REF!</definedName>
    <definedName name="_12Excel_BuiltIn_Print_Area_1_1" localSheetId="18">#REF!</definedName>
    <definedName name="_12Excel_BuiltIn_Print_Area_1_1" localSheetId="26">#REF!</definedName>
    <definedName name="_12Excel_BuiltIn_Print_Area_1_1" localSheetId="24">#REF!</definedName>
    <definedName name="_12Excel_BuiltIn_Print_Area_1_1" localSheetId="28">#REF!</definedName>
    <definedName name="_12Excel_BuiltIn_Print_Area_1_1" localSheetId="29">#REF!</definedName>
    <definedName name="_12Excel_BuiltIn_Print_Area_1_1" localSheetId="27">#REF!</definedName>
    <definedName name="_12Excel_BuiltIn_Print_Area_1_1">#REF!</definedName>
    <definedName name="_12Excel_BuiltIn_Print_Area_2_1" localSheetId="21">#REF!</definedName>
    <definedName name="_12Excel_BuiltIn_Print_Area_2_1" localSheetId="13">#REF!</definedName>
    <definedName name="_12Excel_BuiltIn_Print_Area_2_1" localSheetId="12">#REF!</definedName>
    <definedName name="_12Excel_BuiltIn_Print_Area_2_1" localSheetId="15">#REF!</definedName>
    <definedName name="_12Excel_BuiltIn_Print_Area_2_1" localSheetId="14">#REF!</definedName>
    <definedName name="_12Excel_BuiltIn_Print_Area_2_1" localSheetId="17">#REF!</definedName>
    <definedName name="_12Excel_BuiltIn_Print_Area_2_1" localSheetId="16">#REF!</definedName>
    <definedName name="_12Excel_BuiltIn_Print_Area_2_1" localSheetId="19">#REF!</definedName>
    <definedName name="_12Excel_BuiltIn_Print_Area_2_1" localSheetId="18">#REF!</definedName>
    <definedName name="_12Excel_BuiltIn_Print_Area_2_1" localSheetId="26">#REF!</definedName>
    <definedName name="_12Excel_BuiltIn_Print_Area_2_1" localSheetId="24">#REF!</definedName>
    <definedName name="_12Excel_BuiltIn_Print_Area_2_1" localSheetId="28">#REF!</definedName>
    <definedName name="_12Excel_BuiltIn_Print_Area_2_1" localSheetId="29">#REF!</definedName>
    <definedName name="_12Excel_BuiltIn_Print_Area_2_1" localSheetId="27">#REF!</definedName>
    <definedName name="_12Excel_BuiltIn_Print_Area_2_1">#REF!</definedName>
    <definedName name="_13Excel_BuiltIn_Print_Area_3_1" localSheetId="21">#REF!</definedName>
    <definedName name="_13Excel_BuiltIn_Print_Area_3_1" localSheetId="13">#REF!</definedName>
    <definedName name="_13Excel_BuiltIn_Print_Area_3_1" localSheetId="12">#REF!</definedName>
    <definedName name="_13Excel_BuiltIn_Print_Area_3_1" localSheetId="15">#REF!</definedName>
    <definedName name="_13Excel_BuiltIn_Print_Area_3_1" localSheetId="14">#REF!</definedName>
    <definedName name="_13Excel_BuiltIn_Print_Area_3_1" localSheetId="17">#REF!</definedName>
    <definedName name="_13Excel_BuiltIn_Print_Area_3_1" localSheetId="16">#REF!</definedName>
    <definedName name="_13Excel_BuiltIn_Print_Area_3_1" localSheetId="19">#REF!</definedName>
    <definedName name="_13Excel_BuiltIn_Print_Area_3_1" localSheetId="18">#REF!</definedName>
    <definedName name="_13Excel_BuiltIn_Print_Area_3_1" localSheetId="26">#REF!</definedName>
    <definedName name="_13Excel_BuiltIn_Print_Area_3_1" localSheetId="24">#REF!</definedName>
    <definedName name="_13Excel_BuiltIn_Print_Area_3_1" localSheetId="28">#REF!</definedName>
    <definedName name="_13Excel_BuiltIn_Print_Area_3_1" localSheetId="29">#REF!</definedName>
    <definedName name="_13Excel_BuiltIn_Print_Area_3_1" localSheetId="27">#REF!</definedName>
    <definedName name="_13Excel_BuiltIn_Print_Area_3_1">#REF!</definedName>
    <definedName name="_14Excel_BuiltIn_Print_Area_2_1" localSheetId="21">#REF!</definedName>
    <definedName name="_14Excel_BuiltIn_Print_Area_2_1" localSheetId="13">#REF!</definedName>
    <definedName name="_14Excel_BuiltIn_Print_Area_2_1" localSheetId="12">#REF!</definedName>
    <definedName name="_14Excel_BuiltIn_Print_Area_2_1" localSheetId="15">#REF!</definedName>
    <definedName name="_14Excel_BuiltIn_Print_Area_2_1" localSheetId="14">#REF!</definedName>
    <definedName name="_14Excel_BuiltIn_Print_Area_2_1" localSheetId="17">#REF!</definedName>
    <definedName name="_14Excel_BuiltIn_Print_Area_2_1" localSheetId="16">#REF!</definedName>
    <definedName name="_14Excel_BuiltIn_Print_Area_2_1" localSheetId="19">#REF!</definedName>
    <definedName name="_14Excel_BuiltIn_Print_Area_2_1" localSheetId="18">#REF!</definedName>
    <definedName name="_14Excel_BuiltIn_Print_Area_2_1" localSheetId="26">#REF!</definedName>
    <definedName name="_14Excel_BuiltIn_Print_Area_2_1" localSheetId="24">#REF!</definedName>
    <definedName name="_14Excel_BuiltIn_Print_Area_2_1" localSheetId="28">#REF!</definedName>
    <definedName name="_14Excel_BuiltIn_Print_Area_2_1" localSheetId="29">#REF!</definedName>
    <definedName name="_14Excel_BuiltIn_Print_Area_2_1" localSheetId="27">#REF!</definedName>
    <definedName name="_14Excel_BuiltIn_Print_Area_2_1">#REF!</definedName>
    <definedName name="_14Excel_BuiltIn_Print_Area_4_1" localSheetId="21">#REF!</definedName>
    <definedName name="_14Excel_BuiltIn_Print_Area_4_1" localSheetId="13">#REF!</definedName>
    <definedName name="_14Excel_BuiltIn_Print_Area_4_1" localSheetId="12">#REF!</definedName>
    <definedName name="_14Excel_BuiltIn_Print_Area_4_1" localSheetId="15">#REF!</definedName>
    <definedName name="_14Excel_BuiltIn_Print_Area_4_1" localSheetId="14">#REF!</definedName>
    <definedName name="_14Excel_BuiltIn_Print_Area_4_1" localSheetId="17">#REF!</definedName>
    <definedName name="_14Excel_BuiltIn_Print_Area_4_1" localSheetId="16">#REF!</definedName>
    <definedName name="_14Excel_BuiltIn_Print_Area_4_1" localSheetId="19">#REF!</definedName>
    <definedName name="_14Excel_BuiltIn_Print_Area_4_1" localSheetId="18">#REF!</definedName>
    <definedName name="_14Excel_BuiltIn_Print_Area_4_1" localSheetId="26">#REF!</definedName>
    <definedName name="_14Excel_BuiltIn_Print_Area_4_1" localSheetId="24">#REF!</definedName>
    <definedName name="_14Excel_BuiltIn_Print_Area_4_1" localSheetId="28">#REF!</definedName>
    <definedName name="_14Excel_BuiltIn_Print_Area_4_1" localSheetId="29">#REF!</definedName>
    <definedName name="_14Excel_BuiltIn_Print_Area_4_1" localSheetId="27">#REF!</definedName>
    <definedName name="_14Excel_BuiltIn_Print_Area_4_1">#REF!</definedName>
    <definedName name="_15Excel_BuiltIn_Print_Area_5_1" localSheetId="21">#REF!</definedName>
    <definedName name="_15Excel_BuiltIn_Print_Area_5_1" localSheetId="13">#REF!</definedName>
    <definedName name="_15Excel_BuiltIn_Print_Area_5_1" localSheetId="12">#REF!</definedName>
    <definedName name="_15Excel_BuiltIn_Print_Area_5_1" localSheetId="15">#REF!</definedName>
    <definedName name="_15Excel_BuiltIn_Print_Area_5_1" localSheetId="14">#REF!</definedName>
    <definedName name="_15Excel_BuiltIn_Print_Area_5_1" localSheetId="17">#REF!</definedName>
    <definedName name="_15Excel_BuiltIn_Print_Area_5_1" localSheetId="16">#REF!</definedName>
    <definedName name="_15Excel_BuiltIn_Print_Area_5_1" localSheetId="19">#REF!</definedName>
    <definedName name="_15Excel_BuiltIn_Print_Area_5_1" localSheetId="18">#REF!</definedName>
    <definedName name="_15Excel_BuiltIn_Print_Area_5_1" localSheetId="26">#REF!</definedName>
    <definedName name="_15Excel_BuiltIn_Print_Area_5_1" localSheetId="24">#REF!</definedName>
    <definedName name="_15Excel_BuiltIn_Print_Area_5_1" localSheetId="28">#REF!</definedName>
    <definedName name="_15Excel_BuiltIn_Print_Area_5_1" localSheetId="29">#REF!</definedName>
    <definedName name="_15Excel_BuiltIn_Print_Area_5_1" localSheetId="27">#REF!</definedName>
    <definedName name="_15Excel_BuiltIn_Print_Area_5_1">#REF!</definedName>
    <definedName name="_16Excel_BuiltIn_Print_Area_3_1" localSheetId="21">#REF!</definedName>
    <definedName name="_16Excel_BuiltIn_Print_Area_3_1" localSheetId="13">#REF!</definedName>
    <definedName name="_16Excel_BuiltIn_Print_Area_3_1" localSheetId="12">#REF!</definedName>
    <definedName name="_16Excel_BuiltIn_Print_Area_3_1" localSheetId="15">#REF!</definedName>
    <definedName name="_16Excel_BuiltIn_Print_Area_3_1" localSheetId="14">#REF!</definedName>
    <definedName name="_16Excel_BuiltIn_Print_Area_3_1" localSheetId="17">#REF!</definedName>
    <definedName name="_16Excel_BuiltIn_Print_Area_3_1" localSheetId="16">#REF!</definedName>
    <definedName name="_16Excel_BuiltIn_Print_Area_3_1" localSheetId="19">#REF!</definedName>
    <definedName name="_16Excel_BuiltIn_Print_Area_3_1" localSheetId="18">#REF!</definedName>
    <definedName name="_16Excel_BuiltIn_Print_Area_3_1" localSheetId="26">#REF!</definedName>
    <definedName name="_16Excel_BuiltIn_Print_Area_3_1" localSheetId="24">#REF!</definedName>
    <definedName name="_16Excel_BuiltIn_Print_Area_3_1" localSheetId="28">#REF!</definedName>
    <definedName name="_16Excel_BuiltIn_Print_Area_3_1" localSheetId="29">#REF!</definedName>
    <definedName name="_16Excel_BuiltIn_Print_Area_3_1" localSheetId="27">#REF!</definedName>
    <definedName name="_16Excel_BuiltIn_Print_Area_3_1">#REF!</definedName>
    <definedName name="_16Excel_BuiltIn_Print_Area_6_1" localSheetId="21">#REF!</definedName>
    <definedName name="_16Excel_BuiltIn_Print_Area_6_1" localSheetId="13">#REF!</definedName>
    <definedName name="_16Excel_BuiltIn_Print_Area_6_1" localSheetId="12">#REF!</definedName>
    <definedName name="_16Excel_BuiltIn_Print_Area_6_1" localSheetId="15">#REF!</definedName>
    <definedName name="_16Excel_BuiltIn_Print_Area_6_1" localSheetId="14">#REF!</definedName>
    <definedName name="_16Excel_BuiltIn_Print_Area_6_1" localSheetId="17">#REF!</definedName>
    <definedName name="_16Excel_BuiltIn_Print_Area_6_1" localSheetId="16">#REF!</definedName>
    <definedName name="_16Excel_BuiltIn_Print_Area_6_1" localSheetId="19">#REF!</definedName>
    <definedName name="_16Excel_BuiltIn_Print_Area_6_1" localSheetId="18">#REF!</definedName>
    <definedName name="_16Excel_BuiltIn_Print_Area_6_1" localSheetId="26">#REF!</definedName>
    <definedName name="_16Excel_BuiltIn_Print_Area_6_1" localSheetId="24">#REF!</definedName>
    <definedName name="_16Excel_BuiltIn_Print_Area_6_1" localSheetId="28">#REF!</definedName>
    <definedName name="_16Excel_BuiltIn_Print_Area_6_1" localSheetId="29">#REF!</definedName>
    <definedName name="_16Excel_BuiltIn_Print_Area_6_1" localSheetId="27">#REF!</definedName>
    <definedName name="_16Excel_BuiltIn_Print_Area_6_1">#REF!</definedName>
    <definedName name="_17Excel_BuiltIn_Print_Area_7_1" localSheetId="21">#REF!</definedName>
    <definedName name="_17Excel_BuiltIn_Print_Area_7_1" localSheetId="13">#REF!</definedName>
    <definedName name="_17Excel_BuiltIn_Print_Area_7_1" localSheetId="12">#REF!</definedName>
    <definedName name="_17Excel_BuiltIn_Print_Area_7_1" localSheetId="15">#REF!</definedName>
    <definedName name="_17Excel_BuiltIn_Print_Area_7_1" localSheetId="14">#REF!</definedName>
    <definedName name="_17Excel_BuiltIn_Print_Area_7_1" localSheetId="17">#REF!</definedName>
    <definedName name="_17Excel_BuiltIn_Print_Area_7_1" localSheetId="16">#REF!</definedName>
    <definedName name="_17Excel_BuiltIn_Print_Area_7_1" localSheetId="19">#REF!</definedName>
    <definedName name="_17Excel_BuiltIn_Print_Area_7_1" localSheetId="18">#REF!</definedName>
    <definedName name="_17Excel_BuiltIn_Print_Area_7_1" localSheetId="26">#REF!</definedName>
    <definedName name="_17Excel_BuiltIn_Print_Area_7_1" localSheetId="24">#REF!</definedName>
    <definedName name="_17Excel_BuiltIn_Print_Area_7_1" localSheetId="28">#REF!</definedName>
    <definedName name="_17Excel_BuiltIn_Print_Area_7_1" localSheetId="29">#REF!</definedName>
    <definedName name="_17Excel_BuiltIn_Print_Area_7_1" localSheetId="27">#REF!</definedName>
    <definedName name="_17Excel_BuiltIn_Print_Area_7_1">#REF!</definedName>
    <definedName name="_18Excel_BuiltIn_Print_Area_4_1" localSheetId="21">#REF!</definedName>
    <definedName name="_18Excel_BuiltIn_Print_Area_4_1" localSheetId="13">#REF!</definedName>
    <definedName name="_18Excel_BuiltIn_Print_Area_4_1" localSheetId="12">#REF!</definedName>
    <definedName name="_18Excel_BuiltIn_Print_Area_4_1" localSheetId="15">#REF!</definedName>
    <definedName name="_18Excel_BuiltIn_Print_Area_4_1" localSheetId="14">#REF!</definedName>
    <definedName name="_18Excel_BuiltIn_Print_Area_4_1" localSheetId="17">#REF!</definedName>
    <definedName name="_18Excel_BuiltIn_Print_Area_4_1" localSheetId="16">#REF!</definedName>
    <definedName name="_18Excel_BuiltIn_Print_Area_4_1" localSheetId="19">#REF!</definedName>
    <definedName name="_18Excel_BuiltIn_Print_Area_4_1" localSheetId="18">#REF!</definedName>
    <definedName name="_18Excel_BuiltIn_Print_Area_4_1" localSheetId="26">#REF!</definedName>
    <definedName name="_18Excel_BuiltIn_Print_Area_4_1" localSheetId="24">#REF!</definedName>
    <definedName name="_18Excel_BuiltIn_Print_Area_4_1" localSheetId="28">#REF!</definedName>
    <definedName name="_18Excel_BuiltIn_Print_Area_4_1" localSheetId="29">#REF!</definedName>
    <definedName name="_18Excel_BuiltIn_Print_Area_4_1" localSheetId="27">#REF!</definedName>
    <definedName name="_18Excel_BuiltIn_Print_Area_4_1">#REF!</definedName>
    <definedName name="_18Excel_BuiltIn_Print_Area_8_1" localSheetId="21">#REF!</definedName>
    <definedName name="_18Excel_BuiltIn_Print_Area_8_1" localSheetId="13">#REF!</definedName>
    <definedName name="_18Excel_BuiltIn_Print_Area_8_1" localSheetId="12">#REF!</definedName>
    <definedName name="_18Excel_BuiltIn_Print_Area_8_1" localSheetId="15">#REF!</definedName>
    <definedName name="_18Excel_BuiltIn_Print_Area_8_1" localSheetId="14">#REF!</definedName>
    <definedName name="_18Excel_BuiltIn_Print_Area_8_1" localSheetId="17">#REF!</definedName>
    <definedName name="_18Excel_BuiltIn_Print_Area_8_1" localSheetId="16">#REF!</definedName>
    <definedName name="_18Excel_BuiltIn_Print_Area_8_1" localSheetId="19">#REF!</definedName>
    <definedName name="_18Excel_BuiltIn_Print_Area_8_1" localSheetId="18">#REF!</definedName>
    <definedName name="_18Excel_BuiltIn_Print_Area_8_1" localSheetId="26">#REF!</definedName>
    <definedName name="_18Excel_BuiltIn_Print_Area_8_1" localSheetId="24">#REF!</definedName>
    <definedName name="_18Excel_BuiltIn_Print_Area_8_1" localSheetId="28">#REF!</definedName>
    <definedName name="_18Excel_BuiltIn_Print_Area_8_1" localSheetId="29">#REF!</definedName>
    <definedName name="_18Excel_BuiltIn_Print_Area_8_1" localSheetId="27">#REF!</definedName>
    <definedName name="_18Excel_BuiltIn_Print_Area_8_1">#REF!</definedName>
    <definedName name="_19Scope_40_1_1">NA()</definedName>
    <definedName name="_2__Datasets_names_41_1_1">NA()</definedName>
    <definedName name="_20Excel_BuiltIn_Print_Area_5_1" localSheetId="21">#REF!</definedName>
    <definedName name="_20Excel_BuiltIn_Print_Area_5_1" localSheetId="13">#REF!</definedName>
    <definedName name="_20Excel_BuiltIn_Print_Area_5_1" localSheetId="12">#REF!</definedName>
    <definedName name="_20Excel_BuiltIn_Print_Area_5_1" localSheetId="15">#REF!</definedName>
    <definedName name="_20Excel_BuiltIn_Print_Area_5_1" localSheetId="14">#REF!</definedName>
    <definedName name="_20Excel_BuiltIn_Print_Area_5_1" localSheetId="17">#REF!</definedName>
    <definedName name="_20Excel_BuiltIn_Print_Area_5_1" localSheetId="16">#REF!</definedName>
    <definedName name="_20Excel_BuiltIn_Print_Area_5_1" localSheetId="19">#REF!</definedName>
    <definedName name="_20Excel_BuiltIn_Print_Area_5_1" localSheetId="18">#REF!</definedName>
    <definedName name="_20Excel_BuiltIn_Print_Area_5_1" localSheetId="26">#REF!</definedName>
    <definedName name="_20Excel_BuiltIn_Print_Area_5_1" localSheetId="24">#REF!</definedName>
    <definedName name="_20Excel_BuiltIn_Print_Area_5_1" localSheetId="28">#REF!</definedName>
    <definedName name="_20Excel_BuiltIn_Print_Area_5_1" localSheetId="29">#REF!</definedName>
    <definedName name="_20Excel_BuiltIn_Print_Area_5_1" localSheetId="27">#REF!</definedName>
    <definedName name="_20Excel_BuiltIn_Print_Area_5_1">#REF!</definedName>
    <definedName name="_20Scope_41_1_1">NA()</definedName>
    <definedName name="_22Excel_BuiltIn_Print_Area_6_1" localSheetId="21">#REF!</definedName>
    <definedName name="_22Excel_BuiltIn_Print_Area_6_1" localSheetId="13">#REF!</definedName>
    <definedName name="_22Excel_BuiltIn_Print_Area_6_1" localSheetId="12">#REF!</definedName>
    <definedName name="_22Excel_BuiltIn_Print_Area_6_1" localSheetId="15">#REF!</definedName>
    <definedName name="_22Excel_BuiltIn_Print_Area_6_1" localSheetId="14">#REF!</definedName>
    <definedName name="_22Excel_BuiltIn_Print_Area_6_1" localSheetId="17">#REF!</definedName>
    <definedName name="_22Excel_BuiltIn_Print_Area_6_1" localSheetId="16">#REF!</definedName>
    <definedName name="_22Excel_BuiltIn_Print_Area_6_1" localSheetId="19">#REF!</definedName>
    <definedName name="_22Excel_BuiltIn_Print_Area_6_1" localSheetId="18">#REF!</definedName>
    <definedName name="_22Excel_BuiltIn_Print_Area_6_1" localSheetId="26">#REF!</definedName>
    <definedName name="_22Excel_BuiltIn_Print_Area_6_1" localSheetId="24">#REF!</definedName>
    <definedName name="_22Excel_BuiltIn_Print_Area_6_1" localSheetId="28">#REF!</definedName>
    <definedName name="_22Excel_BuiltIn_Print_Area_6_1" localSheetId="29">#REF!</definedName>
    <definedName name="_22Excel_BuiltIn_Print_Area_6_1" localSheetId="27">#REF!</definedName>
    <definedName name="_22Excel_BuiltIn_Print_Area_6_1">#REF!</definedName>
    <definedName name="_24Excel_BuiltIn_Print_Area_7_1" localSheetId="21">#REF!</definedName>
    <definedName name="_24Excel_BuiltIn_Print_Area_7_1" localSheetId="13">#REF!</definedName>
    <definedName name="_24Excel_BuiltIn_Print_Area_7_1" localSheetId="12">#REF!</definedName>
    <definedName name="_24Excel_BuiltIn_Print_Area_7_1" localSheetId="15">#REF!</definedName>
    <definedName name="_24Excel_BuiltIn_Print_Area_7_1" localSheetId="14">#REF!</definedName>
    <definedName name="_24Excel_BuiltIn_Print_Area_7_1" localSheetId="17">#REF!</definedName>
    <definedName name="_24Excel_BuiltIn_Print_Area_7_1" localSheetId="16">#REF!</definedName>
    <definedName name="_24Excel_BuiltIn_Print_Area_7_1" localSheetId="19">#REF!</definedName>
    <definedName name="_24Excel_BuiltIn_Print_Area_7_1" localSheetId="18">#REF!</definedName>
    <definedName name="_24Excel_BuiltIn_Print_Area_7_1" localSheetId="26">#REF!</definedName>
    <definedName name="_24Excel_BuiltIn_Print_Area_7_1" localSheetId="24">#REF!</definedName>
    <definedName name="_24Excel_BuiltIn_Print_Area_7_1" localSheetId="28">#REF!</definedName>
    <definedName name="_24Excel_BuiltIn_Print_Area_7_1" localSheetId="29">#REF!</definedName>
    <definedName name="_24Excel_BuiltIn_Print_Area_7_1" localSheetId="27">#REF!</definedName>
    <definedName name="_24Excel_BuiltIn_Print_Area_7_1">#REF!</definedName>
    <definedName name="_26Excel_BuiltIn_Print_Area_8_1" localSheetId="21">#REF!</definedName>
    <definedName name="_26Excel_BuiltIn_Print_Area_8_1" localSheetId="13">#REF!</definedName>
    <definedName name="_26Excel_BuiltIn_Print_Area_8_1" localSheetId="12">#REF!</definedName>
    <definedName name="_26Excel_BuiltIn_Print_Area_8_1" localSheetId="15">#REF!</definedName>
    <definedName name="_26Excel_BuiltIn_Print_Area_8_1" localSheetId="14">#REF!</definedName>
    <definedName name="_26Excel_BuiltIn_Print_Area_8_1" localSheetId="17">#REF!</definedName>
    <definedName name="_26Excel_BuiltIn_Print_Area_8_1" localSheetId="16">#REF!</definedName>
    <definedName name="_26Excel_BuiltIn_Print_Area_8_1" localSheetId="19">#REF!</definedName>
    <definedName name="_26Excel_BuiltIn_Print_Area_8_1" localSheetId="18">#REF!</definedName>
    <definedName name="_26Excel_BuiltIn_Print_Area_8_1" localSheetId="26">#REF!</definedName>
    <definedName name="_26Excel_BuiltIn_Print_Area_8_1" localSheetId="24">#REF!</definedName>
    <definedName name="_26Excel_BuiltIn_Print_Area_8_1" localSheetId="28">#REF!</definedName>
    <definedName name="_26Excel_BuiltIn_Print_Area_8_1" localSheetId="29">#REF!</definedName>
    <definedName name="_26Excel_BuiltIn_Print_Area_8_1" localSheetId="27">#REF!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5__TermStructuresNamesVector_40_1_1">NA()</definedName>
    <definedName name="_6__TermStructuresNamesVector_41_1_1">NA()</definedName>
    <definedName name="_7_DiscountingMethodIndex_40_1_1">NA()</definedName>
    <definedName name="_8_DiscountingMethodIndex_41_1_1">NA()</definedName>
    <definedName name="_9_ReportingIndex_40_1_1">NA()</definedName>
    <definedName name="_clsh" localSheetId="21">#REF!</definedName>
    <definedName name="_clsh" localSheetId="13">#REF!</definedName>
    <definedName name="_clsh" localSheetId="12">#REF!</definedName>
    <definedName name="_clsh" localSheetId="15">#REF!</definedName>
    <definedName name="_clsh" localSheetId="14">#REF!</definedName>
    <definedName name="_clsh" localSheetId="17">#REF!</definedName>
    <definedName name="_clsh" localSheetId="16">#REF!</definedName>
    <definedName name="_clsh" localSheetId="19">#REF!</definedName>
    <definedName name="_clsh" localSheetId="18">#REF!</definedName>
    <definedName name="_clsh" localSheetId="26">#REF!</definedName>
    <definedName name="_clsh" localSheetId="24">#REF!</definedName>
    <definedName name="_clsh" localSheetId="28">#REF!</definedName>
    <definedName name="_clsh" localSheetId="29">#REF!</definedName>
    <definedName name="_clsh" localSheetId="27">#REF!</definedName>
    <definedName name="_clsh">#REF!</definedName>
    <definedName name="_Code" localSheetId="21">#REF!</definedName>
    <definedName name="_Code" localSheetId="13">#REF!</definedName>
    <definedName name="_Code" localSheetId="12">#REF!</definedName>
    <definedName name="_Code" localSheetId="15">#REF!</definedName>
    <definedName name="_Code" localSheetId="14">#REF!</definedName>
    <definedName name="_Code" localSheetId="17">#REF!</definedName>
    <definedName name="_Code" localSheetId="16">#REF!</definedName>
    <definedName name="_Code" localSheetId="19">#REF!</definedName>
    <definedName name="_Code" localSheetId="18">#REF!</definedName>
    <definedName name="_Code" localSheetId="26">#REF!</definedName>
    <definedName name="_Code" localSheetId="24">#REF!</definedName>
    <definedName name="_Code" localSheetId="28">#REF!</definedName>
    <definedName name="_Code" localSheetId="29">#REF!</definedName>
    <definedName name="_Code" localSheetId="27">#REF!</definedName>
    <definedName name="_Code">#REF!</definedName>
    <definedName name="_CountryCode" localSheetId="21">IF('1.2.NAT CAT_Q95'!HomeSupervisor&lt;&gt;"",OFFSET(__CountryCodes,'1.2.NAT CAT_Q95'!_CountryIndex-1,0,1,1),"")</definedName>
    <definedName name="_CountryCode" localSheetId="13">IF('1.Assets'!HomeSupervisor&lt;&gt;"",OFFSET(__CountryCodes,'1.Assets'!_CountryIndex-1,0,1,1),"")</definedName>
    <definedName name="_CountryCode" localSheetId="12">IF('1.BS'!HomeSupervisor&lt;&gt;"",OFFSET(__CountryCodes,'1.BS'!_CountryIndex-1,0,1,1),"")</definedName>
    <definedName name="_CountryCode" localSheetId="15">IF('1.Life Technical Results'!HomeSupervisor&lt;&gt;"",OFFSET(__CountryCodes,'1.Life Technical Results'!_CountryIndex-1,0,1,1),"")</definedName>
    <definedName name="_CountryCode" localSheetId="14">IF('1.Non-Life Technical Results'!HomeSupervisor&lt;&gt;"",OFFSET(__CountryCodes,'1.Non-Life Technical Results'!_CountryIndex-1,0,1,1),"")</definedName>
    <definedName name="_CountryCode" localSheetId="17">IF('2.Assets'!HomeSupervisor&lt;&gt;"",OFFSET(__CountryCodes,'2.Assets'!_CountryIndex-1,0,1,1),"")</definedName>
    <definedName name="_CountryCode" localSheetId="16">IF('2.BS'!HomeSupervisor&lt;&gt;"",OFFSET(__CountryCodes,'2.BS'!_CountryIndex-1,0,1,1),"")</definedName>
    <definedName name="_CountryCode" localSheetId="19">IF('2.Life Technical Results'!HomeSupervisor&lt;&gt;"",OFFSET(__CountryCodes,'2.Life Technical Results'!_CountryIndex-1,0,1,1),"")</definedName>
    <definedName name="_CountryCode" localSheetId="18">IF('2.Non-Life Technical Results'!HomeSupervisor&lt;&gt;"",OFFSET(__CountryCodes,'2.Non-Life Technical Results'!_CountryIndex-1,0,1,1),"")</definedName>
    <definedName name="_CountryCode" localSheetId="26">IF('3.Assets'!HomeSupervisor&lt;&gt;"",OFFSET(__CountryCodes,'3.Assets'!_CountryIndex-1,0,1,1),"")</definedName>
    <definedName name="_CountryCode" localSheetId="24">IF('3.BS'!HomeSupervisor&lt;&gt;"",OFFSET(__CountryCodes,'3.BS'!_CountryIndex-1,0,1,1),"")</definedName>
    <definedName name="_CountryCode" localSheetId="28">IF('3.Life Technical Results'!HomeSupervisor&lt;&gt;"",OFFSET(__CountryCodes,'3.Life Technical Results'!_CountryIndex-1,0,1,1),"")</definedName>
    <definedName name="_CountryCode" localSheetId="29">IF('3.NAT CAT'!HomeSupervisor&lt;&gt;"",OFFSET(__CountryCodes,'3.NAT CAT'!_CountryIndex-1,0,1,1),"")</definedName>
    <definedName name="_CountryCode" localSheetId="27">IF('3.Non-Life Technical Results'!HomeSupervisor&lt;&gt;"",OFFSET(__CountryCodes,'3.Non-Life Technical Results'!_CountryIndex-1,0,1,1),"")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 localSheetId="21">#REF!</definedName>
    <definedName name="_CountryIndex" localSheetId="13">#REF!</definedName>
    <definedName name="_CountryIndex" localSheetId="12">#REF!</definedName>
    <definedName name="_CountryIndex" localSheetId="15">#REF!</definedName>
    <definedName name="_CountryIndex" localSheetId="14">#REF!</definedName>
    <definedName name="_CountryIndex" localSheetId="17">#REF!</definedName>
    <definedName name="_CountryIndex" localSheetId="16">#REF!</definedName>
    <definedName name="_CountryIndex" localSheetId="19">#REF!</definedName>
    <definedName name="_CountryIndex" localSheetId="18">#REF!</definedName>
    <definedName name="_CountryIndex" localSheetId="26">#REF!</definedName>
    <definedName name="_CountryIndex" localSheetId="24">#REF!</definedName>
    <definedName name="_CountryIndex" localSheetId="28">#REF!</definedName>
    <definedName name="_CountryIndex" localSheetId="29">#REF!</definedName>
    <definedName name="_CountryIndex" localSheetId="27">#REF!</definedName>
    <definedName name="_CountryIndex">#REF!</definedName>
    <definedName name="_DiscountingMethodIndex" localSheetId="21">MATCH( __DiscountingMethodLabel,__DiscountingMethodChoices,0)</definedName>
    <definedName name="_DiscountingMethodIndex" localSheetId="13">MATCH( __DiscountingMethodLabel,__DiscountingMethodChoices,0)</definedName>
    <definedName name="_DiscountingMethodIndex" localSheetId="12">MATCH( __DiscountingMethodLabel,__DiscountingMethodChoices,0)</definedName>
    <definedName name="_DiscountingMethodIndex" localSheetId="15">MATCH( __DiscountingMethodLabel,__DiscountingMethodChoices,0)</definedName>
    <definedName name="_DiscountingMethodIndex" localSheetId="14">MATCH( __DiscountingMethodLabel,__DiscountingMethodChoices,0)</definedName>
    <definedName name="_DiscountingMethodIndex" localSheetId="17">MATCH( __DiscountingMethodLabel,__DiscountingMethodChoices,0)</definedName>
    <definedName name="_DiscountingMethodIndex" localSheetId="16">MATCH( __DiscountingMethodLabel,__DiscountingMethodChoices,0)</definedName>
    <definedName name="_DiscountingMethodIndex" localSheetId="19">MATCH( __DiscountingMethodLabel,__DiscountingMethodChoices,0)</definedName>
    <definedName name="_DiscountingMethodIndex" localSheetId="18">MATCH( __DiscountingMethodLabel,__DiscountingMethodChoices,0)</definedName>
    <definedName name="_DiscountingMethodIndex" localSheetId="26">MATCH( __DiscountingMethodLabel,__DiscountingMethodChoices,0)</definedName>
    <definedName name="_DiscountingMethodIndex" localSheetId="24">MATCH( __DiscountingMethodLabel,__DiscountingMethodChoices,0)</definedName>
    <definedName name="_DiscountingMethodIndex" localSheetId="28">MATCH( __DiscountingMethodLabel,__DiscountingMethodChoices,0)</definedName>
    <definedName name="_DiscountingMethodIndex" localSheetId="29">MATCH( __DiscountingMethodLabel,__DiscountingMethodChoices,0)</definedName>
    <definedName name="_DiscountingMethodIndex" localSheetId="27">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21">MATCH(__DiscountingMethodLabel,__DiscountingMethodChoices,0)</definedName>
    <definedName name="_DiscountingMethodIndex_40_1_7" localSheetId="13">MATCH(__DiscountingMethodLabel,__DiscountingMethodChoices,0)</definedName>
    <definedName name="_DiscountingMethodIndex_40_1_7" localSheetId="12">MATCH(__DiscountingMethodLabel,__DiscountingMethodChoices,0)</definedName>
    <definedName name="_DiscountingMethodIndex_40_1_7" localSheetId="15">MATCH(__DiscountingMethodLabel,__DiscountingMethodChoices,0)</definedName>
    <definedName name="_DiscountingMethodIndex_40_1_7" localSheetId="14">MATCH(__DiscountingMethodLabel,__DiscountingMethodChoices,0)</definedName>
    <definedName name="_DiscountingMethodIndex_40_1_7" localSheetId="17">MATCH(__DiscountingMethodLabel,__DiscountingMethodChoices,0)</definedName>
    <definedName name="_DiscountingMethodIndex_40_1_7" localSheetId="16">MATCH(__DiscountingMethodLabel,__DiscountingMethodChoices,0)</definedName>
    <definedName name="_DiscountingMethodIndex_40_1_7" localSheetId="19">MATCH(__DiscountingMethodLabel,__DiscountingMethodChoices,0)</definedName>
    <definedName name="_DiscountingMethodIndex_40_1_7" localSheetId="18">MATCH(__DiscountingMethodLabel,__DiscountingMethodChoices,0)</definedName>
    <definedName name="_DiscountingMethodIndex_40_1_7" localSheetId="26">MATCH(__DiscountingMethodLabel,__DiscountingMethodChoices,0)</definedName>
    <definedName name="_DiscountingMethodIndex_40_1_7" localSheetId="24">MATCH(__DiscountingMethodLabel,__DiscountingMethodChoices,0)</definedName>
    <definedName name="_DiscountingMethodIndex_40_1_7" localSheetId="28">MATCH(__DiscountingMethodLabel,__DiscountingMethodChoices,0)</definedName>
    <definedName name="_DiscountingMethodIndex_40_1_7" localSheetId="29">MATCH(__DiscountingMethodLabel,__DiscountingMethodChoices,0)</definedName>
    <definedName name="_DiscountingMethodIndex_40_1_7" localSheetId="27">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21">MATCH(__DiscountingMethodLabel,__DiscountingMethodChoices,0)</definedName>
    <definedName name="_DiscountingMethodIndex_41_1_2" localSheetId="13">MATCH(__DiscountingMethodLabel,__DiscountingMethodChoices,0)</definedName>
    <definedName name="_DiscountingMethodIndex_41_1_2" localSheetId="12">MATCH(__DiscountingMethodLabel,__DiscountingMethodChoices,0)</definedName>
    <definedName name="_DiscountingMethodIndex_41_1_2" localSheetId="15">MATCH(__DiscountingMethodLabel,__DiscountingMethodChoices,0)</definedName>
    <definedName name="_DiscountingMethodIndex_41_1_2" localSheetId="14">MATCH(__DiscountingMethodLabel,__DiscountingMethodChoices,0)</definedName>
    <definedName name="_DiscountingMethodIndex_41_1_2" localSheetId="17">MATCH(__DiscountingMethodLabel,__DiscountingMethodChoices,0)</definedName>
    <definedName name="_DiscountingMethodIndex_41_1_2" localSheetId="16">MATCH(__DiscountingMethodLabel,__DiscountingMethodChoices,0)</definedName>
    <definedName name="_DiscountingMethodIndex_41_1_2" localSheetId="19">MATCH(__DiscountingMethodLabel,__DiscountingMethodChoices,0)</definedName>
    <definedName name="_DiscountingMethodIndex_41_1_2" localSheetId="18">MATCH(__DiscountingMethodLabel,__DiscountingMethodChoices,0)</definedName>
    <definedName name="_DiscountingMethodIndex_41_1_2" localSheetId="26">MATCH(__DiscountingMethodLabel,__DiscountingMethodChoices,0)</definedName>
    <definedName name="_DiscountingMethodIndex_41_1_2" localSheetId="24">MATCH(__DiscountingMethodLabel,__DiscountingMethodChoices,0)</definedName>
    <definedName name="_DiscountingMethodIndex_41_1_2" localSheetId="28">MATCH(__DiscountingMethodLabel,__DiscountingMethodChoices,0)</definedName>
    <definedName name="_DiscountingMethodIndex_41_1_2" localSheetId="29">MATCH(__DiscountingMethodLabel,__DiscountingMethodChoices,0)</definedName>
    <definedName name="_DiscountingMethodIndex_41_1_2" localSheetId="27">MATCH(__DiscountingMethodLabel,__DiscountingMethodChoices,0)</definedName>
    <definedName name="_DiscountingMethodIndex_41_1_2">MATCH(__DiscountingMethodLabel,__DiscountingMethodChoices,0)</definedName>
    <definedName name="_DiscountingMethodIndex_41_1_3" localSheetId="21">MATCH(__DiscountingMethodLabel,__DiscountingMethodChoices,0)</definedName>
    <definedName name="_DiscountingMethodIndex_41_1_3" localSheetId="13">MATCH(__DiscountingMethodLabel,__DiscountingMethodChoices,0)</definedName>
    <definedName name="_DiscountingMethodIndex_41_1_3" localSheetId="12">MATCH(__DiscountingMethodLabel,__DiscountingMethodChoices,0)</definedName>
    <definedName name="_DiscountingMethodIndex_41_1_3" localSheetId="15">MATCH(__DiscountingMethodLabel,__DiscountingMethodChoices,0)</definedName>
    <definedName name="_DiscountingMethodIndex_41_1_3" localSheetId="14">MATCH(__DiscountingMethodLabel,__DiscountingMethodChoices,0)</definedName>
    <definedName name="_DiscountingMethodIndex_41_1_3" localSheetId="17">MATCH(__DiscountingMethodLabel,__DiscountingMethodChoices,0)</definedName>
    <definedName name="_DiscountingMethodIndex_41_1_3" localSheetId="16">MATCH(__DiscountingMethodLabel,__DiscountingMethodChoices,0)</definedName>
    <definedName name="_DiscountingMethodIndex_41_1_3" localSheetId="19">MATCH(__DiscountingMethodLabel,__DiscountingMethodChoices,0)</definedName>
    <definedName name="_DiscountingMethodIndex_41_1_3" localSheetId="18">MATCH(__DiscountingMethodLabel,__DiscountingMethodChoices,0)</definedName>
    <definedName name="_DiscountingMethodIndex_41_1_3" localSheetId="26">MATCH(__DiscountingMethodLabel,__DiscountingMethodChoices,0)</definedName>
    <definedName name="_DiscountingMethodIndex_41_1_3" localSheetId="24">MATCH(__DiscountingMethodLabel,__DiscountingMethodChoices,0)</definedName>
    <definedName name="_DiscountingMethodIndex_41_1_3" localSheetId="28">MATCH(__DiscountingMethodLabel,__DiscountingMethodChoices,0)</definedName>
    <definedName name="_DiscountingMethodIndex_41_1_3" localSheetId="29">MATCH(__DiscountingMethodLabel,__DiscountingMethodChoices,0)</definedName>
    <definedName name="_DiscountingMethodIndex_41_1_3" localSheetId="27">MATCH(__DiscountingMethodLabel,__DiscountingMethodChoices,0)</definedName>
    <definedName name="_DiscountingMethodIndex_41_1_3">MATCH(__DiscountingMethodLabel,__DiscountingMethodChoices,0)</definedName>
    <definedName name="_DiscountingMethodIndex_41_1_4" localSheetId="21">MATCH(__DiscountingMethodLabel,__DiscountingMethodChoices,0)</definedName>
    <definedName name="_DiscountingMethodIndex_41_1_4" localSheetId="13">MATCH(__DiscountingMethodLabel,__DiscountingMethodChoices,0)</definedName>
    <definedName name="_DiscountingMethodIndex_41_1_4" localSheetId="12">MATCH(__DiscountingMethodLabel,__DiscountingMethodChoices,0)</definedName>
    <definedName name="_DiscountingMethodIndex_41_1_4" localSheetId="15">MATCH(__DiscountingMethodLabel,__DiscountingMethodChoices,0)</definedName>
    <definedName name="_DiscountingMethodIndex_41_1_4" localSheetId="14">MATCH(__DiscountingMethodLabel,__DiscountingMethodChoices,0)</definedName>
    <definedName name="_DiscountingMethodIndex_41_1_4" localSheetId="17">MATCH(__DiscountingMethodLabel,__DiscountingMethodChoices,0)</definedName>
    <definedName name="_DiscountingMethodIndex_41_1_4" localSheetId="16">MATCH(__DiscountingMethodLabel,__DiscountingMethodChoices,0)</definedName>
    <definedName name="_DiscountingMethodIndex_41_1_4" localSheetId="19">MATCH(__DiscountingMethodLabel,__DiscountingMethodChoices,0)</definedName>
    <definedName name="_DiscountingMethodIndex_41_1_4" localSheetId="18">MATCH(__DiscountingMethodLabel,__DiscountingMethodChoices,0)</definedName>
    <definedName name="_DiscountingMethodIndex_41_1_4" localSheetId="26">MATCH(__DiscountingMethodLabel,__DiscountingMethodChoices,0)</definedName>
    <definedName name="_DiscountingMethodIndex_41_1_4" localSheetId="24">MATCH(__DiscountingMethodLabel,__DiscountingMethodChoices,0)</definedName>
    <definedName name="_DiscountingMethodIndex_41_1_4" localSheetId="28">MATCH(__DiscountingMethodLabel,__DiscountingMethodChoices,0)</definedName>
    <definedName name="_DiscountingMethodIndex_41_1_4" localSheetId="29">MATCH(__DiscountingMethodLabel,__DiscountingMethodChoices,0)</definedName>
    <definedName name="_DiscountingMethodIndex_41_1_4" localSheetId="27">MATCH(__DiscountingMethodLabel,__DiscountingMethodChoices,0)</definedName>
    <definedName name="_DiscountingMethodIndex_41_1_4">MATCH(__DiscountingMethodLabel,__DiscountingMethodChoices,0)</definedName>
    <definedName name="_DiscountingMethodIndex_41_1_6" localSheetId="21">MATCH(__DiscountingMethodLabel,__DiscountingMethodChoices,0)</definedName>
    <definedName name="_DiscountingMethodIndex_41_1_6" localSheetId="13">MATCH(__DiscountingMethodLabel,__DiscountingMethodChoices,0)</definedName>
    <definedName name="_DiscountingMethodIndex_41_1_6" localSheetId="12">MATCH(__DiscountingMethodLabel,__DiscountingMethodChoices,0)</definedName>
    <definedName name="_DiscountingMethodIndex_41_1_6" localSheetId="15">MATCH(__DiscountingMethodLabel,__DiscountingMethodChoices,0)</definedName>
    <definedName name="_DiscountingMethodIndex_41_1_6" localSheetId="14">MATCH(__DiscountingMethodLabel,__DiscountingMethodChoices,0)</definedName>
    <definedName name="_DiscountingMethodIndex_41_1_6" localSheetId="17">MATCH(__DiscountingMethodLabel,__DiscountingMethodChoices,0)</definedName>
    <definedName name="_DiscountingMethodIndex_41_1_6" localSheetId="16">MATCH(__DiscountingMethodLabel,__DiscountingMethodChoices,0)</definedName>
    <definedName name="_DiscountingMethodIndex_41_1_6" localSheetId="19">MATCH(__DiscountingMethodLabel,__DiscountingMethodChoices,0)</definedName>
    <definedName name="_DiscountingMethodIndex_41_1_6" localSheetId="18">MATCH(__DiscountingMethodLabel,__DiscountingMethodChoices,0)</definedName>
    <definedName name="_DiscountingMethodIndex_41_1_6" localSheetId="26">MATCH(__DiscountingMethodLabel,__DiscountingMethodChoices,0)</definedName>
    <definedName name="_DiscountingMethodIndex_41_1_6" localSheetId="24">MATCH(__DiscountingMethodLabel,__DiscountingMethodChoices,0)</definedName>
    <definedName name="_DiscountingMethodIndex_41_1_6" localSheetId="28">MATCH(__DiscountingMethodLabel,__DiscountingMethodChoices,0)</definedName>
    <definedName name="_DiscountingMethodIndex_41_1_6" localSheetId="29">MATCH(__DiscountingMethodLabel,__DiscountingMethodChoices,0)</definedName>
    <definedName name="_DiscountingMethodIndex_41_1_6" localSheetId="27">MATCH(__DiscountingMethodLabel,__DiscountingMethodChoices,0)</definedName>
    <definedName name="_DiscountingMethodIndex_41_1_6">MATCH(__DiscountingMethodLabel,__DiscountingMethodChoices,0)</definedName>
    <definedName name="_DiscountingMethodIndex_41_1_7" localSheetId="21">MATCH(__DiscountingMethodLabel,__DiscountingMethodChoices,0)</definedName>
    <definedName name="_DiscountingMethodIndex_41_1_7" localSheetId="13">MATCH(__DiscountingMethodLabel,__DiscountingMethodChoices,0)</definedName>
    <definedName name="_DiscountingMethodIndex_41_1_7" localSheetId="12">MATCH(__DiscountingMethodLabel,__DiscountingMethodChoices,0)</definedName>
    <definedName name="_DiscountingMethodIndex_41_1_7" localSheetId="15">MATCH(__DiscountingMethodLabel,__DiscountingMethodChoices,0)</definedName>
    <definedName name="_DiscountingMethodIndex_41_1_7" localSheetId="14">MATCH(__DiscountingMethodLabel,__DiscountingMethodChoices,0)</definedName>
    <definedName name="_DiscountingMethodIndex_41_1_7" localSheetId="17">MATCH(__DiscountingMethodLabel,__DiscountingMethodChoices,0)</definedName>
    <definedName name="_DiscountingMethodIndex_41_1_7" localSheetId="16">MATCH(__DiscountingMethodLabel,__DiscountingMethodChoices,0)</definedName>
    <definedName name="_DiscountingMethodIndex_41_1_7" localSheetId="19">MATCH(__DiscountingMethodLabel,__DiscountingMethodChoices,0)</definedName>
    <definedName name="_DiscountingMethodIndex_41_1_7" localSheetId="18">MATCH(__DiscountingMethodLabel,__DiscountingMethodChoices,0)</definedName>
    <definedName name="_DiscountingMethodIndex_41_1_7" localSheetId="26">MATCH(__DiscountingMethodLabel,__DiscountingMethodChoices,0)</definedName>
    <definedName name="_DiscountingMethodIndex_41_1_7" localSheetId="24">MATCH(__DiscountingMethodLabel,__DiscountingMethodChoices,0)</definedName>
    <definedName name="_DiscountingMethodIndex_41_1_7" localSheetId="28">MATCH(__DiscountingMethodLabel,__DiscountingMethodChoices,0)</definedName>
    <definedName name="_DiscountingMethodIndex_41_1_7" localSheetId="29">MATCH(__DiscountingMethodLabel,__DiscountingMethodChoices,0)</definedName>
    <definedName name="_DiscountingMethodIndex_41_1_7" localSheetId="27">MATCH(__DiscountingMethodLabel,__DiscountingMethodChoices,0)</definedName>
    <definedName name="_DiscountingMethodIndex_41_1_7">MATCH(__DiscountingMethodLabel,__DiscountingMethodChoices,0)</definedName>
    <definedName name="_GroupReply" localSheetId="21">#REF!</definedName>
    <definedName name="_GroupReply" localSheetId="13">#REF!</definedName>
    <definedName name="_GroupReply" localSheetId="12">#REF!</definedName>
    <definedName name="_GroupReply" localSheetId="15">#REF!</definedName>
    <definedName name="_GroupReply" localSheetId="14">#REF!</definedName>
    <definedName name="_GroupReply" localSheetId="17">#REF!</definedName>
    <definedName name="_GroupReply" localSheetId="16">#REF!</definedName>
    <definedName name="_GroupReply" localSheetId="19">#REF!</definedName>
    <definedName name="_GroupReply" localSheetId="18">#REF!</definedName>
    <definedName name="_GroupReply" localSheetId="26">#REF!</definedName>
    <definedName name="_GroupReply" localSheetId="24">#REF!</definedName>
    <definedName name="_GroupReply" localSheetId="28">#REF!</definedName>
    <definedName name="_GroupReply" localSheetId="29">#REF!</definedName>
    <definedName name="_GroupReply" localSheetId="27">#REF!</definedName>
    <definedName name="_GroupReply">#REF!</definedName>
    <definedName name="_iLang" localSheetId="21">#REF!</definedName>
    <definedName name="_iLang" localSheetId="13">#REF!</definedName>
    <definedName name="_iLang" localSheetId="12">#REF!</definedName>
    <definedName name="_iLang" localSheetId="15">#REF!</definedName>
    <definedName name="_iLang" localSheetId="14">#REF!</definedName>
    <definedName name="_iLang" localSheetId="17">#REF!</definedName>
    <definedName name="_iLang" localSheetId="16">#REF!</definedName>
    <definedName name="_iLang" localSheetId="19">#REF!</definedName>
    <definedName name="_iLang" localSheetId="18">#REF!</definedName>
    <definedName name="_iLang" localSheetId="26">#REF!</definedName>
    <definedName name="_iLang" localSheetId="24">#REF!</definedName>
    <definedName name="_iLang" localSheetId="28">#REF!</definedName>
    <definedName name="_iLang" localSheetId="29">#REF!</definedName>
    <definedName name="_iLang" localSheetId="27">#REF!</definedName>
    <definedName name="_iLang">#REF!</definedName>
    <definedName name="_ParticipantName" localSheetId="2">P.Participant!$C$1</definedName>
    <definedName name="_Période" localSheetId="21">#REF!</definedName>
    <definedName name="_Période" localSheetId="13">#REF!</definedName>
    <definedName name="_Période" localSheetId="12">#REF!</definedName>
    <definedName name="_Période" localSheetId="15">#REF!</definedName>
    <definedName name="_Période" localSheetId="14">#REF!</definedName>
    <definedName name="_Période" localSheetId="17">#REF!</definedName>
    <definedName name="_Période" localSheetId="16">#REF!</definedName>
    <definedName name="_Période" localSheetId="19">#REF!</definedName>
    <definedName name="_Période" localSheetId="18">#REF!</definedName>
    <definedName name="_Période" localSheetId="26">#REF!</definedName>
    <definedName name="_Période" localSheetId="24">#REF!</definedName>
    <definedName name="_Période" localSheetId="28">#REF!</definedName>
    <definedName name="_Période" localSheetId="29">#REF!</definedName>
    <definedName name="_Période" localSheetId="27">#REF!</definedName>
    <definedName name="_Période">#REF!</definedName>
    <definedName name="_ReportingIndex" localSheetId="21">MATCH(__ReportingLabel,'1.2.NAT CAT_Q95'!__ReportingChoices,0)</definedName>
    <definedName name="_ReportingIndex" localSheetId="13">MATCH(__ReportingLabel,'1.Assets'!__ReportingChoices,0)</definedName>
    <definedName name="_ReportingIndex" localSheetId="12">MATCH(__ReportingLabel,'1.BS'!__ReportingChoices,0)</definedName>
    <definedName name="_ReportingIndex" localSheetId="15">MATCH(__ReportingLabel,'1.Life Technical Results'!__ReportingChoices,0)</definedName>
    <definedName name="_ReportingIndex" localSheetId="14">MATCH(__ReportingLabel,'1.Non-Life Technical Results'!__ReportingChoices,0)</definedName>
    <definedName name="_ReportingIndex" localSheetId="17">MATCH(__ReportingLabel,'2.Assets'!__ReportingChoices,0)</definedName>
    <definedName name="_ReportingIndex" localSheetId="16">MATCH(__ReportingLabel,'2.BS'!__ReportingChoices,0)</definedName>
    <definedName name="_ReportingIndex" localSheetId="19">MATCH(__ReportingLabel,'2.Life Technical Results'!__ReportingChoices,0)</definedName>
    <definedName name="_ReportingIndex" localSheetId="18">MATCH(__ReportingLabel,'2.Non-Life Technical Results'!__ReportingChoices,0)</definedName>
    <definedName name="_ReportingIndex" localSheetId="26">MATCH(__ReportingLabel,'3.Assets'!__ReportingChoices,0)</definedName>
    <definedName name="_ReportingIndex" localSheetId="24">MATCH(__ReportingLabel,'3.BS'!__ReportingChoices,0)</definedName>
    <definedName name="_ReportingIndex" localSheetId="28">MATCH(__ReportingLabel,'3.Life Technical Results'!__ReportingChoices,0)</definedName>
    <definedName name="_ReportingIndex" localSheetId="29">MATCH(__ReportingLabel,'3.NAT CAT'!__ReportingChoices,0)</definedName>
    <definedName name="_ReportingIndex" localSheetId="27">MATCH(__ReportingLabel,'3.Non-Life Technical Results'!__ReportingChoices,0)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21">MATCH(__ReportingLabel,'1.2.NAT CAT_Q95'!__ReportingChoices,0)</definedName>
    <definedName name="_ReportingIndex_40_1_7" localSheetId="13">MATCH(__ReportingLabel,'1.Assets'!__ReportingChoices,0)</definedName>
    <definedName name="_ReportingIndex_40_1_7" localSheetId="12">MATCH(__ReportingLabel,'1.BS'!__ReportingChoices,0)</definedName>
    <definedName name="_ReportingIndex_40_1_7" localSheetId="15">MATCH(__ReportingLabel,'1.Life Technical Results'!__ReportingChoices,0)</definedName>
    <definedName name="_ReportingIndex_40_1_7" localSheetId="14">MATCH(__ReportingLabel,'1.Non-Life Technical Results'!__ReportingChoices,0)</definedName>
    <definedName name="_ReportingIndex_40_1_7" localSheetId="17">MATCH(__ReportingLabel,'2.Assets'!__ReportingChoices,0)</definedName>
    <definedName name="_ReportingIndex_40_1_7" localSheetId="16">MATCH(__ReportingLabel,'2.BS'!__ReportingChoices,0)</definedName>
    <definedName name="_ReportingIndex_40_1_7" localSheetId="19">MATCH(__ReportingLabel,'2.Life Technical Results'!__ReportingChoices,0)</definedName>
    <definedName name="_ReportingIndex_40_1_7" localSheetId="18">MATCH(__ReportingLabel,'2.Non-Life Technical Results'!__ReportingChoices,0)</definedName>
    <definedName name="_ReportingIndex_40_1_7" localSheetId="26">MATCH(__ReportingLabel,'3.Assets'!__ReportingChoices,0)</definedName>
    <definedName name="_ReportingIndex_40_1_7" localSheetId="24">MATCH(__ReportingLabel,'3.BS'!__ReportingChoices,0)</definedName>
    <definedName name="_ReportingIndex_40_1_7" localSheetId="28">MATCH(__ReportingLabel,'3.Life Technical Results'!__ReportingChoices,0)</definedName>
    <definedName name="_ReportingIndex_40_1_7" localSheetId="29">MATCH(__ReportingLabel,'3.NAT CAT'!__ReportingChoices,0)</definedName>
    <definedName name="_ReportingIndex_40_1_7" localSheetId="27">MATCH(__ReportingLabel,'3.Non-Life Technical Results'!__ReportingChoices,0)</definedName>
    <definedName name="_ReportingIndex_40_1_7">MATCH(__ReportingLabel,[0]!__ReportingChoices,0)</definedName>
    <definedName name="_ReportingIndex_41">NA()</definedName>
    <definedName name="_ReportingIndex_41_1">#N/A</definedName>
    <definedName name="_ReportingIndex_41_1_1">NA()</definedName>
    <definedName name="_ReportingIndex_41_1_2" localSheetId="21">MATCH(__ReportingLabel,'1.2.NAT CAT_Q95'!__ReportingChoices,0)</definedName>
    <definedName name="_ReportingIndex_41_1_2" localSheetId="13">MATCH(__ReportingLabel,'1.Assets'!__ReportingChoices,0)</definedName>
    <definedName name="_ReportingIndex_41_1_2" localSheetId="12">MATCH(__ReportingLabel,'1.BS'!__ReportingChoices,0)</definedName>
    <definedName name="_ReportingIndex_41_1_2" localSheetId="15">MATCH(__ReportingLabel,'1.Life Technical Results'!__ReportingChoices,0)</definedName>
    <definedName name="_ReportingIndex_41_1_2" localSheetId="14">MATCH(__ReportingLabel,'1.Non-Life Technical Results'!__ReportingChoices,0)</definedName>
    <definedName name="_ReportingIndex_41_1_2" localSheetId="17">MATCH(__ReportingLabel,'2.Assets'!__ReportingChoices,0)</definedName>
    <definedName name="_ReportingIndex_41_1_2" localSheetId="16">MATCH(__ReportingLabel,'2.BS'!__ReportingChoices,0)</definedName>
    <definedName name="_ReportingIndex_41_1_2" localSheetId="19">MATCH(__ReportingLabel,'2.Life Technical Results'!__ReportingChoices,0)</definedName>
    <definedName name="_ReportingIndex_41_1_2" localSheetId="18">MATCH(__ReportingLabel,'2.Non-Life Technical Results'!__ReportingChoices,0)</definedName>
    <definedName name="_ReportingIndex_41_1_2" localSheetId="26">MATCH(__ReportingLabel,'3.Assets'!__ReportingChoices,0)</definedName>
    <definedName name="_ReportingIndex_41_1_2" localSheetId="24">MATCH(__ReportingLabel,'3.BS'!__ReportingChoices,0)</definedName>
    <definedName name="_ReportingIndex_41_1_2" localSheetId="28">MATCH(__ReportingLabel,'3.Life Technical Results'!__ReportingChoices,0)</definedName>
    <definedName name="_ReportingIndex_41_1_2" localSheetId="29">MATCH(__ReportingLabel,'3.NAT CAT'!__ReportingChoices,0)</definedName>
    <definedName name="_ReportingIndex_41_1_2" localSheetId="27">MATCH(__ReportingLabel,'3.Non-Life Technical Results'!__ReportingChoices,0)</definedName>
    <definedName name="_ReportingIndex_41_1_2">MATCH(__ReportingLabel,[0]!__ReportingChoices,0)</definedName>
    <definedName name="_ReportingIndex_41_1_3" localSheetId="21">MATCH(__ReportingLabel,'1.2.NAT CAT_Q95'!__ReportingChoices,0)</definedName>
    <definedName name="_ReportingIndex_41_1_3" localSheetId="13">MATCH(__ReportingLabel,'1.Assets'!__ReportingChoices,0)</definedName>
    <definedName name="_ReportingIndex_41_1_3" localSheetId="12">MATCH(__ReportingLabel,'1.BS'!__ReportingChoices,0)</definedName>
    <definedName name="_ReportingIndex_41_1_3" localSheetId="15">MATCH(__ReportingLabel,'1.Life Technical Results'!__ReportingChoices,0)</definedName>
    <definedName name="_ReportingIndex_41_1_3" localSheetId="14">MATCH(__ReportingLabel,'1.Non-Life Technical Results'!__ReportingChoices,0)</definedName>
    <definedName name="_ReportingIndex_41_1_3" localSheetId="17">MATCH(__ReportingLabel,'2.Assets'!__ReportingChoices,0)</definedName>
    <definedName name="_ReportingIndex_41_1_3" localSheetId="16">MATCH(__ReportingLabel,'2.BS'!__ReportingChoices,0)</definedName>
    <definedName name="_ReportingIndex_41_1_3" localSheetId="19">MATCH(__ReportingLabel,'2.Life Technical Results'!__ReportingChoices,0)</definedName>
    <definedName name="_ReportingIndex_41_1_3" localSheetId="18">MATCH(__ReportingLabel,'2.Non-Life Technical Results'!__ReportingChoices,0)</definedName>
    <definedName name="_ReportingIndex_41_1_3" localSheetId="26">MATCH(__ReportingLabel,'3.Assets'!__ReportingChoices,0)</definedName>
    <definedName name="_ReportingIndex_41_1_3" localSheetId="24">MATCH(__ReportingLabel,'3.BS'!__ReportingChoices,0)</definedName>
    <definedName name="_ReportingIndex_41_1_3" localSheetId="28">MATCH(__ReportingLabel,'3.Life Technical Results'!__ReportingChoices,0)</definedName>
    <definedName name="_ReportingIndex_41_1_3" localSheetId="29">MATCH(__ReportingLabel,'3.NAT CAT'!__ReportingChoices,0)</definedName>
    <definedName name="_ReportingIndex_41_1_3" localSheetId="27">MATCH(__ReportingLabel,'3.Non-Life Technical Results'!__ReportingChoices,0)</definedName>
    <definedName name="_ReportingIndex_41_1_3">MATCH(__ReportingLabel,[0]!__ReportingChoices,0)</definedName>
    <definedName name="_ReportingIndex_41_1_4" localSheetId="21">MATCH(__ReportingLabel,'1.2.NAT CAT_Q95'!__ReportingChoices,0)</definedName>
    <definedName name="_ReportingIndex_41_1_4" localSheetId="13">MATCH(__ReportingLabel,'1.Assets'!__ReportingChoices,0)</definedName>
    <definedName name="_ReportingIndex_41_1_4" localSheetId="12">MATCH(__ReportingLabel,'1.BS'!__ReportingChoices,0)</definedName>
    <definedName name="_ReportingIndex_41_1_4" localSheetId="15">MATCH(__ReportingLabel,'1.Life Technical Results'!__ReportingChoices,0)</definedName>
    <definedName name="_ReportingIndex_41_1_4" localSheetId="14">MATCH(__ReportingLabel,'1.Non-Life Technical Results'!__ReportingChoices,0)</definedName>
    <definedName name="_ReportingIndex_41_1_4" localSheetId="17">MATCH(__ReportingLabel,'2.Assets'!__ReportingChoices,0)</definedName>
    <definedName name="_ReportingIndex_41_1_4" localSheetId="16">MATCH(__ReportingLabel,'2.BS'!__ReportingChoices,0)</definedName>
    <definedName name="_ReportingIndex_41_1_4" localSheetId="19">MATCH(__ReportingLabel,'2.Life Technical Results'!__ReportingChoices,0)</definedName>
    <definedName name="_ReportingIndex_41_1_4" localSheetId="18">MATCH(__ReportingLabel,'2.Non-Life Technical Results'!__ReportingChoices,0)</definedName>
    <definedName name="_ReportingIndex_41_1_4" localSheetId="26">MATCH(__ReportingLabel,'3.Assets'!__ReportingChoices,0)</definedName>
    <definedName name="_ReportingIndex_41_1_4" localSheetId="24">MATCH(__ReportingLabel,'3.BS'!__ReportingChoices,0)</definedName>
    <definedName name="_ReportingIndex_41_1_4" localSheetId="28">MATCH(__ReportingLabel,'3.Life Technical Results'!__ReportingChoices,0)</definedName>
    <definedName name="_ReportingIndex_41_1_4" localSheetId="29">MATCH(__ReportingLabel,'3.NAT CAT'!__ReportingChoices,0)</definedName>
    <definedName name="_ReportingIndex_41_1_4" localSheetId="27">MATCH(__ReportingLabel,'3.Non-Life Technical Results'!__ReportingChoices,0)</definedName>
    <definedName name="_ReportingIndex_41_1_4">MATCH(__ReportingLabel,[0]!__ReportingChoices,0)</definedName>
    <definedName name="_ReportingIndex_41_1_6" localSheetId="21">MATCH(__ReportingLabel,'1.2.NAT CAT_Q95'!__ReportingChoices,0)</definedName>
    <definedName name="_ReportingIndex_41_1_6" localSheetId="13">MATCH(__ReportingLabel,'1.Assets'!__ReportingChoices,0)</definedName>
    <definedName name="_ReportingIndex_41_1_6" localSheetId="12">MATCH(__ReportingLabel,'1.BS'!__ReportingChoices,0)</definedName>
    <definedName name="_ReportingIndex_41_1_6" localSheetId="15">MATCH(__ReportingLabel,'1.Life Technical Results'!__ReportingChoices,0)</definedName>
    <definedName name="_ReportingIndex_41_1_6" localSheetId="14">MATCH(__ReportingLabel,'1.Non-Life Technical Results'!__ReportingChoices,0)</definedName>
    <definedName name="_ReportingIndex_41_1_6" localSheetId="17">MATCH(__ReportingLabel,'2.Assets'!__ReportingChoices,0)</definedName>
    <definedName name="_ReportingIndex_41_1_6" localSheetId="16">MATCH(__ReportingLabel,'2.BS'!__ReportingChoices,0)</definedName>
    <definedName name="_ReportingIndex_41_1_6" localSheetId="19">MATCH(__ReportingLabel,'2.Life Technical Results'!__ReportingChoices,0)</definedName>
    <definedName name="_ReportingIndex_41_1_6" localSheetId="18">MATCH(__ReportingLabel,'2.Non-Life Technical Results'!__ReportingChoices,0)</definedName>
    <definedName name="_ReportingIndex_41_1_6" localSheetId="26">MATCH(__ReportingLabel,'3.Assets'!__ReportingChoices,0)</definedName>
    <definedName name="_ReportingIndex_41_1_6" localSheetId="24">MATCH(__ReportingLabel,'3.BS'!__ReportingChoices,0)</definedName>
    <definedName name="_ReportingIndex_41_1_6" localSheetId="28">MATCH(__ReportingLabel,'3.Life Technical Results'!__ReportingChoices,0)</definedName>
    <definedName name="_ReportingIndex_41_1_6" localSheetId="29">MATCH(__ReportingLabel,'3.NAT CAT'!__ReportingChoices,0)</definedName>
    <definedName name="_ReportingIndex_41_1_6" localSheetId="27">MATCH(__ReportingLabel,'3.Non-Life Technical Results'!__ReportingChoices,0)</definedName>
    <definedName name="_ReportingIndex_41_1_6">MATCH(__ReportingLabel,[0]!__ReportingChoices,0)</definedName>
    <definedName name="_ReportingIndex_41_1_7" localSheetId="21">MATCH(__ReportingLabel,'1.2.NAT CAT_Q95'!__ReportingChoices,0)</definedName>
    <definedName name="_ReportingIndex_41_1_7" localSheetId="13">MATCH(__ReportingLabel,'1.Assets'!__ReportingChoices,0)</definedName>
    <definedName name="_ReportingIndex_41_1_7" localSheetId="12">MATCH(__ReportingLabel,'1.BS'!__ReportingChoices,0)</definedName>
    <definedName name="_ReportingIndex_41_1_7" localSheetId="15">MATCH(__ReportingLabel,'1.Life Technical Results'!__ReportingChoices,0)</definedName>
    <definedName name="_ReportingIndex_41_1_7" localSheetId="14">MATCH(__ReportingLabel,'1.Non-Life Technical Results'!__ReportingChoices,0)</definedName>
    <definedName name="_ReportingIndex_41_1_7" localSheetId="17">MATCH(__ReportingLabel,'2.Assets'!__ReportingChoices,0)</definedName>
    <definedName name="_ReportingIndex_41_1_7" localSheetId="16">MATCH(__ReportingLabel,'2.BS'!__ReportingChoices,0)</definedName>
    <definedName name="_ReportingIndex_41_1_7" localSheetId="19">MATCH(__ReportingLabel,'2.Life Technical Results'!__ReportingChoices,0)</definedName>
    <definedName name="_ReportingIndex_41_1_7" localSheetId="18">MATCH(__ReportingLabel,'2.Non-Life Technical Results'!__ReportingChoices,0)</definedName>
    <definedName name="_ReportingIndex_41_1_7" localSheetId="26">MATCH(__ReportingLabel,'3.Assets'!__ReportingChoices,0)</definedName>
    <definedName name="_ReportingIndex_41_1_7" localSheetId="24">MATCH(__ReportingLabel,'3.BS'!__ReportingChoices,0)</definedName>
    <definedName name="_ReportingIndex_41_1_7" localSheetId="28">MATCH(__ReportingLabel,'3.Life Technical Results'!__ReportingChoices,0)</definedName>
    <definedName name="_ReportingIndex_41_1_7" localSheetId="29">MATCH(__ReportingLabel,'3.NAT CAT'!__ReportingChoices,0)</definedName>
    <definedName name="_ReportingIndex_41_1_7" localSheetId="27">MATCH(__ReportingLabel,'3.Non-Life Technical Results'!__ReportingChoices,0)</definedName>
    <definedName name="_ReportingIndex_41_1_7">MATCH(__ReportingLabel,[0]!__ReportingChoices,0)</definedName>
    <definedName name="_SCRMethod" localSheetId="2">P.Participant!$C$2</definedName>
    <definedName name="_sDatasets_40_2">#N/A</definedName>
    <definedName name="_SoloReply" localSheetId="21">#REF!</definedName>
    <definedName name="_SoloReply" localSheetId="13">#REF!</definedName>
    <definedName name="_SoloReply" localSheetId="12">#REF!</definedName>
    <definedName name="_SoloReply" localSheetId="15">#REF!</definedName>
    <definedName name="_SoloReply" localSheetId="14">#REF!</definedName>
    <definedName name="_SoloReply" localSheetId="17">#REF!</definedName>
    <definedName name="_SoloReply" localSheetId="16">#REF!</definedName>
    <definedName name="_SoloReply" localSheetId="19">#REF!</definedName>
    <definedName name="_SoloReply" localSheetId="18">#REF!</definedName>
    <definedName name="_SoloReply" localSheetId="26">#REF!</definedName>
    <definedName name="_SoloReply" localSheetId="24">#REF!</definedName>
    <definedName name="_SoloReply" localSheetId="28">#REF!</definedName>
    <definedName name="_SoloReply" localSheetId="29">#REF!</definedName>
    <definedName name="_SoloReply" localSheetId="27">#REF!</definedName>
    <definedName name="_SoloReply">#REF!</definedName>
    <definedName name="_Sort" localSheetId="21" hidden="1">#REF!</definedName>
    <definedName name="_Sort" localSheetId="13" hidden="1">#REF!</definedName>
    <definedName name="_Sort" localSheetId="12" hidden="1">#REF!</definedName>
    <definedName name="_Sort" localSheetId="15" hidden="1">#REF!</definedName>
    <definedName name="_Sort" localSheetId="14" hidden="1">#REF!</definedName>
    <definedName name="_Sort" localSheetId="17" hidden="1">#REF!</definedName>
    <definedName name="_Sort" localSheetId="16" hidden="1">#REF!</definedName>
    <definedName name="_Sort" localSheetId="19" hidden="1">#REF!</definedName>
    <definedName name="_Sort" localSheetId="18" hidden="1">#REF!</definedName>
    <definedName name="_Sort" localSheetId="26" hidden="1">#REF!</definedName>
    <definedName name="_Sort" localSheetId="24" hidden="1">#REF!</definedName>
    <definedName name="_Sort" localSheetId="28" hidden="1">#REF!</definedName>
    <definedName name="_Sort" localSheetId="29" hidden="1">#REF!</definedName>
    <definedName name="_Sort" localSheetId="27" hidden="1">#REF!</definedName>
    <definedName name="_Sort" hidden="1">#REF!</definedName>
    <definedName name="_Toc44698706" localSheetId="8">'0.Life Technical Results'!#REF!</definedName>
    <definedName name="_Toc44698706" localSheetId="15">'1.Life Technical Results'!#REF!</definedName>
    <definedName name="_Toc44698706" localSheetId="19">'2.Life Technical Results'!#REF!</definedName>
    <definedName name="_Toc44698706" localSheetId="28">'3.Life Technical Results'!#REF!</definedName>
    <definedName name="_TS_" localSheetId="21">#REF!</definedName>
    <definedName name="_TS_" localSheetId="13">#REF!</definedName>
    <definedName name="_TS_" localSheetId="12">#REF!</definedName>
    <definedName name="_TS_" localSheetId="15">#REF!</definedName>
    <definedName name="_TS_" localSheetId="14">#REF!</definedName>
    <definedName name="_TS_" localSheetId="17">#REF!</definedName>
    <definedName name="_TS_" localSheetId="16">#REF!</definedName>
    <definedName name="_TS_" localSheetId="19">#REF!</definedName>
    <definedName name="_TS_" localSheetId="18">#REF!</definedName>
    <definedName name="_TS_" localSheetId="26">#REF!</definedName>
    <definedName name="_TS_" localSheetId="24">#REF!</definedName>
    <definedName name="_TS_" localSheetId="28">#REF!</definedName>
    <definedName name="_TS_" localSheetId="29">#REF!</definedName>
    <definedName name="_TS_" localSheetId="27">#REF!</definedName>
    <definedName name="_TS_">#REF!</definedName>
    <definedName name="_Version">I.Information!$A$1</definedName>
    <definedName name="A" localSheetId="21">#REF!</definedName>
    <definedName name="A" localSheetId="13">#REF!</definedName>
    <definedName name="A" localSheetId="12">#REF!</definedName>
    <definedName name="A" localSheetId="15">#REF!</definedName>
    <definedName name="A" localSheetId="14">#REF!</definedName>
    <definedName name="A" localSheetId="17">#REF!</definedName>
    <definedName name="A" localSheetId="16">#REF!</definedName>
    <definedName name="A" localSheetId="19">#REF!</definedName>
    <definedName name="A" localSheetId="18">#REF!</definedName>
    <definedName name="A" localSheetId="26">#REF!</definedName>
    <definedName name="A" localSheetId="24">#REF!</definedName>
    <definedName name="A" localSheetId="28">#REF!</definedName>
    <definedName name="A" localSheetId="29">#REF!</definedName>
    <definedName name="A" localSheetId="27">#REF!</definedName>
    <definedName name="A">#REF!</definedName>
    <definedName name="Adj" localSheetId="21">#REF!</definedName>
    <definedName name="Adj" localSheetId="13">#REF!</definedName>
    <definedName name="Adj" localSheetId="12">#REF!</definedName>
    <definedName name="Adj" localSheetId="15">#REF!</definedName>
    <definedName name="Adj" localSheetId="14">#REF!</definedName>
    <definedName name="Adj" localSheetId="17">#REF!</definedName>
    <definedName name="Adj" localSheetId="16">#REF!</definedName>
    <definedName name="Adj" localSheetId="19">#REF!</definedName>
    <definedName name="Adj" localSheetId="18">#REF!</definedName>
    <definedName name="Adj" localSheetId="26">#REF!</definedName>
    <definedName name="Adj" localSheetId="24">#REF!</definedName>
    <definedName name="Adj" localSheetId="28">#REF!</definedName>
    <definedName name="Adj" localSheetId="29">#REF!</definedName>
    <definedName name="Adj" localSheetId="27">#REF!</definedName>
    <definedName name="Adj">#REF!</definedName>
    <definedName name="Adjalt" localSheetId="21">#REF!</definedName>
    <definedName name="Adjalt" localSheetId="13">#REF!</definedName>
    <definedName name="Adjalt" localSheetId="12">#REF!</definedName>
    <definedName name="Adjalt" localSheetId="15">#REF!</definedName>
    <definedName name="Adjalt" localSheetId="14">#REF!</definedName>
    <definedName name="Adjalt" localSheetId="17">#REF!</definedName>
    <definedName name="Adjalt" localSheetId="16">#REF!</definedName>
    <definedName name="Adjalt" localSheetId="19">#REF!</definedName>
    <definedName name="Adjalt" localSheetId="18">#REF!</definedName>
    <definedName name="Adjalt" localSheetId="26">#REF!</definedName>
    <definedName name="Adjalt" localSheetId="24">#REF!</definedName>
    <definedName name="Adjalt" localSheetId="28">#REF!</definedName>
    <definedName name="Adjalt" localSheetId="29">#REF!</definedName>
    <definedName name="Adjalt" localSheetId="27">#REF!</definedName>
    <definedName name="Adjalt">#REF!</definedName>
    <definedName name="AdjFDB" localSheetId="21">#REF!</definedName>
    <definedName name="AdjFDB" localSheetId="13">#REF!</definedName>
    <definedName name="AdjFDB" localSheetId="12">#REF!</definedName>
    <definedName name="AdjFDB" localSheetId="15">#REF!</definedName>
    <definedName name="AdjFDB" localSheetId="14">#REF!</definedName>
    <definedName name="AdjFDB" localSheetId="17">#REF!</definedName>
    <definedName name="AdjFDB" localSheetId="16">#REF!</definedName>
    <definedName name="AdjFDB" localSheetId="19">#REF!</definedName>
    <definedName name="AdjFDB" localSheetId="18">#REF!</definedName>
    <definedName name="AdjFDB" localSheetId="26">#REF!</definedName>
    <definedName name="AdjFDB" localSheetId="24">#REF!</definedName>
    <definedName name="AdjFDB" localSheetId="28">#REF!</definedName>
    <definedName name="AdjFDB" localSheetId="29">#REF!</definedName>
    <definedName name="AdjFDB" localSheetId="27">#REF!</definedName>
    <definedName name="AdjFDB">#REF!</definedName>
    <definedName name="aggregation_matrix" localSheetId="21">#REF!</definedName>
    <definedName name="aggregation_matrix" localSheetId="13">#REF!</definedName>
    <definedName name="aggregation_matrix" localSheetId="12">#REF!</definedName>
    <definedName name="aggregation_matrix" localSheetId="15">#REF!</definedName>
    <definedName name="aggregation_matrix" localSheetId="14">#REF!</definedName>
    <definedName name="aggregation_matrix" localSheetId="17">#REF!</definedName>
    <definedName name="aggregation_matrix" localSheetId="16">#REF!</definedName>
    <definedName name="aggregation_matrix" localSheetId="19">#REF!</definedName>
    <definedName name="aggregation_matrix" localSheetId="18">#REF!</definedName>
    <definedName name="aggregation_matrix" localSheetId="26">#REF!</definedName>
    <definedName name="aggregation_matrix" localSheetId="24">#REF!</definedName>
    <definedName name="aggregation_matrix" localSheetId="28">#REF!</definedName>
    <definedName name="aggregation_matrix" localSheetId="29">#REF!</definedName>
    <definedName name="aggregation_matrix" localSheetId="27">#REF!</definedName>
    <definedName name="aggregation_matrix">#REF!</definedName>
    <definedName name="ANNEE" localSheetId="21">#REF!</definedName>
    <definedName name="ANNEE" localSheetId="13">#REF!</definedName>
    <definedName name="ANNEE" localSheetId="12">#REF!</definedName>
    <definedName name="ANNEE" localSheetId="15">#REF!</definedName>
    <definedName name="ANNEE" localSheetId="14">#REF!</definedName>
    <definedName name="ANNEE" localSheetId="17">#REF!</definedName>
    <definedName name="ANNEE" localSheetId="16">#REF!</definedName>
    <definedName name="ANNEE" localSheetId="19">#REF!</definedName>
    <definedName name="ANNEE" localSheetId="18">#REF!</definedName>
    <definedName name="ANNEE" localSheetId="26">#REF!</definedName>
    <definedName name="ANNEE" localSheetId="24">#REF!</definedName>
    <definedName name="ANNEE" localSheetId="28">#REF!</definedName>
    <definedName name="ANNEE" localSheetId="29">#REF!</definedName>
    <definedName name="ANNEE" localSheetId="27">#REF!</definedName>
    <definedName name="ANNEE">#REF!</definedName>
    <definedName name="anscount" hidden="1">1</definedName>
    <definedName name="ASStot" localSheetId="21">#REF!</definedName>
    <definedName name="ASStot" localSheetId="13">#REF!</definedName>
    <definedName name="ASStot" localSheetId="12">#REF!</definedName>
    <definedName name="ASStot" localSheetId="15">#REF!</definedName>
    <definedName name="ASStot" localSheetId="14">#REF!</definedName>
    <definedName name="ASStot" localSheetId="17">#REF!</definedName>
    <definedName name="ASStot" localSheetId="16">#REF!</definedName>
    <definedName name="ASStot" localSheetId="19">#REF!</definedName>
    <definedName name="ASStot" localSheetId="18">#REF!</definedName>
    <definedName name="ASStot" localSheetId="26">#REF!</definedName>
    <definedName name="ASStot" localSheetId="24">#REF!</definedName>
    <definedName name="ASStot" localSheetId="28">#REF!</definedName>
    <definedName name="ASStot" localSheetId="29">#REF!</definedName>
    <definedName name="ASStot" localSheetId="27">#REF!</definedName>
    <definedName name="ASStot">#REF!</definedName>
    <definedName name="B" localSheetId="21">#REF!</definedName>
    <definedName name="B" localSheetId="13">#REF!</definedName>
    <definedName name="B" localSheetId="12">#REF!</definedName>
    <definedName name="B" localSheetId="15">#REF!</definedName>
    <definedName name="B" localSheetId="14">#REF!</definedName>
    <definedName name="B" localSheetId="17">#REF!</definedName>
    <definedName name="B" localSheetId="16">#REF!</definedName>
    <definedName name="B" localSheetId="19">#REF!</definedName>
    <definedName name="B" localSheetId="18">#REF!</definedName>
    <definedName name="B" localSheetId="26">#REF!</definedName>
    <definedName name="B" localSheetId="24">#REF!</definedName>
    <definedName name="B" localSheetId="28">#REF!</definedName>
    <definedName name="B" localSheetId="29">#REF!</definedName>
    <definedName name="B" localSheetId="27">#REF!</definedName>
    <definedName name="B">#REF!</definedName>
    <definedName name="BSCR" localSheetId="21">#REF!</definedName>
    <definedName name="BSCR" localSheetId="13">#REF!</definedName>
    <definedName name="BSCR" localSheetId="12">#REF!</definedName>
    <definedName name="BSCR" localSheetId="15">#REF!</definedName>
    <definedName name="BSCR" localSheetId="14">#REF!</definedName>
    <definedName name="BSCR" localSheetId="17">#REF!</definedName>
    <definedName name="BSCR" localSheetId="16">#REF!</definedName>
    <definedName name="BSCR" localSheetId="19">#REF!</definedName>
    <definedName name="BSCR" localSheetId="18">#REF!</definedName>
    <definedName name="BSCR" localSheetId="26">#REF!</definedName>
    <definedName name="BSCR" localSheetId="24">#REF!</definedName>
    <definedName name="BSCR" localSheetId="28">#REF!</definedName>
    <definedName name="BSCR" localSheetId="29">#REF!</definedName>
    <definedName name="BSCR" localSheetId="27">#REF!</definedName>
    <definedName name="BSCR">#REF!</definedName>
    <definedName name="CIQWBGuid" hidden="1">"f34c698a-4d89-4b92-9571-829b52c0b2c0"</definedName>
    <definedName name="cresta_factor" localSheetId="21">#REF!</definedName>
    <definedName name="cresta_factor" localSheetId="13">#REF!</definedName>
    <definedName name="cresta_factor" localSheetId="12">#REF!</definedName>
    <definedName name="cresta_factor" localSheetId="15">#REF!</definedName>
    <definedName name="cresta_factor" localSheetId="14">#REF!</definedName>
    <definedName name="cresta_factor" localSheetId="17">#REF!</definedName>
    <definedName name="cresta_factor" localSheetId="16">#REF!</definedName>
    <definedName name="cresta_factor" localSheetId="19">#REF!</definedName>
    <definedName name="cresta_factor" localSheetId="18">#REF!</definedName>
    <definedName name="cresta_factor" localSheetId="26">#REF!</definedName>
    <definedName name="cresta_factor" localSheetId="24">#REF!</definedName>
    <definedName name="cresta_factor" localSheetId="28">#REF!</definedName>
    <definedName name="cresta_factor" localSheetId="29">#REF!</definedName>
    <definedName name="cresta_factor" localSheetId="27">#REF!</definedName>
    <definedName name="cresta_factor">#REF!</definedName>
    <definedName name="Dataset" localSheetId="21">#REF!</definedName>
    <definedName name="Dataset" localSheetId="13">#REF!</definedName>
    <definedName name="Dataset" localSheetId="12">#REF!</definedName>
    <definedName name="Dataset" localSheetId="15">#REF!</definedName>
    <definedName name="Dataset" localSheetId="14">#REF!</definedName>
    <definedName name="Dataset" localSheetId="17">#REF!</definedName>
    <definedName name="Dataset" localSheetId="16">#REF!</definedName>
    <definedName name="Dataset" localSheetId="19">#REF!</definedName>
    <definedName name="Dataset" localSheetId="18">#REF!</definedName>
    <definedName name="Dataset" localSheetId="26">#REF!</definedName>
    <definedName name="Dataset" localSheetId="24">#REF!</definedName>
    <definedName name="Dataset" localSheetId="28">#REF!</definedName>
    <definedName name="Dataset" localSheetId="29">#REF!</definedName>
    <definedName name="Dataset" localSheetId="27">#REF!</definedName>
    <definedName name="Dataset">#REF!</definedName>
    <definedName name="Date" localSheetId="21">#REF!</definedName>
    <definedName name="Date" localSheetId="13">#REF!</definedName>
    <definedName name="Date" localSheetId="12">#REF!</definedName>
    <definedName name="Date" localSheetId="15">#REF!</definedName>
    <definedName name="Date" localSheetId="14">#REF!</definedName>
    <definedName name="Date" localSheetId="17">#REF!</definedName>
    <definedName name="Date" localSheetId="16">#REF!</definedName>
    <definedName name="Date" localSheetId="19">#REF!</definedName>
    <definedName name="Date" localSheetId="18">#REF!</definedName>
    <definedName name="Date" localSheetId="26">#REF!</definedName>
    <definedName name="Date" localSheetId="24">#REF!</definedName>
    <definedName name="Date" localSheetId="28">#REF!</definedName>
    <definedName name="Date" localSheetId="29">#REF!</definedName>
    <definedName name="Date" localSheetId="27">#REF!</definedName>
    <definedName name="Date">#REF!</definedName>
    <definedName name="DBData" localSheetId="21">OFFSET(INDIRECT("'DB'!D:D"),0,0,,QISnb_files)</definedName>
    <definedName name="DBData" localSheetId="13">OFFSET(INDIRECT("'DB'!D:D"),0,0,,QISnb_files)</definedName>
    <definedName name="DBData" localSheetId="12">OFFSET(INDIRECT("'DB'!D:D"),0,0,,QISnb_files)</definedName>
    <definedName name="DBData" localSheetId="15">OFFSET(INDIRECT("'DB'!D:D"),0,0,,QISnb_files)</definedName>
    <definedName name="DBData" localSheetId="14">OFFSET(INDIRECT("'DB'!D:D"),0,0,,QISnb_files)</definedName>
    <definedName name="DBData" localSheetId="17">OFFSET(INDIRECT("'DB'!D:D"),0,0,,QISnb_files)</definedName>
    <definedName name="DBData" localSheetId="16">OFFSET(INDIRECT("'DB'!D:D"),0,0,,QISnb_files)</definedName>
    <definedName name="DBData" localSheetId="19">OFFSET(INDIRECT("'DB'!D:D"),0,0,,QISnb_files)</definedName>
    <definedName name="DBData" localSheetId="18">OFFSET(INDIRECT("'DB'!D:D"),0,0,,QISnb_files)</definedName>
    <definedName name="DBData" localSheetId="26">OFFSET(INDIRECT("'DB'!D:D"),0,0,,QISnb_files)</definedName>
    <definedName name="DBData" localSheetId="24">OFFSET(INDIRECT("'DB'!D:D"),0,0,,QISnb_files)</definedName>
    <definedName name="DBData" localSheetId="28">OFFSET(INDIRECT("'DB'!D:D"),0,0,,QISnb_files)</definedName>
    <definedName name="DBData" localSheetId="29">OFFSET(INDIRECT("'DB'!D:D"),0,0,,QISnb_files)</definedName>
    <definedName name="DBData" localSheetId="27">OFFSET(INDIRECT("'DB'!D:D"),0,0,,QISnb_files)</definedName>
    <definedName name="DBData">OFFSET(INDIRECT("'DB'!D:D"),0,0,,QISnb_files)</definedName>
    <definedName name="Dénomination" localSheetId="21">#REF!</definedName>
    <definedName name="Dénomination" localSheetId="13">#REF!</definedName>
    <definedName name="Dénomination" localSheetId="12">#REF!</definedName>
    <definedName name="Dénomination" localSheetId="15">#REF!</definedName>
    <definedName name="Dénomination" localSheetId="14">#REF!</definedName>
    <definedName name="Dénomination" localSheetId="17">#REF!</definedName>
    <definedName name="Dénomination" localSheetId="16">#REF!</definedName>
    <definedName name="Dénomination" localSheetId="19">#REF!</definedName>
    <definedName name="Dénomination" localSheetId="18">#REF!</definedName>
    <definedName name="Dénomination" localSheetId="26">#REF!</definedName>
    <definedName name="Dénomination" localSheetId="24">#REF!</definedName>
    <definedName name="Dénomination" localSheetId="28">#REF!</definedName>
    <definedName name="Dénomination" localSheetId="29">#REF!</definedName>
    <definedName name="Dénomination" localSheetId="27">#REF!</definedName>
    <definedName name="Dénomination">#REF!</definedName>
    <definedName name="EQ_COUNTRY_Correlation">[7]Correlations!$C$49:$U$67</definedName>
    <definedName name="Excel_BuiltIn_Print_Area_1" localSheetId="21">#REF!</definedName>
    <definedName name="Excel_BuiltIn_Print_Area_1" localSheetId="13">#REF!</definedName>
    <definedName name="Excel_BuiltIn_Print_Area_1" localSheetId="12">#REF!</definedName>
    <definedName name="Excel_BuiltIn_Print_Area_1" localSheetId="15">#REF!</definedName>
    <definedName name="Excel_BuiltIn_Print_Area_1" localSheetId="14">#REF!</definedName>
    <definedName name="Excel_BuiltIn_Print_Area_1" localSheetId="17">#REF!</definedName>
    <definedName name="Excel_BuiltIn_Print_Area_1" localSheetId="16">#REF!</definedName>
    <definedName name="Excel_BuiltIn_Print_Area_1" localSheetId="19">#REF!</definedName>
    <definedName name="Excel_BuiltIn_Print_Area_1" localSheetId="18">#REF!</definedName>
    <definedName name="Excel_BuiltIn_Print_Area_1" localSheetId="26">#REF!</definedName>
    <definedName name="Excel_BuiltIn_Print_Area_1" localSheetId="24">#REF!</definedName>
    <definedName name="Excel_BuiltIn_Print_Area_1" localSheetId="28">#REF!</definedName>
    <definedName name="Excel_BuiltIn_Print_Area_1" localSheetId="29">#REF!</definedName>
    <definedName name="Excel_BuiltIn_Print_Area_1" localSheetId="27">#REF!</definedName>
    <definedName name="Excel_BuiltIn_Print_Area_1">#REF!</definedName>
    <definedName name="Excel_BuiltIn_Print_Area_1_1" localSheetId="21">#REF!</definedName>
    <definedName name="Excel_BuiltIn_Print_Area_1_1" localSheetId="13">#REF!</definedName>
    <definedName name="Excel_BuiltIn_Print_Area_1_1" localSheetId="12">#REF!</definedName>
    <definedName name="Excel_BuiltIn_Print_Area_1_1" localSheetId="15">#REF!</definedName>
    <definedName name="Excel_BuiltIn_Print_Area_1_1" localSheetId="14">#REF!</definedName>
    <definedName name="Excel_BuiltIn_Print_Area_1_1" localSheetId="17">#REF!</definedName>
    <definedName name="Excel_BuiltIn_Print_Area_1_1" localSheetId="16">#REF!</definedName>
    <definedName name="Excel_BuiltIn_Print_Area_1_1" localSheetId="19">#REF!</definedName>
    <definedName name="Excel_BuiltIn_Print_Area_1_1" localSheetId="18">#REF!</definedName>
    <definedName name="Excel_BuiltIn_Print_Area_1_1" localSheetId="26">#REF!</definedName>
    <definedName name="Excel_BuiltIn_Print_Area_1_1" localSheetId="24">#REF!</definedName>
    <definedName name="Excel_BuiltIn_Print_Area_1_1" localSheetId="28">#REF!</definedName>
    <definedName name="Excel_BuiltIn_Print_Area_1_1" localSheetId="29">#REF!</definedName>
    <definedName name="Excel_BuiltIn_Print_Area_1_1" localSheetId="27">#REF!</definedName>
    <definedName name="Excel_BuiltIn_Print_Area_1_1">#REF!</definedName>
    <definedName name="Excel_BuiltIn_Print_Area_1_1_1" localSheetId="21">#REF!</definedName>
    <definedName name="Excel_BuiltIn_Print_Area_1_1_1" localSheetId="13">#REF!</definedName>
    <definedName name="Excel_BuiltIn_Print_Area_1_1_1" localSheetId="12">#REF!</definedName>
    <definedName name="Excel_BuiltIn_Print_Area_1_1_1" localSheetId="15">#REF!</definedName>
    <definedName name="Excel_BuiltIn_Print_Area_1_1_1" localSheetId="14">#REF!</definedName>
    <definedName name="Excel_BuiltIn_Print_Area_1_1_1" localSheetId="17">#REF!</definedName>
    <definedName name="Excel_BuiltIn_Print_Area_1_1_1" localSheetId="16">#REF!</definedName>
    <definedName name="Excel_BuiltIn_Print_Area_1_1_1" localSheetId="19">#REF!</definedName>
    <definedName name="Excel_BuiltIn_Print_Area_1_1_1" localSheetId="18">#REF!</definedName>
    <definedName name="Excel_BuiltIn_Print_Area_1_1_1" localSheetId="26">#REF!</definedName>
    <definedName name="Excel_BuiltIn_Print_Area_1_1_1" localSheetId="24">#REF!</definedName>
    <definedName name="Excel_BuiltIn_Print_Area_1_1_1" localSheetId="28">#REF!</definedName>
    <definedName name="Excel_BuiltIn_Print_Area_1_1_1" localSheetId="29">#REF!</definedName>
    <definedName name="Excel_BuiltIn_Print_Area_1_1_1" localSheetId="27">#REF!</definedName>
    <definedName name="Excel_BuiltIn_Print_Area_1_1_1">#REF!</definedName>
    <definedName name="Excel_BuiltIn_Print_Area_1_1_34" localSheetId="21">#REF!</definedName>
    <definedName name="Excel_BuiltIn_Print_Area_1_1_34" localSheetId="13">#REF!</definedName>
    <definedName name="Excel_BuiltIn_Print_Area_1_1_34" localSheetId="12">#REF!</definedName>
    <definedName name="Excel_BuiltIn_Print_Area_1_1_34" localSheetId="15">#REF!</definedName>
    <definedName name="Excel_BuiltIn_Print_Area_1_1_34" localSheetId="14">#REF!</definedName>
    <definedName name="Excel_BuiltIn_Print_Area_1_1_34" localSheetId="17">#REF!</definedName>
    <definedName name="Excel_BuiltIn_Print_Area_1_1_34" localSheetId="16">#REF!</definedName>
    <definedName name="Excel_BuiltIn_Print_Area_1_1_34" localSheetId="19">#REF!</definedName>
    <definedName name="Excel_BuiltIn_Print_Area_1_1_34" localSheetId="18">#REF!</definedName>
    <definedName name="Excel_BuiltIn_Print_Area_1_1_34" localSheetId="26">#REF!</definedName>
    <definedName name="Excel_BuiltIn_Print_Area_1_1_34" localSheetId="24">#REF!</definedName>
    <definedName name="Excel_BuiltIn_Print_Area_1_1_34" localSheetId="28">#REF!</definedName>
    <definedName name="Excel_BuiltIn_Print_Area_1_1_34" localSheetId="29">#REF!</definedName>
    <definedName name="Excel_BuiltIn_Print_Area_1_1_34" localSheetId="27">#REF!</definedName>
    <definedName name="Excel_BuiltIn_Print_Area_1_1_34">#REF!</definedName>
    <definedName name="Excel_BuiltIn_Print_Area_1_34" localSheetId="21">#REF!</definedName>
    <definedName name="Excel_BuiltIn_Print_Area_1_34" localSheetId="13">#REF!</definedName>
    <definedName name="Excel_BuiltIn_Print_Area_1_34" localSheetId="12">#REF!</definedName>
    <definedName name="Excel_BuiltIn_Print_Area_1_34" localSheetId="15">#REF!</definedName>
    <definedName name="Excel_BuiltIn_Print_Area_1_34" localSheetId="14">#REF!</definedName>
    <definedName name="Excel_BuiltIn_Print_Area_1_34" localSheetId="17">#REF!</definedName>
    <definedName name="Excel_BuiltIn_Print_Area_1_34" localSheetId="16">#REF!</definedName>
    <definedName name="Excel_BuiltIn_Print_Area_1_34" localSheetId="19">#REF!</definedName>
    <definedName name="Excel_BuiltIn_Print_Area_1_34" localSheetId="18">#REF!</definedName>
    <definedName name="Excel_BuiltIn_Print_Area_1_34" localSheetId="26">#REF!</definedName>
    <definedName name="Excel_BuiltIn_Print_Area_1_34" localSheetId="24">#REF!</definedName>
    <definedName name="Excel_BuiltIn_Print_Area_1_34" localSheetId="28">#REF!</definedName>
    <definedName name="Excel_BuiltIn_Print_Area_1_34" localSheetId="29">#REF!</definedName>
    <definedName name="Excel_BuiltIn_Print_Area_1_34" localSheetId="27">#REF!</definedName>
    <definedName name="Excel_BuiltIn_Print_Area_1_34">#REF!</definedName>
    <definedName name="Excel_BuiltIn_Print_Area_1_8" localSheetId="21">#REF!</definedName>
    <definedName name="Excel_BuiltIn_Print_Area_1_8" localSheetId="13">#REF!</definedName>
    <definedName name="Excel_BuiltIn_Print_Area_1_8" localSheetId="12">#REF!</definedName>
    <definedName name="Excel_BuiltIn_Print_Area_1_8" localSheetId="15">#REF!</definedName>
    <definedName name="Excel_BuiltIn_Print_Area_1_8" localSheetId="14">#REF!</definedName>
    <definedName name="Excel_BuiltIn_Print_Area_1_8" localSheetId="17">#REF!</definedName>
    <definedName name="Excel_BuiltIn_Print_Area_1_8" localSheetId="16">#REF!</definedName>
    <definedName name="Excel_BuiltIn_Print_Area_1_8" localSheetId="19">#REF!</definedName>
    <definedName name="Excel_BuiltIn_Print_Area_1_8" localSheetId="18">#REF!</definedName>
    <definedName name="Excel_BuiltIn_Print_Area_1_8" localSheetId="26">#REF!</definedName>
    <definedName name="Excel_BuiltIn_Print_Area_1_8" localSheetId="24">#REF!</definedName>
    <definedName name="Excel_BuiltIn_Print_Area_1_8" localSheetId="28">#REF!</definedName>
    <definedName name="Excel_BuiltIn_Print_Area_1_8" localSheetId="29">#REF!</definedName>
    <definedName name="Excel_BuiltIn_Print_Area_1_8" localSheetId="27">#REF!</definedName>
    <definedName name="Excel_BuiltIn_Print_Area_1_8">#REF!</definedName>
    <definedName name="Excel_BuiltIn_Print_Area_10" localSheetId="21">#REF!</definedName>
    <definedName name="Excel_BuiltIn_Print_Area_10" localSheetId="13">#REF!</definedName>
    <definedName name="Excel_BuiltIn_Print_Area_10" localSheetId="12">#REF!</definedName>
    <definedName name="Excel_BuiltIn_Print_Area_10" localSheetId="15">#REF!</definedName>
    <definedName name="Excel_BuiltIn_Print_Area_10" localSheetId="14">#REF!</definedName>
    <definedName name="Excel_BuiltIn_Print_Area_10" localSheetId="17">#REF!</definedName>
    <definedName name="Excel_BuiltIn_Print_Area_10" localSheetId="16">#REF!</definedName>
    <definedName name="Excel_BuiltIn_Print_Area_10" localSheetId="19">#REF!</definedName>
    <definedName name="Excel_BuiltIn_Print_Area_10" localSheetId="18">#REF!</definedName>
    <definedName name="Excel_BuiltIn_Print_Area_10" localSheetId="26">#REF!</definedName>
    <definedName name="Excel_BuiltIn_Print_Area_10" localSheetId="24">#REF!</definedName>
    <definedName name="Excel_BuiltIn_Print_Area_10" localSheetId="28">#REF!</definedName>
    <definedName name="Excel_BuiltIn_Print_Area_10" localSheetId="29">#REF!</definedName>
    <definedName name="Excel_BuiltIn_Print_Area_10" localSheetId="27">#REF!</definedName>
    <definedName name="Excel_BuiltIn_Print_Area_10">#REF!</definedName>
    <definedName name="Excel_BuiltIn_Print_Area_10_1" localSheetId="21">#REF!</definedName>
    <definedName name="Excel_BuiltIn_Print_Area_10_1" localSheetId="13">#REF!</definedName>
    <definedName name="Excel_BuiltIn_Print_Area_10_1" localSheetId="12">#REF!</definedName>
    <definedName name="Excel_BuiltIn_Print_Area_10_1" localSheetId="15">#REF!</definedName>
    <definedName name="Excel_BuiltIn_Print_Area_10_1" localSheetId="14">#REF!</definedName>
    <definedName name="Excel_BuiltIn_Print_Area_10_1" localSheetId="17">#REF!</definedName>
    <definedName name="Excel_BuiltIn_Print_Area_10_1" localSheetId="16">#REF!</definedName>
    <definedName name="Excel_BuiltIn_Print_Area_10_1" localSheetId="19">#REF!</definedName>
    <definedName name="Excel_BuiltIn_Print_Area_10_1" localSheetId="18">#REF!</definedName>
    <definedName name="Excel_BuiltIn_Print_Area_10_1" localSheetId="26">#REF!</definedName>
    <definedName name="Excel_BuiltIn_Print_Area_10_1" localSheetId="24">#REF!</definedName>
    <definedName name="Excel_BuiltIn_Print_Area_10_1" localSheetId="28">#REF!</definedName>
    <definedName name="Excel_BuiltIn_Print_Area_10_1" localSheetId="29">#REF!</definedName>
    <definedName name="Excel_BuiltIn_Print_Area_10_1" localSheetId="27">#REF!</definedName>
    <definedName name="Excel_BuiltIn_Print_Area_10_1">#REF!</definedName>
    <definedName name="Excel_BuiltIn_Print_Area_10_34" localSheetId="21">#REF!</definedName>
    <definedName name="Excel_BuiltIn_Print_Area_10_34" localSheetId="13">#REF!</definedName>
    <definedName name="Excel_BuiltIn_Print_Area_10_34" localSheetId="12">#REF!</definedName>
    <definedName name="Excel_BuiltIn_Print_Area_10_34" localSheetId="15">#REF!</definedName>
    <definedName name="Excel_BuiltIn_Print_Area_10_34" localSheetId="14">#REF!</definedName>
    <definedName name="Excel_BuiltIn_Print_Area_10_34" localSheetId="17">#REF!</definedName>
    <definedName name="Excel_BuiltIn_Print_Area_10_34" localSheetId="16">#REF!</definedName>
    <definedName name="Excel_BuiltIn_Print_Area_10_34" localSheetId="19">#REF!</definedName>
    <definedName name="Excel_BuiltIn_Print_Area_10_34" localSheetId="18">#REF!</definedName>
    <definedName name="Excel_BuiltIn_Print_Area_10_34" localSheetId="26">#REF!</definedName>
    <definedName name="Excel_BuiltIn_Print_Area_10_34" localSheetId="24">#REF!</definedName>
    <definedName name="Excel_BuiltIn_Print_Area_10_34" localSheetId="28">#REF!</definedName>
    <definedName name="Excel_BuiltIn_Print_Area_10_34" localSheetId="29">#REF!</definedName>
    <definedName name="Excel_BuiltIn_Print_Area_10_34" localSheetId="27">#REF!</definedName>
    <definedName name="Excel_BuiltIn_Print_Area_10_34">#REF!</definedName>
    <definedName name="Excel_BuiltIn_Print_Area_10_8" localSheetId="21">#REF!</definedName>
    <definedName name="Excel_BuiltIn_Print_Area_10_8" localSheetId="13">#REF!</definedName>
    <definedName name="Excel_BuiltIn_Print_Area_10_8" localSheetId="12">#REF!</definedName>
    <definedName name="Excel_BuiltIn_Print_Area_10_8" localSheetId="15">#REF!</definedName>
    <definedName name="Excel_BuiltIn_Print_Area_10_8" localSheetId="14">#REF!</definedName>
    <definedName name="Excel_BuiltIn_Print_Area_10_8" localSheetId="17">#REF!</definedName>
    <definedName name="Excel_BuiltIn_Print_Area_10_8" localSheetId="16">#REF!</definedName>
    <definedName name="Excel_BuiltIn_Print_Area_10_8" localSheetId="19">#REF!</definedName>
    <definedName name="Excel_BuiltIn_Print_Area_10_8" localSheetId="18">#REF!</definedName>
    <definedName name="Excel_BuiltIn_Print_Area_10_8" localSheetId="26">#REF!</definedName>
    <definedName name="Excel_BuiltIn_Print_Area_10_8" localSheetId="24">#REF!</definedName>
    <definedName name="Excel_BuiltIn_Print_Area_10_8" localSheetId="28">#REF!</definedName>
    <definedName name="Excel_BuiltIn_Print_Area_10_8" localSheetId="29">#REF!</definedName>
    <definedName name="Excel_BuiltIn_Print_Area_10_8" localSheetId="27">#REF!</definedName>
    <definedName name="Excel_BuiltIn_Print_Area_10_8">#REF!</definedName>
    <definedName name="Excel_BuiltIn_Print_Area_11" localSheetId="21">#REF!</definedName>
    <definedName name="Excel_BuiltIn_Print_Area_11" localSheetId="13">#REF!</definedName>
    <definedName name="Excel_BuiltIn_Print_Area_11" localSheetId="12">#REF!</definedName>
    <definedName name="Excel_BuiltIn_Print_Area_11" localSheetId="15">#REF!</definedName>
    <definedName name="Excel_BuiltIn_Print_Area_11" localSheetId="14">#REF!</definedName>
    <definedName name="Excel_BuiltIn_Print_Area_11" localSheetId="17">#REF!</definedName>
    <definedName name="Excel_BuiltIn_Print_Area_11" localSheetId="16">#REF!</definedName>
    <definedName name="Excel_BuiltIn_Print_Area_11" localSheetId="19">#REF!</definedName>
    <definedName name="Excel_BuiltIn_Print_Area_11" localSheetId="18">#REF!</definedName>
    <definedName name="Excel_BuiltIn_Print_Area_11" localSheetId="26">#REF!</definedName>
    <definedName name="Excel_BuiltIn_Print_Area_11" localSheetId="24">#REF!</definedName>
    <definedName name="Excel_BuiltIn_Print_Area_11" localSheetId="28">#REF!</definedName>
    <definedName name="Excel_BuiltIn_Print_Area_11" localSheetId="29">#REF!</definedName>
    <definedName name="Excel_BuiltIn_Print_Area_11" localSheetId="27">#REF!</definedName>
    <definedName name="Excel_BuiltIn_Print_Area_11">#REF!</definedName>
    <definedName name="Excel_BuiltIn_Print_Area_11_1" localSheetId="21">#REF!</definedName>
    <definedName name="Excel_BuiltIn_Print_Area_11_1" localSheetId="13">#REF!</definedName>
    <definedName name="Excel_BuiltIn_Print_Area_11_1" localSheetId="12">#REF!</definedName>
    <definedName name="Excel_BuiltIn_Print_Area_11_1" localSheetId="15">#REF!</definedName>
    <definedName name="Excel_BuiltIn_Print_Area_11_1" localSheetId="14">#REF!</definedName>
    <definedName name="Excel_BuiltIn_Print_Area_11_1" localSheetId="17">#REF!</definedName>
    <definedName name="Excel_BuiltIn_Print_Area_11_1" localSheetId="16">#REF!</definedName>
    <definedName name="Excel_BuiltIn_Print_Area_11_1" localSheetId="19">#REF!</definedName>
    <definedName name="Excel_BuiltIn_Print_Area_11_1" localSheetId="18">#REF!</definedName>
    <definedName name="Excel_BuiltIn_Print_Area_11_1" localSheetId="26">#REF!</definedName>
    <definedName name="Excel_BuiltIn_Print_Area_11_1" localSheetId="24">#REF!</definedName>
    <definedName name="Excel_BuiltIn_Print_Area_11_1" localSheetId="28">#REF!</definedName>
    <definedName name="Excel_BuiltIn_Print_Area_11_1" localSheetId="29">#REF!</definedName>
    <definedName name="Excel_BuiltIn_Print_Area_11_1" localSheetId="27">#REF!</definedName>
    <definedName name="Excel_BuiltIn_Print_Area_11_1">#REF!</definedName>
    <definedName name="Excel_BuiltIn_Print_Area_11_34" localSheetId="21">#REF!</definedName>
    <definedName name="Excel_BuiltIn_Print_Area_11_34" localSheetId="13">#REF!</definedName>
    <definedName name="Excel_BuiltIn_Print_Area_11_34" localSheetId="12">#REF!</definedName>
    <definedName name="Excel_BuiltIn_Print_Area_11_34" localSheetId="15">#REF!</definedName>
    <definedName name="Excel_BuiltIn_Print_Area_11_34" localSheetId="14">#REF!</definedName>
    <definedName name="Excel_BuiltIn_Print_Area_11_34" localSheetId="17">#REF!</definedName>
    <definedName name="Excel_BuiltIn_Print_Area_11_34" localSheetId="16">#REF!</definedName>
    <definedName name="Excel_BuiltIn_Print_Area_11_34" localSheetId="19">#REF!</definedName>
    <definedName name="Excel_BuiltIn_Print_Area_11_34" localSheetId="18">#REF!</definedName>
    <definedName name="Excel_BuiltIn_Print_Area_11_34" localSheetId="26">#REF!</definedName>
    <definedName name="Excel_BuiltIn_Print_Area_11_34" localSheetId="24">#REF!</definedName>
    <definedName name="Excel_BuiltIn_Print_Area_11_34" localSheetId="28">#REF!</definedName>
    <definedName name="Excel_BuiltIn_Print_Area_11_34" localSheetId="29">#REF!</definedName>
    <definedName name="Excel_BuiltIn_Print_Area_11_34" localSheetId="27">#REF!</definedName>
    <definedName name="Excel_BuiltIn_Print_Area_11_34">#REF!</definedName>
    <definedName name="Excel_BuiltIn_Print_Area_11_8" localSheetId="21">#REF!</definedName>
    <definedName name="Excel_BuiltIn_Print_Area_11_8" localSheetId="13">#REF!</definedName>
    <definedName name="Excel_BuiltIn_Print_Area_11_8" localSheetId="12">#REF!</definedName>
    <definedName name="Excel_BuiltIn_Print_Area_11_8" localSheetId="15">#REF!</definedName>
    <definedName name="Excel_BuiltIn_Print_Area_11_8" localSheetId="14">#REF!</definedName>
    <definedName name="Excel_BuiltIn_Print_Area_11_8" localSheetId="17">#REF!</definedName>
    <definedName name="Excel_BuiltIn_Print_Area_11_8" localSheetId="16">#REF!</definedName>
    <definedName name="Excel_BuiltIn_Print_Area_11_8" localSheetId="19">#REF!</definedName>
    <definedName name="Excel_BuiltIn_Print_Area_11_8" localSheetId="18">#REF!</definedName>
    <definedName name="Excel_BuiltIn_Print_Area_11_8" localSheetId="26">#REF!</definedName>
    <definedName name="Excel_BuiltIn_Print_Area_11_8" localSheetId="24">#REF!</definedName>
    <definedName name="Excel_BuiltIn_Print_Area_11_8" localSheetId="28">#REF!</definedName>
    <definedName name="Excel_BuiltIn_Print_Area_11_8" localSheetId="29">#REF!</definedName>
    <definedName name="Excel_BuiltIn_Print_Area_11_8" localSheetId="27">#REF!</definedName>
    <definedName name="Excel_BuiltIn_Print_Area_11_8">#REF!</definedName>
    <definedName name="Excel_BuiltIn_Print_Area_12" localSheetId="21">#REF!</definedName>
    <definedName name="Excel_BuiltIn_Print_Area_12" localSheetId="13">#REF!</definedName>
    <definedName name="Excel_BuiltIn_Print_Area_12" localSheetId="12">#REF!</definedName>
    <definedName name="Excel_BuiltIn_Print_Area_12" localSheetId="15">#REF!</definedName>
    <definedName name="Excel_BuiltIn_Print_Area_12" localSheetId="14">#REF!</definedName>
    <definedName name="Excel_BuiltIn_Print_Area_12" localSheetId="17">#REF!</definedName>
    <definedName name="Excel_BuiltIn_Print_Area_12" localSheetId="16">#REF!</definedName>
    <definedName name="Excel_BuiltIn_Print_Area_12" localSheetId="19">#REF!</definedName>
    <definedName name="Excel_BuiltIn_Print_Area_12" localSheetId="18">#REF!</definedName>
    <definedName name="Excel_BuiltIn_Print_Area_12" localSheetId="26">#REF!</definedName>
    <definedName name="Excel_BuiltIn_Print_Area_12" localSheetId="24">#REF!</definedName>
    <definedName name="Excel_BuiltIn_Print_Area_12" localSheetId="28">#REF!</definedName>
    <definedName name="Excel_BuiltIn_Print_Area_12" localSheetId="29">#REF!</definedName>
    <definedName name="Excel_BuiltIn_Print_Area_12" localSheetId="27">#REF!</definedName>
    <definedName name="Excel_BuiltIn_Print_Area_12">#REF!</definedName>
    <definedName name="Excel_BuiltIn_Print_Area_12_1" localSheetId="21">#REF!</definedName>
    <definedName name="Excel_BuiltIn_Print_Area_12_1" localSheetId="13">#REF!</definedName>
    <definedName name="Excel_BuiltIn_Print_Area_12_1" localSheetId="12">#REF!</definedName>
    <definedName name="Excel_BuiltIn_Print_Area_12_1" localSheetId="15">#REF!</definedName>
    <definedName name="Excel_BuiltIn_Print_Area_12_1" localSheetId="14">#REF!</definedName>
    <definedName name="Excel_BuiltIn_Print_Area_12_1" localSheetId="17">#REF!</definedName>
    <definedName name="Excel_BuiltIn_Print_Area_12_1" localSheetId="16">#REF!</definedName>
    <definedName name="Excel_BuiltIn_Print_Area_12_1" localSheetId="19">#REF!</definedName>
    <definedName name="Excel_BuiltIn_Print_Area_12_1" localSheetId="18">#REF!</definedName>
    <definedName name="Excel_BuiltIn_Print_Area_12_1" localSheetId="26">#REF!</definedName>
    <definedName name="Excel_BuiltIn_Print_Area_12_1" localSheetId="24">#REF!</definedName>
    <definedName name="Excel_BuiltIn_Print_Area_12_1" localSheetId="28">#REF!</definedName>
    <definedName name="Excel_BuiltIn_Print_Area_12_1" localSheetId="29">#REF!</definedName>
    <definedName name="Excel_BuiltIn_Print_Area_12_1" localSheetId="27">#REF!</definedName>
    <definedName name="Excel_BuiltIn_Print_Area_12_1">#REF!</definedName>
    <definedName name="Excel_BuiltIn_Print_Area_12_34" localSheetId="21">#REF!</definedName>
    <definedName name="Excel_BuiltIn_Print_Area_12_34" localSheetId="13">#REF!</definedName>
    <definedName name="Excel_BuiltIn_Print_Area_12_34" localSheetId="12">#REF!</definedName>
    <definedName name="Excel_BuiltIn_Print_Area_12_34" localSheetId="15">#REF!</definedName>
    <definedName name="Excel_BuiltIn_Print_Area_12_34" localSheetId="14">#REF!</definedName>
    <definedName name="Excel_BuiltIn_Print_Area_12_34" localSheetId="17">#REF!</definedName>
    <definedName name="Excel_BuiltIn_Print_Area_12_34" localSheetId="16">#REF!</definedName>
    <definedName name="Excel_BuiltIn_Print_Area_12_34" localSheetId="19">#REF!</definedName>
    <definedName name="Excel_BuiltIn_Print_Area_12_34" localSheetId="18">#REF!</definedName>
    <definedName name="Excel_BuiltIn_Print_Area_12_34" localSheetId="26">#REF!</definedName>
    <definedName name="Excel_BuiltIn_Print_Area_12_34" localSheetId="24">#REF!</definedName>
    <definedName name="Excel_BuiltIn_Print_Area_12_34" localSheetId="28">#REF!</definedName>
    <definedName name="Excel_BuiltIn_Print_Area_12_34" localSheetId="29">#REF!</definedName>
    <definedName name="Excel_BuiltIn_Print_Area_12_34" localSheetId="27">#REF!</definedName>
    <definedName name="Excel_BuiltIn_Print_Area_12_34">#REF!</definedName>
    <definedName name="Excel_BuiltIn_Print_Area_12_8" localSheetId="21">#REF!</definedName>
    <definedName name="Excel_BuiltIn_Print_Area_12_8" localSheetId="13">#REF!</definedName>
    <definedName name="Excel_BuiltIn_Print_Area_12_8" localSheetId="12">#REF!</definedName>
    <definedName name="Excel_BuiltIn_Print_Area_12_8" localSheetId="15">#REF!</definedName>
    <definedName name="Excel_BuiltIn_Print_Area_12_8" localSheetId="14">#REF!</definedName>
    <definedName name="Excel_BuiltIn_Print_Area_12_8" localSheetId="17">#REF!</definedName>
    <definedName name="Excel_BuiltIn_Print_Area_12_8" localSheetId="16">#REF!</definedName>
    <definedName name="Excel_BuiltIn_Print_Area_12_8" localSheetId="19">#REF!</definedName>
    <definedName name="Excel_BuiltIn_Print_Area_12_8" localSheetId="18">#REF!</definedName>
    <definedName name="Excel_BuiltIn_Print_Area_12_8" localSheetId="26">#REF!</definedName>
    <definedName name="Excel_BuiltIn_Print_Area_12_8" localSheetId="24">#REF!</definedName>
    <definedName name="Excel_BuiltIn_Print_Area_12_8" localSheetId="28">#REF!</definedName>
    <definedName name="Excel_BuiltIn_Print_Area_12_8" localSheetId="29">#REF!</definedName>
    <definedName name="Excel_BuiltIn_Print_Area_12_8" localSheetId="27">#REF!</definedName>
    <definedName name="Excel_BuiltIn_Print_Area_12_8">#REF!</definedName>
    <definedName name="Excel_BuiltIn_Print_Area_14" localSheetId="21">#REF!</definedName>
    <definedName name="Excel_BuiltIn_Print_Area_14" localSheetId="13">#REF!</definedName>
    <definedName name="Excel_BuiltIn_Print_Area_14" localSheetId="12">#REF!</definedName>
    <definedName name="Excel_BuiltIn_Print_Area_14" localSheetId="15">#REF!</definedName>
    <definedName name="Excel_BuiltIn_Print_Area_14" localSheetId="14">#REF!</definedName>
    <definedName name="Excel_BuiltIn_Print_Area_14" localSheetId="17">#REF!</definedName>
    <definedName name="Excel_BuiltIn_Print_Area_14" localSheetId="16">#REF!</definedName>
    <definedName name="Excel_BuiltIn_Print_Area_14" localSheetId="19">#REF!</definedName>
    <definedName name="Excel_BuiltIn_Print_Area_14" localSheetId="18">#REF!</definedName>
    <definedName name="Excel_BuiltIn_Print_Area_14" localSheetId="26">#REF!</definedName>
    <definedName name="Excel_BuiltIn_Print_Area_14" localSheetId="24">#REF!</definedName>
    <definedName name="Excel_BuiltIn_Print_Area_14" localSheetId="28">#REF!</definedName>
    <definedName name="Excel_BuiltIn_Print_Area_14" localSheetId="29">#REF!</definedName>
    <definedName name="Excel_BuiltIn_Print_Area_14" localSheetId="27">#REF!</definedName>
    <definedName name="Excel_BuiltIn_Print_Area_14">#REF!</definedName>
    <definedName name="Excel_BuiltIn_Print_Area_14_1" localSheetId="21">#REF!</definedName>
    <definedName name="Excel_BuiltIn_Print_Area_14_1" localSheetId="13">#REF!</definedName>
    <definedName name="Excel_BuiltIn_Print_Area_14_1" localSheetId="12">#REF!</definedName>
    <definedName name="Excel_BuiltIn_Print_Area_14_1" localSheetId="15">#REF!</definedName>
    <definedName name="Excel_BuiltIn_Print_Area_14_1" localSheetId="14">#REF!</definedName>
    <definedName name="Excel_BuiltIn_Print_Area_14_1" localSheetId="17">#REF!</definedName>
    <definedName name="Excel_BuiltIn_Print_Area_14_1" localSheetId="16">#REF!</definedName>
    <definedName name="Excel_BuiltIn_Print_Area_14_1" localSheetId="19">#REF!</definedName>
    <definedName name="Excel_BuiltIn_Print_Area_14_1" localSheetId="18">#REF!</definedName>
    <definedName name="Excel_BuiltIn_Print_Area_14_1" localSheetId="26">#REF!</definedName>
    <definedName name="Excel_BuiltIn_Print_Area_14_1" localSheetId="24">#REF!</definedName>
    <definedName name="Excel_BuiltIn_Print_Area_14_1" localSheetId="28">#REF!</definedName>
    <definedName name="Excel_BuiltIn_Print_Area_14_1" localSheetId="29">#REF!</definedName>
    <definedName name="Excel_BuiltIn_Print_Area_14_1" localSheetId="27">#REF!</definedName>
    <definedName name="Excel_BuiltIn_Print_Area_14_1">#REF!</definedName>
    <definedName name="Excel_BuiltIn_Print_Area_14_34" localSheetId="21">#REF!</definedName>
    <definedName name="Excel_BuiltIn_Print_Area_14_34" localSheetId="13">#REF!</definedName>
    <definedName name="Excel_BuiltIn_Print_Area_14_34" localSheetId="12">#REF!</definedName>
    <definedName name="Excel_BuiltIn_Print_Area_14_34" localSheetId="15">#REF!</definedName>
    <definedName name="Excel_BuiltIn_Print_Area_14_34" localSheetId="14">#REF!</definedName>
    <definedName name="Excel_BuiltIn_Print_Area_14_34" localSheetId="17">#REF!</definedName>
    <definedName name="Excel_BuiltIn_Print_Area_14_34" localSheetId="16">#REF!</definedName>
    <definedName name="Excel_BuiltIn_Print_Area_14_34" localSheetId="19">#REF!</definedName>
    <definedName name="Excel_BuiltIn_Print_Area_14_34" localSheetId="18">#REF!</definedName>
    <definedName name="Excel_BuiltIn_Print_Area_14_34" localSheetId="26">#REF!</definedName>
    <definedName name="Excel_BuiltIn_Print_Area_14_34" localSheetId="24">#REF!</definedName>
    <definedName name="Excel_BuiltIn_Print_Area_14_34" localSheetId="28">#REF!</definedName>
    <definedName name="Excel_BuiltIn_Print_Area_14_34" localSheetId="29">#REF!</definedName>
    <definedName name="Excel_BuiltIn_Print_Area_14_34" localSheetId="27">#REF!</definedName>
    <definedName name="Excel_BuiltIn_Print_Area_14_34">#REF!</definedName>
    <definedName name="Excel_BuiltIn_Print_Area_14_8" localSheetId="21">#REF!</definedName>
    <definedName name="Excel_BuiltIn_Print_Area_14_8" localSheetId="13">#REF!</definedName>
    <definedName name="Excel_BuiltIn_Print_Area_14_8" localSheetId="12">#REF!</definedName>
    <definedName name="Excel_BuiltIn_Print_Area_14_8" localSheetId="15">#REF!</definedName>
    <definedName name="Excel_BuiltIn_Print_Area_14_8" localSheetId="14">#REF!</definedName>
    <definedName name="Excel_BuiltIn_Print_Area_14_8" localSheetId="17">#REF!</definedName>
    <definedName name="Excel_BuiltIn_Print_Area_14_8" localSheetId="16">#REF!</definedName>
    <definedName name="Excel_BuiltIn_Print_Area_14_8" localSheetId="19">#REF!</definedName>
    <definedName name="Excel_BuiltIn_Print_Area_14_8" localSheetId="18">#REF!</definedName>
    <definedName name="Excel_BuiltIn_Print_Area_14_8" localSheetId="26">#REF!</definedName>
    <definedName name="Excel_BuiltIn_Print_Area_14_8" localSheetId="24">#REF!</definedName>
    <definedName name="Excel_BuiltIn_Print_Area_14_8" localSheetId="28">#REF!</definedName>
    <definedName name="Excel_BuiltIn_Print_Area_14_8" localSheetId="29">#REF!</definedName>
    <definedName name="Excel_BuiltIn_Print_Area_14_8" localSheetId="27">#REF!</definedName>
    <definedName name="Excel_BuiltIn_Print_Area_14_8">#REF!</definedName>
    <definedName name="Excel_BuiltIn_Print_Area_15" localSheetId="21">#REF!</definedName>
    <definedName name="Excel_BuiltIn_Print_Area_15" localSheetId="13">#REF!</definedName>
    <definedName name="Excel_BuiltIn_Print_Area_15" localSheetId="12">#REF!</definedName>
    <definedName name="Excel_BuiltIn_Print_Area_15" localSheetId="15">#REF!</definedName>
    <definedName name="Excel_BuiltIn_Print_Area_15" localSheetId="14">#REF!</definedName>
    <definedName name="Excel_BuiltIn_Print_Area_15" localSheetId="17">#REF!</definedName>
    <definedName name="Excel_BuiltIn_Print_Area_15" localSheetId="16">#REF!</definedName>
    <definedName name="Excel_BuiltIn_Print_Area_15" localSheetId="19">#REF!</definedName>
    <definedName name="Excel_BuiltIn_Print_Area_15" localSheetId="18">#REF!</definedName>
    <definedName name="Excel_BuiltIn_Print_Area_15" localSheetId="26">#REF!</definedName>
    <definedName name="Excel_BuiltIn_Print_Area_15" localSheetId="24">#REF!</definedName>
    <definedName name="Excel_BuiltIn_Print_Area_15" localSheetId="28">#REF!</definedName>
    <definedName name="Excel_BuiltIn_Print_Area_15" localSheetId="29">#REF!</definedName>
    <definedName name="Excel_BuiltIn_Print_Area_15" localSheetId="27">#REF!</definedName>
    <definedName name="Excel_BuiltIn_Print_Area_15">#REF!</definedName>
    <definedName name="Excel_BuiltIn_Print_Area_15_1" localSheetId="21">#REF!</definedName>
    <definedName name="Excel_BuiltIn_Print_Area_15_1" localSheetId="13">#REF!</definedName>
    <definedName name="Excel_BuiltIn_Print_Area_15_1" localSheetId="12">#REF!</definedName>
    <definedName name="Excel_BuiltIn_Print_Area_15_1" localSheetId="15">#REF!</definedName>
    <definedName name="Excel_BuiltIn_Print_Area_15_1" localSheetId="14">#REF!</definedName>
    <definedName name="Excel_BuiltIn_Print_Area_15_1" localSheetId="17">#REF!</definedName>
    <definedName name="Excel_BuiltIn_Print_Area_15_1" localSheetId="16">#REF!</definedName>
    <definedName name="Excel_BuiltIn_Print_Area_15_1" localSheetId="19">#REF!</definedName>
    <definedName name="Excel_BuiltIn_Print_Area_15_1" localSheetId="18">#REF!</definedName>
    <definedName name="Excel_BuiltIn_Print_Area_15_1" localSheetId="26">#REF!</definedName>
    <definedName name="Excel_BuiltIn_Print_Area_15_1" localSheetId="24">#REF!</definedName>
    <definedName name="Excel_BuiltIn_Print_Area_15_1" localSheetId="28">#REF!</definedName>
    <definedName name="Excel_BuiltIn_Print_Area_15_1" localSheetId="29">#REF!</definedName>
    <definedName name="Excel_BuiltIn_Print_Area_15_1" localSheetId="27">#REF!</definedName>
    <definedName name="Excel_BuiltIn_Print_Area_15_1">#REF!</definedName>
    <definedName name="Excel_BuiltIn_Print_Area_15_34" localSheetId="21">#REF!</definedName>
    <definedName name="Excel_BuiltIn_Print_Area_15_34" localSheetId="13">#REF!</definedName>
    <definedName name="Excel_BuiltIn_Print_Area_15_34" localSheetId="12">#REF!</definedName>
    <definedName name="Excel_BuiltIn_Print_Area_15_34" localSheetId="15">#REF!</definedName>
    <definedName name="Excel_BuiltIn_Print_Area_15_34" localSheetId="14">#REF!</definedName>
    <definedName name="Excel_BuiltIn_Print_Area_15_34" localSheetId="17">#REF!</definedName>
    <definedName name="Excel_BuiltIn_Print_Area_15_34" localSheetId="16">#REF!</definedName>
    <definedName name="Excel_BuiltIn_Print_Area_15_34" localSheetId="19">#REF!</definedName>
    <definedName name="Excel_BuiltIn_Print_Area_15_34" localSheetId="18">#REF!</definedName>
    <definedName name="Excel_BuiltIn_Print_Area_15_34" localSheetId="26">#REF!</definedName>
    <definedName name="Excel_BuiltIn_Print_Area_15_34" localSheetId="24">#REF!</definedName>
    <definedName name="Excel_BuiltIn_Print_Area_15_34" localSheetId="28">#REF!</definedName>
    <definedName name="Excel_BuiltIn_Print_Area_15_34" localSheetId="29">#REF!</definedName>
    <definedName name="Excel_BuiltIn_Print_Area_15_34" localSheetId="27">#REF!</definedName>
    <definedName name="Excel_BuiltIn_Print_Area_15_34">#REF!</definedName>
    <definedName name="Excel_BuiltIn_Print_Area_15_8" localSheetId="21">#REF!</definedName>
    <definedName name="Excel_BuiltIn_Print_Area_15_8" localSheetId="13">#REF!</definedName>
    <definedName name="Excel_BuiltIn_Print_Area_15_8" localSheetId="12">#REF!</definedName>
    <definedName name="Excel_BuiltIn_Print_Area_15_8" localSheetId="15">#REF!</definedName>
    <definedName name="Excel_BuiltIn_Print_Area_15_8" localSheetId="14">#REF!</definedName>
    <definedName name="Excel_BuiltIn_Print_Area_15_8" localSheetId="17">#REF!</definedName>
    <definedName name="Excel_BuiltIn_Print_Area_15_8" localSheetId="16">#REF!</definedName>
    <definedName name="Excel_BuiltIn_Print_Area_15_8" localSheetId="19">#REF!</definedName>
    <definedName name="Excel_BuiltIn_Print_Area_15_8" localSheetId="18">#REF!</definedName>
    <definedName name="Excel_BuiltIn_Print_Area_15_8" localSheetId="26">#REF!</definedName>
    <definedName name="Excel_BuiltIn_Print_Area_15_8" localSheetId="24">#REF!</definedName>
    <definedName name="Excel_BuiltIn_Print_Area_15_8" localSheetId="28">#REF!</definedName>
    <definedName name="Excel_BuiltIn_Print_Area_15_8" localSheetId="29">#REF!</definedName>
    <definedName name="Excel_BuiltIn_Print_Area_15_8" localSheetId="27">#REF!</definedName>
    <definedName name="Excel_BuiltIn_Print_Area_15_8">#REF!</definedName>
    <definedName name="Excel_BuiltIn_Print_Area_16" localSheetId="21">#REF!</definedName>
    <definedName name="Excel_BuiltIn_Print_Area_16" localSheetId="13">#REF!</definedName>
    <definedName name="Excel_BuiltIn_Print_Area_16" localSheetId="12">#REF!</definedName>
    <definedName name="Excel_BuiltIn_Print_Area_16" localSheetId="15">#REF!</definedName>
    <definedName name="Excel_BuiltIn_Print_Area_16" localSheetId="14">#REF!</definedName>
    <definedName name="Excel_BuiltIn_Print_Area_16" localSheetId="17">#REF!</definedName>
    <definedName name="Excel_BuiltIn_Print_Area_16" localSheetId="16">#REF!</definedName>
    <definedName name="Excel_BuiltIn_Print_Area_16" localSheetId="19">#REF!</definedName>
    <definedName name="Excel_BuiltIn_Print_Area_16" localSheetId="18">#REF!</definedName>
    <definedName name="Excel_BuiltIn_Print_Area_16" localSheetId="26">#REF!</definedName>
    <definedName name="Excel_BuiltIn_Print_Area_16" localSheetId="24">#REF!</definedName>
    <definedName name="Excel_BuiltIn_Print_Area_16" localSheetId="28">#REF!</definedName>
    <definedName name="Excel_BuiltIn_Print_Area_16" localSheetId="29">#REF!</definedName>
    <definedName name="Excel_BuiltIn_Print_Area_16" localSheetId="27">#REF!</definedName>
    <definedName name="Excel_BuiltIn_Print_Area_16">#REF!</definedName>
    <definedName name="Excel_BuiltIn_Print_Area_16_1" localSheetId="21">#REF!</definedName>
    <definedName name="Excel_BuiltIn_Print_Area_16_1" localSheetId="13">#REF!</definedName>
    <definedName name="Excel_BuiltIn_Print_Area_16_1" localSheetId="12">#REF!</definedName>
    <definedName name="Excel_BuiltIn_Print_Area_16_1" localSheetId="15">#REF!</definedName>
    <definedName name="Excel_BuiltIn_Print_Area_16_1" localSheetId="14">#REF!</definedName>
    <definedName name="Excel_BuiltIn_Print_Area_16_1" localSheetId="17">#REF!</definedName>
    <definedName name="Excel_BuiltIn_Print_Area_16_1" localSheetId="16">#REF!</definedName>
    <definedName name="Excel_BuiltIn_Print_Area_16_1" localSheetId="19">#REF!</definedName>
    <definedName name="Excel_BuiltIn_Print_Area_16_1" localSheetId="18">#REF!</definedName>
    <definedName name="Excel_BuiltIn_Print_Area_16_1" localSheetId="26">#REF!</definedName>
    <definedName name="Excel_BuiltIn_Print_Area_16_1" localSheetId="24">#REF!</definedName>
    <definedName name="Excel_BuiltIn_Print_Area_16_1" localSheetId="28">#REF!</definedName>
    <definedName name="Excel_BuiltIn_Print_Area_16_1" localSheetId="29">#REF!</definedName>
    <definedName name="Excel_BuiltIn_Print_Area_16_1" localSheetId="27">#REF!</definedName>
    <definedName name="Excel_BuiltIn_Print_Area_16_1">#REF!</definedName>
    <definedName name="Excel_BuiltIn_Print_Area_16_34" localSheetId="21">#REF!</definedName>
    <definedName name="Excel_BuiltIn_Print_Area_16_34" localSheetId="13">#REF!</definedName>
    <definedName name="Excel_BuiltIn_Print_Area_16_34" localSheetId="12">#REF!</definedName>
    <definedName name="Excel_BuiltIn_Print_Area_16_34" localSheetId="15">#REF!</definedName>
    <definedName name="Excel_BuiltIn_Print_Area_16_34" localSheetId="14">#REF!</definedName>
    <definedName name="Excel_BuiltIn_Print_Area_16_34" localSheetId="17">#REF!</definedName>
    <definedName name="Excel_BuiltIn_Print_Area_16_34" localSheetId="16">#REF!</definedName>
    <definedName name="Excel_BuiltIn_Print_Area_16_34" localSheetId="19">#REF!</definedName>
    <definedName name="Excel_BuiltIn_Print_Area_16_34" localSheetId="18">#REF!</definedName>
    <definedName name="Excel_BuiltIn_Print_Area_16_34" localSheetId="26">#REF!</definedName>
    <definedName name="Excel_BuiltIn_Print_Area_16_34" localSheetId="24">#REF!</definedName>
    <definedName name="Excel_BuiltIn_Print_Area_16_34" localSheetId="28">#REF!</definedName>
    <definedName name="Excel_BuiltIn_Print_Area_16_34" localSheetId="29">#REF!</definedName>
    <definedName name="Excel_BuiltIn_Print_Area_16_34" localSheetId="27">#REF!</definedName>
    <definedName name="Excel_BuiltIn_Print_Area_16_34">#REF!</definedName>
    <definedName name="Excel_BuiltIn_Print_Area_16_8" localSheetId="21">#REF!</definedName>
    <definedName name="Excel_BuiltIn_Print_Area_16_8" localSheetId="13">#REF!</definedName>
    <definedName name="Excel_BuiltIn_Print_Area_16_8" localSheetId="12">#REF!</definedName>
    <definedName name="Excel_BuiltIn_Print_Area_16_8" localSheetId="15">#REF!</definedName>
    <definedName name="Excel_BuiltIn_Print_Area_16_8" localSheetId="14">#REF!</definedName>
    <definedName name="Excel_BuiltIn_Print_Area_16_8" localSheetId="17">#REF!</definedName>
    <definedName name="Excel_BuiltIn_Print_Area_16_8" localSheetId="16">#REF!</definedName>
    <definedName name="Excel_BuiltIn_Print_Area_16_8" localSheetId="19">#REF!</definedName>
    <definedName name="Excel_BuiltIn_Print_Area_16_8" localSheetId="18">#REF!</definedName>
    <definedName name="Excel_BuiltIn_Print_Area_16_8" localSheetId="26">#REF!</definedName>
    <definedName name="Excel_BuiltIn_Print_Area_16_8" localSheetId="24">#REF!</definedName>
    <definedName name="Excel_BuiltIn_Print_Area_16_8" localSheetId="28">#REF!</definedName>
    <definedName name="Excel_BuiltIn_Print_Area_16_8" localSheetId="29">#REF!</definedName>
    <definedName name="Excel_BuiltIn_Print_Area_16_8" localSheetId="27">#REF!</definedName>
    <definedName name="Excel_BuiltIn_Print_Area_16_8">#REF!</definedName>
    <definedName name="Excel_BuiltIn_Print_Area_17" localSheetId="21">#REF!</definedName>
    <definedName name="Excel_BuiltIn_Print_Area_17" localSheetId="13">#REF!</definedName>
    <definedName name="Excel_BuiltIn_Print_Area_17" localSheetId="12">#REF!</definedName>
    <definedName name="Excel_BuiltIn_Print_Area_17" localSheetId="15">#REF!</definedName>
    <definedName name="Excel_BuiltIn_Print_Area_17" localSheetId="14">#REF!</definedName>
    <definedName name="Excel_BuiltIn_Print_Area_17" localSheetId="17">#REF!</definedName>
    <definedName name="Excel_BuiltIn_Print_Area_17" localSheetId="16">#REF!</definedName>
    <definedName name="Excel_BuiltIn_Print_Area_17" localSheetId="19">#REF!</definedName>
    <definedName name="Excel_BuiltIn_Print_Area_17" localSheetId="18">#REF!</definedName>
    <definedName name="Excel_BuiltIn_Print_Area_17" localSheetId="26">#REF!</definedName>
    <definedName name="Excel_BuiltIn_Print_Area_17" localSheetId="24">#REF!</definedName>
    <definedName name="Excel_BuiltIn_Print_Area_17" localSheetId="28">#REF!</definedName>
    <definedName name="Excel_BuiltIn_Print_Area_17" localSheetId="29">#REF!</definedName>
    <definedName name="Excel_BuiltIn_Print_Area_17" localSheetId="27">#REF!</definedName>
    <definedName name="Excel_BuiltIn_Print_Area_17">#REF!</definedName>
    <definedName name="Excel_BuiltIn_Print_Area_17_1" localSheetId="21">#REF!</definedName>
    <definedName name="Excel_BuiltIn_Print_Area_17_1" localSheetId="13">#REF!</definedName>
    <definedName name="Excel_BuiltIn_Print_Area_17_1" localSheetId="12">#REF!</definedName>
    <definedName name="Excel_BuiltIn_Print_Area_17_1" localSheetId="15">#REF!</definedName>
    <definedName name="Excel_BuiltIn_Print_Area_17_1" localSheetId="14">#REF!</definedName>
    <definedName name="Excel_BuiltIn_Print_Area_17_1" localSheetId="17">#REF!</definedName>
    <definedName name="Excel_BuiltIn_Print_Area_17_1" localSheetId="16">#REF!</definedName>
    <definedName name="Excel_BuiltIn_Print_Area_17_1" localSheetId="19">#REF!</definedName>
    <definedName name="Excel_BuiltIn_Print_Area_17_1" localSheetId="18">#REF!</definedName>
    <definedName name="Excel_BuiltIn_Print_Area_17_1" localSheetId="26">#REF!</definedName>
    <definedName name="Excel_BuiltIn_Print_Area_17_1" localSheetId="24">#REF!</definedName>
    <definedName name="Excel_BuiltIn_Print_Area_17_1" localSheetId="28">#REF!</definedName>
    <definedName name="Excel_BuiltIn_Print_Area_17_1" localSheetId="29">#REF!</definedName>
    <definedName name="Excel_BuiltIn_Print_Area_17_1" localSheetId="27">#REF!</definedName>
    <definedName name="Excel_BuiltIn_Print_Area_17_1">#REF!</definedName>
    <definedName name="Excel_BuiltIn_Print_Area_17_34" localSheetId="21">#REF!</definedName>
    <definedName name="Excel_BuiltIn_Print_Area_17_34" localSheetId="13">#REF!</definedName>
    <definedName name="Excel_BuiltIn_Print_Area_17_34" localSheetId="12">#REF!</definedName>
    <definedName name="Excel_BuiltIn_Print_Area_17_34" localSheetId="15">#REF!</definedName>
    <definedName name="Excel_BuiltIn_Print_Area_17_34" localSheetId="14">#REF!</definedName>
    <definedName name="Excel_BuiltIn_Print_Area_17_34" localSheetId="17">#REF!</definedName>
    <definedName name="Excel_BuiltIn_Print_Area_17_34" localSheetId="16">#REF!</definedName>
    <definedName name="Excel_BuiltIn_Print_Area_17_34" localSheetId="19">#REF!</definedName>
    <definedName name="Excel_BuiltIn_Print_Area_17_34" localSheetId="18">#REF!</definedName>
    <definedName name="Excel_BuiltIn_Print_Area_17_34" localSheetId="26">#REF!</definedName>
    <definedName name="Excel_BuiltIn_Print_Area_17_34" localSheetId="24">#REF!</definedName>
    <definedName name="Excel_BuiltIn_Print_Area_17_34" localSheetId="28">#REF!</definedName>
    <definedName name="Excel_BuiltIn_Print_Area_17_34" localSheetId="29">#REF!</definedName>
    <definedName name="Excel_BuiltIn_Print_Area_17_34" localSheetId="27">#REF!</definedName>
    <definedName name="Excel_BuiltIn_Print_Area_17_34">#REF!</definedName>
    <definedName name="Excel_BuiltIn_Print_Area_17_8" localSheetId="21">#REF!</definedName>
    <definedName name="Excel_BuiltIn_Print_Area_17_8" localSheetId="13">#REF!</definedName>
    <definedName name="Excel_BuiltIn_Print_Area_17_8" localSheetId="12">#REF!</definedName>
    <definedName name="Excel_BuiltIn_Print_Area_17_8" localSheetId="15">#REF!</definedName>
    <definedName name="Excel_BuiltIn_Print_Area_17_8" localSheetId="14">#REF!</definedName>
    <definedName name="Excel_BuiltIn_Print_Area_17_8" localSheetId="17">#REF!</definedName>
    <definedName name="Excel_BuiltIn_Print_Area_17_8" localSheetId="16">#REF!</definedName>
    <definedName name="Excel_BuiltIn_Print_Area_17_8" localSheetId="19">#REF!</definedName>
    <definedName name="Excel_BuiltIn_Print_Area_17_8" localSheetId="18">#REF!</definedName>
    <definedName name="Excel_BuiltIn_Print_Area_17_8" localSheetId="26">#REF!</definedName>
    <definedName name="Excel_BuiltIn_Print_Area_17_8" localSheetId="24">#REF!</definedName>
    <definedName name="Excel_BuiltIn_Print_Area_17_8" localSheetId="28">#REF!</definedName>
    <definedName name="Excel_BuiltIn_Print_Area_17_8" localSheetId="29">#REF!</definedName>
    <definedName name="Excel_BuiltIn_Print_Area_17_8" localSheetId="27">#REF!</definedName>
    <definedName name="Excel_BuiltIn_Print_Area_17_8">#REF!</definedName>
    <definedName name="Excel_BuiltIn_Print_Area_18" localSheetId="21">#REF!</definedName>
    <definedName name="Excel_BuiltIn_Print_Area_18" localSheetId="13">#REF!</definedName>
    <definedName name="Excel_BuiltIn_Print_Area_18" localSheetId="12">#REF!</definedName>
    <definedName name="Excel_BuiltIn_Print_Area_18" localSheetId="15">#REF!</definedName>
    <definedName name="Excel_BuiltIn_Print_Area_18" localSheetId="14">#REF!</definedName>
    <definedName name="Excel_BuiltIn_Print_Area_18" localSheetId="17">#REF!</definedName>
    <definedName name="Excel_BuiltIn_Print_Area_18" localSheetId="16">#REF!</definedName>
    <definedName name="Excel_BuiltIn_Print_Area_18" localSheetId="19">#REF!</definedName>
    <definedName name="Excel_BuiltIn_Print_Area_18" localSheetId="18">#REF!</definedName>
    <definedName name="Excel_BuiltIn_Print_Area_18" localSheetId="26">#REF!</definedName>
    <definedName name="Excel_BuiltIn_Print_Area_18" localSheetId="24">#REF!</definedName>
    <definedName name="Excel_BuiltIn_Print_Area_18" localSheetId="28">#REF!</definedName>
    <definedName name="Excel_BuiltIn_Print_Area_18" localSheetId="29">#REF!</definedName>
    <definedName name="Excel_BuiltIn_Print_Area_18" localSheetId="27">#REF!</definedName>
    <definedName name="Excel_BuiltIn_Print_Area_18">#REF!</definedName>
    <definedName name="Excel_BuiltIn_Print_Area_18_1" localSheetId="21">#REF!</definedName>
    <definedName name="Excel_BuiltIn_Print_Area_18_1" localSheetId="13">#REF!</definedName>
    <definedName name="Excel_BuiltIn_Print_Area_18_1" localSheetId="12">#REF!</definedName>
    <definedName name="Excel_BuiltIn_Print_Area_18_1" localSheetId="15">#REF!</definedName>
    <definedName name="Excel_BuiltIn_Print_Area_18_1" localSheetId="14">#REF!</definedName>
    <definedName name="Excel_BuiltIn_Print_Area_18_1" localSheetId="17">#REF!</definedName>
    <definedName name="Excel_BuiltIn_Print_Area_18_1" localSheetId="16">#REF!</definedName>
    <definedName name="Excel_BuiltIn_Print_Area_18_1" localSheetId="19">#REF!</definedName>
    <definedName name="Excel_BuiltIn_Print_Area_18_1" localSheetId="18">#REF!</definedName>
    <definedName name="Excel_BuiltIn_Print_Area_18_1" localSheetId="26">#REF!</definedName>
    <definedName name="Excel_BuiltIn_Print_Area_18_1" localSheetId="24">#REF!</definedName>
    <definedName name="Excel_BuiltIn_Print_Area_18_1" localSheetId="28">#REF!</definedName>
    <definedName name="Excel_BuiltIn_Print_Area_18_1" localSheetId="29">#REF!</definedName>
    <definedName name="Excel_BuiltIn_Print_Area_18_1" localSheetId="27">#REF!</definedName>
    <definedName name="Excel_BuiltIn_Print_Area_18_1">#REF!</definedName>
    <definedName name="Excel_BuiltIn_Print_Area_18_34" localSheetId="21">#REF!</definedName>
    <definedName name="Excel_BuiltIn_Print_Area_18_34" localSheetId="13">#REF!</definedName>
    <definedName name="Excel_BuiltIn_Print_Area_18_34" localSheetId="12">#REF!</definedName>
    <definedName name="Excel_BuiltIn_Print_Area_18_34" localSheetId="15">#REF!</definedName>
    <definedName name="Excel_BuiltIn_Print_Area_18_34" localSheetId="14">#REF!</definedName>
    <definedName name="Excel_BuiltIn_Print_Area_18_34" localSheetId="17">#REF!</definedName>
    <definedName name="Excel_BuiltIn_Print_Area_18_34" localSheetId="16">#REF!</definedName>
    <definedName name="Excel_BuiltIn_Print_Area_18_34" localSheetId="19">#REF!</definedName>
    <definedName name="Excel_BuiltIn_Print_Area_18_34" localSheetId="18">#REF!</definedName>
    <definedName name="Excel_BuiltIn_Print_Area_18_34" localSheetId="26">#REF!</definedName>
    <definedName name="Excel_BuiltIn_Print_Area_18_34" localSheetId="24">#REF!</definedName>
    <definedName name="Excel_BuiltIn_Print_Area_18_34" localSheetId="28">#REF!</definedName>
    <definedName name="Excel_BuiltIn_Print_Area_18_34" localSheetId="29">#REF!</definedName>
    <definedName name="Excel_BuiltIn_Print_Area_18_34" localSheetId="27">#REF!</definedName>
    <definedName name="Excel_BuiltIn_Print_Area_18_34">#REF!</definedName>
    <definedName name="Excel_BuiltIn_Print_Area_18_8" localSheetId="21">#REF!</definedName>
    <definedName name="Excel_BuiltIn_Print_Area_18_8" localSheetId="13">#REF!</definedName>
    <definedName name="Excel_BuiltIn_Print_Area_18_8" localSheetId="12">#REF!</definedName>
    <definedName name="Excel_BuiltIn_Print_Area_18_8" localSheetId="15">#REF!</definedName>
    <definedName name="Excel_BuiltIn_Print_Area_18_8" localSheetId="14">#REF!</definedName>
    <definedName name="Excel_BuiltIn_Print_Area_18_8" localSheetId="17">#REF!</definedName>
    <definedName name="Excel_BuiltIn_Print_Area_18_8" localSheetId="16">#REF!</definedName>
    <definedName name="Excel_BuiltIn_Print_Area_18_8" localSheetId="19">#REF!</definedName>
    <definedName name="Excel_BuiltIn_Print_Area_18_8" localSheetId="18">#REF!</definedName>
    <definedName name="Excel_BuiltIn_Print_Area_18_8" localSheetId="26">#REF!</definedName>
    <definedName name="Excel_BuiltIn_Print_Area_18_8" localSheetId="24">#REF!</definedName>
    <definedName name="Excel_BuiltIn_Print_Area_18_8" localSheetId="28">#REF!</definedName>
    <definedName name="Excel_BuiltIn_Print_Area_18_8" localSheetId="29">#REF!</definedName>
    <definedName name="Excel_BuiltIn_Print_Area_18_8" localSheetId="27">#REF!</definedName>
    <definedName name="Excel_BuiltIn_Print_Area_18_8">#REF!</definedName>
    <definedName name="Excel_BuiltIn_Print_Area_19" localSheetId="21">#REF!</definedName>
    <definedName name="Excel_BuiltIn_Print_Area_19" localSheetId="13">#REF!</definedName>
    <definedName name="Excel_BuiltIn_Print_Area_19" localSheetId="12">#REF!</definedName>
    <definedName name="Excel_BuiltIn_Print_Area_19" localSheetId="15">#REF!</definedName>
    <definedName name="Excel_BuiltIn_Print_Area_19" localSheetId="14">#REF!</definedName>
    <definedName name="Excel_BuiltIn_Print_Area_19" localSheetId="17">#REF!</definedName>
    <definedName name="Excel_BuiltIn_Print_Area_19" localSheetId="16">#REF!</definedName>
    <definedName name="Excel_BuiltIn_Print_Area_19" localSheetId="19">#REF!</definedName>
    <definedName name="Excel_BuiltIn_Print_Area_19" localSheetId="18">#REF!</definedName>
    <definedName name="Excel_BuiltIn_Print_Area_19" localSheetId="26">#REF!</definedName>
    <definedName name="Excel_BuiltIn_Print_Area_19" localSheetId="24">#REF!</definedName>
    <definedName name="Excel_BuiltIn_Print_Area_19" localSheetId="28">#REF!</definedName>
    <definedName name="Excel_BuiltIn_Print_Area_19" localSheetId="29">#REF!</definedName>
    <definedName name="Excel_BuiltIn_Print_Area_19" localSheetId="27">#REF!</definedName>
    <definedName name="Excel_BuiltIn_Print_Area_19">#REF!</definedName>
    <definedName name="Excel_BuiltIn_Print_Area_19_1" localSheetId="21">#REF!</definedName>
    <definedName name="Excel_BuiltIn_Print_Area_19_1" localSheetId="13">#REF!</definedName>
    <definedName name="Excel_BuiltIn_Print_Area_19_1" localSheetId="12">#REF!</definedName>
    <definedName name="Excel_BuiltIn_Print_Area_19_1" localSheetId="15">#REF!</definedName>
    <definedName name="Excel_BuiltIn_Print_Area_19_1" localSheetId="14">#REF!</definedName>
    <definedName name="Excel_BuiltIn_Print_Area_19_1" localSheetId="17">#REF!</definedName>
    <definedName name="Excel_BuiltIn_Print_Area_19_1" localSheetId="16">#REF!</definedName>
    <definedName name="Excel_BuiltIn_Print_Area_19_1" localSheetId="19">#REF!</definedName>
    <definedName name="Excel_BuiltIn_Print_Area_19_1" localSheetId="18">#REF!</definedName>
    <definedName name="Excel_BuiltIn_Print_Area_19_1" localSheetId="26">#REF!</definedName>
    <definedName name="Excel_BuiltIn_Print_Area_19_1" localSheetId="24">#REF!</definedName>
    <definedName name="Excel_BuiltIn_Print_Area_19_1" localSheetId="28">#REF!</definedName>
    <definedName name="Excel_BuiltIn_Print_Area_19_1" localSheetId="29">#REF!</definedName>
    <definedName name="Excel_BuiltIn_Print_Area_19_1" localSheetId="27">#REF!</definedName>
    <definedName name="Excel_BuiltIn_Print_Area_19_1">#REF!</definedName>
    <definedName name="Excel_BuiltIn_Print_Area_19_34" localSheetId="21">#REF!</definedName>
    <definedName name="Excel_BuiltIn_Print_Area_19_34" localSheetId="13">#REF!</definedName>
    <definedName name="Excel_BuiltIn_Print_Area_19_34" localSheetId="12">#REF!</definedName>
    <definedName name="Excel_BuiltIn_Print_Area_19_34" localSheetId="15">#REF!</definedName>
    <definedName name="Excel_BuiltIn_Print_Area_19_34" localSheetId="14">#REF!</definedName>
    <definedName name="Excel_BuiltIn_Print_Area_19_34" localSheetId="17">#REF!</definedName>
    <definedName name="Excel_BuiltIn_Print_Area_19_34" localSheetId="16">#REF!</definedName>
    <definedName name="Excel_BuiltIn_Print_Area_19_34" localSheetId="19">#REF!</definedName>
    <definedName name="Excel_BuiltIn_Print_Area_19_34" localSheetId="18">#REF!</definedName>
    <definedName name="Excel_BuiltIn_Print_Area_19_34" localSheetId="26">#REF!</definedName>
    <definedName name="Excel_BuiltIn_Print_Area_19_34" localSheetId="24">#REF!</definedName>
    <definedName name="Excel_BuiltIn_Print_Area_19_34" localSheetId="28">#REF!</definedName>
    <definedName name="Excel_BuiltIn_Print_Area_19_34" localSheetId="29">#REF!</definedName>
    <definedName name="Excel_BuiltIn_Print_Area_19_34" localSheetId="27">#REF!</definedName>
    <definedName name="Excel_BuiltIn_Print_Area_19_34">#REF!</definedName>
    <definedName name="Excel_BuiltIn_Print_Area_19_8" localSheetId="21">#REF!</definedName>
    <definedName name="Excel_BuiltIn_Print_Area_19_8" localSheetId="13">#REF!</definedName>
    <definedName name="Excel_BuiltIn_Print_Area_19_8" localSheetId="12">#REF!</definedName>
    <definedName name="Excel_BuiltIn_Print_Area_19_8" localSheetId="15">#REF!</definedName>
    <definedName name="Excel_BuiltIn_Print_Area_19_8" localSheetId="14">#REF!</definedName>
    <definedName name="Excel_BuiltIn_Print_Area_19_8" localSheetId="17">#REF!</definedName>
    <definedName name="Excel_BuiltIn_Print_Area_19_8" localSheetId="16">#REF!</definedName>
    <definedName name="Excel_BuiltIn_Print_Area_19_8" localSheetId="19">#REF!</definedName>
    <definedName name="Excel_BuiltIn_Print_Area_19_8" localSheetId="18">#REF!</definedName>
    <definedName name="Excel_BuiltIn_Print_Area_19_8" localSheetId="26">#REF!</definedName>
    <definedName name="Excel_BuiltIn_Print_Area_19_8" localSheetId="24">#REF!</definedName>
    <definedName name="Excel_BuiltIn_Print_Area_19_8" localSheetId="28">#REF!</definedName>
    <definedName name="Excel_BuiltIn_Print_Area_19_8" localSheetId="29">#REF!</definedName>
    <definedName name="Excel_BuiltIn_Print_Area_19_8" localSheetId="27">#REF!</definedName>
    <definedName name="Excel_BuiltIn_Print_Area_19_8">#REF!</definedName>
    <definedName name="Excel_BuiltIn_Print_Area_2" localSheetId="21">#REF!</definedName>
    <definedName name="Excel_BuiltIn_Print_Area_2" localSheetId="13">#REF!</definedName>
    <definedName name="Excel_BuiltIn_Print_Area_2" localSheetId="12">#REF!</definedName>
    <definedName name="Excel_BuiltIn_Print_Area_2" localSheetId="15">#REF!</definedName>
    <definedName name="Excel_BuiltIn_Print_Area_2" localSheetId="14">#REF!</definedName>
    <definedName name="Excel_BuiltIn_Print_Area_2" localSheetId="17">#REF!</definedName>
    <definedName name="Excel_BuiltIn_Print_Area_2" localSheetId="16">#REF!</definedName>
    <definedName name="Excel_BuiltIn_Print_Area_2" localSheetId="19">#REF!</definedName>
    <definedName name="Excel_BuiltIn_Print_Area_2" localSheetId="18">#REF!</definedName>
    <definedName name="Excel_BuiltIn_Print_Area_2" localSheetId="26">#REF!</definedName>
    <definedName name="Excel_BuiltIn_Print_Area_2" localSheetId="24">#REF!</definedName>
    <definedName name="Excel_BuiltIn_Print_Area_2" localSheetId="28">#REF!</definedName>
    <definedName name="Excel_BuiltIn_Print_Area_2" localSheetId="29">#REF!</definedName>
    <definedName name="Excel_BuiltIn_Print_Area_2" localSheetId="27">#REF!</definedName>
    <definedName name="Excel_BuiltIn_Print_Area_2">#REF!</definedName>
    <definedName name="Excel_BuiltIn_Print_Area_2_1" localSheetId="21">#REF!</definedName>
    <definedName name="Excel_BuiltIn_Print_Area_2_1" localSheetId="13">#REF!</definedName>
    <definedName name="Excel_BuiltIn_Print_Area_2_1" localSheetId="12">#REF!</definedName>
    <definedName name="Excel_BuiltIn_Print_Area_2_1" localSheetId="15">#REF!</definedName>
    <definedName name="Excel_BuiltIn_Print_Area_2_1" localSheetId="14">#REF!</definedName>
    <definedName name="Excel_BuiltIn_Print_Area_2_1" localSheetId="17">#REF!</definedName>
    <definedName name="Excel_BuiltIn_Print_Area_2_1" localSheetId="16">#REF!</definedName>
    <definedName name="Excel_BuiltIn_Print_Area_2_1" localSheetId="19">#REF!</definedName>
    <definedName name="Excel_BuiltIn_Print_Area_2_1" localSheetId="18">#REF!</definedName>
    <definedName name="Excel_BuiltIn_Print_Area_2_1" localSheetId="26">#REF!</definedName>
    <definedName name="Excel_BuiltIn_Print_Area_2_1" localSheetId="24">#REF!</definedName>
    <definedName name="Excel_BuiltIn_Print_Area_2_1" localSheetId="28">#REF!</definedName>
    <definedName name="Excel_BuiltIn_Print_Area_2_1" localSheetId="29">#REF!</definedName>
    <definedName name="Excel_BuiltIn_Print_Area_2_1" localSheetId="27">#REF!</definedName>
    <definedName name="Excel_BuiltIn_Print_Area_2_1">#REF!</definedName>
    <definedName name="Excel_BuiltIn_Print_Area_2_1_1" localSheetId="21">#REF!</definedName>
    <definedName name="Excel_BuiltIn_Print_Area_2_1_1" localSheetId="13">#REF!</definedName>
    <definedName name="Excel_BuiltIn_Print_Area_2_1_1" localSheetId="12">#REF!</definedName>
    <definedName name="Excel_BuiltIn_Print_Area_2_1_1" localSheetId="15">#REF!</definedName>
    <definedName name="Excel_BuiltIn_Print_Area_2_1_1" localSheetId="14">#REF!</definedName>
    <definedName name="Excel_BuiltIn_Print_Area_2_1_1" localSheetId="17">#REF!</definedName>
    <definedName name="Excel_BuiltIn_Print_Area_2_1_1" localSheetId="16">#REF!</definedName>
    <definedName name="Excel_BuiltIn_Print_Area_2_1_1" localSheetId="19">#REF!</definedName>
    <definedName name="Excel_BuiltIn_Print_Area_2_1_1" localSheetId="18">#REF!</definedName>
    <definedName name="Excel_BuiltIn_Print_Area_2_1_1" localSheetId="26">#REF!</definedName>
    <definedName name="Excel_BuiltIn_Print_Area_2_1_1" localSheetId="24">#REF!</definedName>
    <definedName name="Excel_BuiltIn_Print_Area_2_1_1" localSheetId="28">#REF!</definedName>
    <definedName name="Excel_BuiltIn_Print_Area_2_1_1" localSheetId="29">#REF!</definedName>
    <definedName name="Excel_BuiltIn_Print_Area_2_1_1" localSheetId="27">#REF!</definedName>
    <definedName name="Excel_BuiltIn_Print_Area_2_1_1">#REF!</definedName>
    <definedName name="Excel_BuiltIn_Print_Area_2_1_1_1" localSheetId="21">#REF!</definedName>
    <definedName name="Excel_BuiltIn_Print_Area_2_1_1_1" localSheetId="13">#REF!</definedName>
    <definedName name="Excel_BuiltIn_Print_Area_2_1_1_1" localSheetId="12">#REF!</definedName>
    <definedName name="Excel_BuiltIn_Print_Area_2_1_1_1" localSheetId="15">#REF!</definedName>
    <definedName name="Excel_BuiltIn_Print_Area_2_1_1_1" localSheetId="14">#REF!</definedName>
    <definedName name="Excel_BuiltIn_Print_Area_2_1_1_1" localSheetId="17">#REF!</definedName>
    <definedName name="Excel_BuiltIn_Print_Area_2_1_1_1" localSheetId="16">#REF!</definedName>
    <definedName name="Excel_BuiltIn_Print_Area_2_1_1_1" localSheetId="19">#REF!</definedName>
    <definedName name="Excel_BuiltIn_Print_Area_2_1_1_1" localSheetId="18">#REF!</definedName>
    <definedName name="Excel_BuiltIn_Print_Area_2_1_1_1" localSheetId="26">#REF!</definedName>
    <definedName name="Excel_BuiltIn_Print_Area_2_1_1_1" localSheetId="24">#REF!</definedName>
    <definedName name="Excel_BuiltIn_Print_Area_2_1_1_1" localSheetId="28">#REF!</definedName>
    <definedName name="Excel_BuiltIn_Print_Area_2_1_1_1" localSheetId="29">#REF!</definedName>
    <definedName name="Excel_BuiltIn_Print_Area_2_1_1_1" localSheetId="27">#REF!</definedName>
    <definedName name="Excel_BuiltIn_Print_Area_2_1_1_1">#REF!</definedName>
    <definedName name="Excel_BuiltIn_Print_Area_2_1_34" localSheetId="21">#REF!</definedName>
    <definedName name="Excel_BuiltIn_Print_Area_2_1_34" localSheetId="13">#REF!</definedName>
    <definedName name="Excel_BuiltIn_Print_Area_2_1_34" localSheetId="12">#REF!</definedName>
    <definedName name="Excel_BuiltIn_Print_Area_2_1_34" localSheetId="15">#REF!</definedName>
    <definedName name="Excel_BuiltIn_Print_Area_2_1_34" localSheetId="14">#REF!</definedName>
    <definedName name="Excel_BuiltIn_Print_Area_2_1_34" localSheetId="17">#REF!</definedName>
    <definedName name="Excel_BuiltIn_Print_Area_2_1_34" localSheetId="16">#REF!</definedName>
    <definedName name="Excel_BuiltIn_Print_Area_2_1_34" localSheetId="19">#REF!</definedName>
    <definedName name="Excel_BuiltIn_Print_Area_2_1_34" localSheetId="18">#REF!</definedName>
    <definedName name="Excel_BuiltIn_Print_Area_2_1_34" localSheetId="26">#REF!</definedName>
    <definedName name="Excel_BuiltIn_Print_Area_2_1_34" localSheetId="24">#REF!</definedName>
    <definedName name="Excel_BuiltIn_Print_Area_2_1_34" localSheetId="28">#REF!</definedName>
    <definedName name="Excel_BuiltIn_Print_Area_2_1_34" localSheetId="29">#REF!</definedName>
    <definedName name="Excel_BuiltIn_Print_Area_2_1_34" localSheetId="27">#REF!</definedName>
    <definedName name="Excel_BuiltIn_Print_Area_2_1_34">#REF!</definedName>
    <definedName name="Excel_BuiltIn_Print_Area_2_34" localSheetId="21">#REF!</definedName>
    <definedName name="Excel_BuiltIn_Print_Area_2_34" localSheetId="13">#REF!</definedName>
    <definedName name="Excel_BuiltIn_Print_Area_2_34" localSheetId="12">#REF!</definedName>
    <definedName name="Excel_BuiltIn_Print_Area_2_34" localSheetId="15">#REF!</definedName>
    <definedName name="Excel_BuiltIn_Print_Area_2_34" localSheetId="14">#REF!</definedName>
    <definedName name="Excel_BuiltIn_Print_Area_2_34" localSheetId="17">#REF!</definedName>
    <definedName name="Excel_BuiltIn_Print_Area_2_34" localSheetId="16">#REF!</definedName>
    <definedName name="Excel_BuiltIn_Print_Area_2_34" localSheetId="19">#REF!</definedName>
    <definedName name="Excel_BuiltIn_Print_Area_2_34" localSheetId="18">#REF!</definedName>
    <definedName name="Excel_BuiltIn_Print_Area_2_34" localSheetId="26">#REF!</definedName>
    <definedName name="Excel_BuiltIn_Print_Area_2_34" localSheetId="24">#REF!</definedName>
    <definedName name="Excel_BuiltIn_Print_Area_2_34" localSheetId="28">#REF!</definedName>
    <definedName name="Excel_BuiltIn_Print_Area_2_34" localSheetId="29">#REF!</definedName>
    <definedName name="Excel_BuiltIn_Print_Area_2_34" localSheetId="27">#REF!</definedName>
    <definedName name="Excel_BuiltIn_Print_Area_2_34">#REF!</definedName>
    <definedName name="Excel_BuiltIn_Print_Area_2_8" localSheetId="21">#REF!</definedName>
    <definedName name="Excel_BuiltIn_Print_Area_2_8" localSheetId="13">#REF!</definedName>
    <definedName name="Excel_BuiltIn_Print_Area_2_8" localSheetId="12">#REF!</definedName>
    <definedName name="Excel_BuiltIn_Print_Area_2_8" localSheetId="15">#REF!</definedName>
    <definedName name="Excel_BuiltIn_Print_Area_2_8" localSheetId="14">#REF!</definedName>
    <definedName name="Excel_BuiltIn_Print_Area_2_8" localSheetId="17">#REF!</definedName>
    <definedName name="Excel_BuiltIn_Print_Area_2_8" localSheetId="16">#REF!</definedName>
    <definedName name="Excel_BuiltIn_Print_Area_2_8" localSheetId="19">#REF!</definedName>
    <definedName name="Excel_BuiltIn_Print_Area_2_8" localSheetId="18">#REF!</definedName>
    <definedName name="Excel_BuiltIn_Print_Area_2_8" localSheetId="26">#REF!</definedName>
    <definedName name="Excel_BuiltIn_Print_Area_2_8" localSheetId="24">#REF!</definedName>
    <definedName name="Excel_BuiltIn_Print_Area_2_8" localSheetId="28">#REF!</definedName>
    <definedName name="Excel_BuiltIn_Print_Area_2_8" localSheetId="29">#REF!</definedName>
    <definedName name="Excel_BuiltIn_Print_Area_2_8" localSheetId="27">#REF!</definedName>
    <definedName name="Excel_BuiltIn_Print_Area_2_8">#REF!</definedName>
    <definedName name="Excel_BuiltIn_Print_Area_20" localSheetId="21">#REF!</definedName>
    <definedName name="Excel_BuiltIn_Print_Area_20" localSheetId="13">#REF!</definedName>
    <definedName name="Excel_BuiltIn_Print_Area_20" localSheetId="12">#REF!</definedName>
    <definedName name="Excel_BuiltIn_Print_Area_20" localSheetId="15">#REF!</definedName>
    <definedName name="Excel_BuiltIn_Print_Area_20" localSheetId="14">#REF!</definedName>
    <definedName name="Excel_BuiltIn_Print_Area_20" localSheetId="17">#REF!</definedName>
    <definedName name="Excel_BuiltIn_Print_Area_20" localSheetId="16">#REF!</definedName>
    <definedName name="Excel_BuiltIn_Print_Area_20" localSheetId="19">#REF!</definedName>
    <definedName name="Excel_BuiltIn_Print_Area_20" localSheetId="18">#REF!</definedName>
    <definedName name="Excel_BuiltIn_Print_Area_20" localSheetId="26">#REF!</definedName>
    <definedName name="Excel_BuiltIn_Print_Area_20" localSheetId="24">#REF!</definedName>
    <definedName name="Excel_BuiltIn_Print_Area_20" localSheetId="28">#REF!</definedName>
    <definedName name="Excel_BuiltIn_Print_Area_20" localSheetId="29">#REF!</definedName>
    <definedName name="Excel_BuiltIn_Print_Area_20" localSheetId="27">#REF!</definedName>
    <definedName name="Excel_BuiltIn_Print_Area_20">#REF!</definedName>
    <definedName name="Excel_BuiltIn_Print_Area_20_1" localSheetId="21">#REF!</definedName>
    <definedName name="Excel_BuiltIn_Print_Area_20_1" localSheetId="13">#REF!</definedName>
    <definedName name="Excel_BuiltIn_Print_Area_20_1" localSheetId="12">#REF!</definedName>
    <definedName name="Excel_BuiltIn_Print_Area_20_1" localSheetId="15">#REF!</definedName>
    <definedName name="Excel_BuiltIn_Print_Area_20_1" localSheetId="14">#REF!</definedName>
    <definedName name="Excel_BuiltIn_Print_Area_20_1" localSheetId="17">#REF!</definedName>
    <definedName name="Excel_BuiltIn_Print_Area_20_1" localSheetId="16">#REF!</definedName>
    <definedName name="Excel_BuiltIn_Print_Area_20_1" localSheetId="19">#REF!</definedName>
    <definedName name="Excel_BuiltIn_Print_Area_20_1" localSheetId="18">#REF!</definedName>
    <definedName name="Excel_BuiltIn_Print_Area_20_1" localSheetId="26">#REF!</definedName>
    <definedName name="Excel_BuiltIn_Print_Area_20_1" localSheetId="24">#REF!</definedName>
    <definedName name="Excel_BuiltIn_Print_Area_20_1" localSheetId="28">#REF!</definedName>
    <definedName name="Excel_BuiltIn_Print_Area_20_1" localSheetId="29">#REF!</definedName>
    <definedName name="Excel_BuiltIn_Print_Area_20_1" localSheetId="27">#REF!</definedName>
    <definedName name="Excel_BuiltIn_Print_Area_20_1">#REF!</definedName>
    <definedName name="Excel_BuiltIn_Print_Area_20_34" localSheetId="21">#REF!</definedName>
    <definedName name="Excel_BuiltIn_Print_Area_20_34" localSheetId="13">#REF!</definedName>
    <definedName name="Excel_BuiltIn_Print_Area_20_34" localSheetId="12">#REF!</definedName>
    <definedName name="Excel_BuiltIn_Print_Area_20_34" localSheetId="15">#REF!</definedName>
    <definedName name="Excel_BuiltIn_Print_Area_20_34" localSheetId="14">#REF!</definedName>
    <definedName name="Excel_BuiltIn_Print_Area_20_34" localSheetId="17">#REF!</definedName>
    <definedName name="Excel_BuiltIn_Print_Area_20_34" localSheetId="16">#REF!</definedName>
    <definedName name="Excel_BuiltIn_Print_Area_20_34" localSheetId="19">#REF!</definedName>
    <definedName name="Excel_BuiltIn_Print_Area_20_34" localSheetId="18">#REF!</definedName>
    <definedName name="Excel_BuiltIn_Print_Area_20_34" localSheetId="26">#REF!</definedName>
    <definedName name="Excel_BuiltIn_Print_Area_20_34" localSheetId="24">#REF!</definedName>
    <definedName name="Excel_BuiltIn_Print_Area_20_34" localSheetId="28">#REF!</definedName>
    <definedName name="Excel_BuiltIn_Print_Area_20_34" localSheetId="29">#REF!</definedName>
    <definedName name="Excel_BuiltIn_Print_Area_20_34" localSheetId="27">#REF!</definedName>
    <definedName name="Excel_BuiltIn_Print_Area_20_34">#REF!</definedName>
    <definedName name="Excel_BuiltIn_Print_Area_20_8" localSheetId="21">#REF!</definedName>
    <definedName name="Excel_BuiltIn_Print_Area_20_8" localSheetId="13">#REF!</definedName>
    <definedName name="Excel_BuiltIn_Print_Area_20_8" localSheetId="12">#REF!</definedName>
    <definedName name="Excel_BuiltIn_Print_Area_20_8" localSheetId="15">#REF!</definedName>
    <definedName name="Excel_BuiltIn_Print_Area_20_8" localSheetId="14">#REF!</definedName>
    <definedName name="Excel_BuiltIn_Print_Area_20_8" localSheetId="17">#REF!</definedName>
    <definedName name="Excel_BuiltIn_Print_Area_20_8" localSheetId="16">#REF!</definedName>
    <definedName name="Excel_BuiltIn_Print_Area_20_8" localSheetId="19">#REF!</definedName>
    <definedName name="Excel_BuiltIn_Print_Area_20_8" localSheetId="18">#REF!</definedName>
    <definedName name="Excel_BuiltIn_Print_Area_20_8" localSheetId="26">#REF!</definedName>
    <definedName name="Excel_BuiltIn_Print_Area_20_8" localSheetId="24">#REF!</definedName>
    <definedName name="Excel_BuiltIn_Print_Area_20_8" localSheetId="28">#REF!</definedName>
    <definedName name="Excel_BuiltIn_Print_Area_20_8" localSheetId="29">#REF!</definedName>
    <definedName name="Excel_BuiltIn_Print_Area_20_8" localSheetId="27">#REF!</definedName>
    <definedName name="Excel_BuiltIn_Print_Area_20_8">#REF!</definedName>
    <definedName name="Excel_BuiltIn_Print_Area_22" localSheetId="21">#REF!</definedName>
    <definedName name="Excel_BuiltIn_Print_Area_22" localSheetId="13">#REF!</definedName>
    <definedName name="Excel_BuiltIn_Print_Area_22" localSheetId="12">#REF!</definedName>
    <definedName name="Excel_BuiltIn_Print_Area_22" localSheetId="15">#REF!</definedName>
    <definedName name="Excel_BuiltIn_Print_Area_22" localSheetId="14">#REF!</definedName>
    <definedName name="Excel_BuiltIn_Print_Area_22" localSheetId="17">#REF!</definedName>
    <definedName name="Excel_BuiltIn_Print_Area_22" localSheetId="16">#REF!</definedName>
    <definedName name="Excel_BuiltIn_Print_Area_22" localSheetId="19">#REF!</definedName>
    <definedName name="Excel_BuiltIn_Print_Area_22" localSheetId="18">#REF!</definedName>
    <definedName name="Excel_BuiltIn_Print_Area_22" localSheetId="26">#REF!</definedName>
    <definedName name="Excel_BuiltIn_Print_Area_22" localSheetId="24">#REF!</definedName>
    <definedName name="Excel_BuiltIn_Print_Area_22" localSheetId="28">#REF!</definedName>
    <definedName name="Excel_BuiltIn_Print_Area_22" localSheetId="29">#REF!</definedName>
    <definedName name="Excel_BuiltIn_Print_Area_22" localSheetId="27">#REF!</definedName>
    <definedName name="Excel_BuiltIn_Print_Area_22">#REF!</definedName>
    <definedName name="Excel_BuiltIn_Print_Area_22_1" localSheetId="21">#REF!</definedName>
    <definedName name="Excel_BuiltIn_Print_Area_22_1" localSheetId="13">#REF!</definedName>
    <definedName name="Excel_BuiltIn_Print_Area_22_1" localSheetId="12">#REF!</definedName>
    <definedName name="Excel_BuiltIn_Print_Area_22_1" localSheetId="15">#REF!</definedName>
    <definedName name="Excel_BuiltIn_Print_Area_22_1" localSheetId="14">#REF!</definedName>
    <definedName name="Excel_BuiltIn_Print_Area_22_1" localSheetId="17">#REF!</definedName>
    <definedName name="Excel_BuiltIn_Print_Area_22_1" localSheetId="16">#REF!</definedName>
    <definedName name="Excel_BuiltIn_Print_Area_22_1" localSheetId="19">#REF!</definedName>
    <definedName name="Excel_BuiltIn_Print_Area_22_1" localSheetId="18">#REF!</definedName>
    <definedName name="Excel_BuiltIn_Print_Area_22_1" localSheetId="26">#REF!</definedName>
    <definedName name="Excel_BuiltIn_Print_Area_22_1" localSheetId="24">#REF!</definedName>
    <definedName name="Excel_BuiltIn_Print_Area_22_1" localSheetId="28">#REF!</definedName>
    <definedName name="Excel_BuiltIn_Print_Area_22_1" localSheetId="29">#REF!</definedName>
    <definedName name="Excel_BuiltIn_Print_Area_22_1" localSheetId="27">#REF!</definedName>
    <definedName name="Excel_BuiltIn_Print_Area_22_1">#REF!</definedName>
    <definedName name="Excel_BuiltIn_Print_Area_22_34" localSheetId="21">#REF!</definedName>
    <definedName name="Excel_BuiltIn_Print_Area_22_34" localSheetId="13">#REF!</definedName>
    <definedName name="Excel_BuiltIn_Print_Area_22_34" localSheetId="12">#REF!</definedName>
    <definedName name="Excel_BuiltIn_Print_Area_22_34" localSheetId="15">#REF!</definedName>
    <definedName name="Excel_BuiltIn_Print_Area_22_34" localSheetId="14">#REF!</definedName>
    <definedName name="Excel_BuiltIn_Print_Area_22_34" localSheetId="17">#REF!</definedName>
    <definedName name="Excel_BuiltIn_Print_Area_22_34" localSheetId="16">#REF!</definedName>
    <definedName name="Excel_BuiltIn_Print_Area_22_34" localSheetId="19">#REF!</definedName>
    <definedName name="Excel_BuiltIn_Print_Area_22_34" localSheetId="18">#REF!</definedName>
    <definedName name="Excel_BuiltIn_Print_Area_22_34" localSheetId="26">#REF!</definedName>
    <definedName name="Excel_BuiltIn_Print_Area_22_34" localSheetId="24">#REF!</definedName>
    <definedName name="Excel_BuiltIn_Print_Area_22_34" localSheetId="28">#REF!</definedName>
    <definedName name="Excel_BuiltIn_Print_Area_22_34" localSheetId="29">#REF!</definedName>
    <definedName name="Excel_BuiltIn_Print_Area_22_34" localSheetId="27">#REF!</definedName>
    <definedName name="Excel_BuiltIn_Print_Area_22_34">#REF!</definedName>
    <definedName name="Excel_BuiltIn_Print_Area_22_8" localSheetId="21">#REF!</definedName>
    <definedName name="Excel_BuiltIn_Print_Area_22_8" localSheetId="13">#REF!</definedName>
    <definedName name="Excel_BuiltIn_Print_Area_22_8" localSheetId="12">#REF!</definedName>
    <definedName name="Excel_BuiltIn_Print_Area_22_8" localSheetId="15">#REF!</definedName>
    <definedName name="Excel_BuiltIn_Print_Area_22_8" localSheetId="14">#REF!</definedName>
    <definedName name="Excel_BuiltIn_Print_Area_22_8" localSheetId="17">#REF!</definedName>
    <definedName name="Excel_BuiltIn_Print_Area_22_8" localSheetId="16">#REF!</definedName>
    <definedName name="Excel_BuiltIn_Print_Area_22_8" localSheetId="19">#REF!</definedName>
    <definedName name="Excel_BuiltIn_Print_Area_22_8" localSheetId="18">#REF!</definedName>
    <definedName name="Excel_BuiltIn_Print_Area_22_8" localSheetId="26">#REF!</definedName>
    <definedName name="Excel_BuiltIn_Print_Area_22_8" localSheetId="24">#REF!</definedName>
    <definedName name="Excel_BuiltIn_Print_Area_22_8" localSheetId="28">#REF!</definedName>
    <definedName name="Excel_BuiltIn_Print_Area_22_8" localSheetId="29">#REF!</definedName>
    <definedName name="Excel_BuiltIn_Print_Area_22_8" localSheetId="27">#REF!</definedName>
    <definedName name="Excel_BuiltIn_Print_Area_22_8">#REF!</definedName>
    <definedName name="Excel_BuiltIn_Print_Area_23" localSheetId="21">#REF!</definedName>
    <definedName name="Excel_BuiltIn_Print_Area_23" localSheetId="13">#REF!</definedName>
    <definedName name="Excel_BuiltIn_Print_Area_23" localSheetId="12">#REF!</definedName>
    <definedName name="Excel_BuiltIn_Print_Area_23" localSheetId="15">#REF!</definedName>
    <definedName name="Excel_BuiltIn_Print_Area_23" localSheetId="14">#REF!</definedName>
    <definedName name="Excel_BuiltIn_Print_Area_23" localSheetId="17">#REF!</definedName>
    <definedName name="Excel_BuiltIn_Print_Area_23" localSheetId="16">#REF!</definedName>
    <definedName name="Excel_BuiltIn_Print_Area_23" localSheetId="19">#REF!</definedName>
    <definedName name="Excel_BuiltIn_Print_Area_23" localSheetId="18">#REF!</definedName>
    <definedName name="Excel_BuiltIn_Print_Area_23" localSheetId="26">#REF!</definedName>
    <definedName name="Excel_BuiltIn_Print_Area_23" localSheetId="24">#REF!</definedName>
    <definedName name="Excel_BuiltIn_Print_Area_23" localSheetId="28">#REF!</definedName>
    <definedName name="Excel_BuiltIn_Print_Area_23" localSheetId="29">#REF!</definedName>
    <definedName name="Excel_BuiltIn_Print_Area_23" localSheetId="27">#REF!</definedName>
    <definedName name="Excel_BuiltIn_Print_Area_23">#REF!</definedName>
    <definedName name="Excel_BuiltIn_Print_Area_23_1" localSheetId="21">#REF!</definedName>
    <definedName name="Excel_BuiltIn_Print_Area_23_1" localSheetId="13">#REF!</definedName>
    <definedName name="Excel_BuiltIn_Print_Area_23_1" localSheetId="12">#REF!</definedName>
    <definedName name="Excel_BuiltIn_Print_Area_23_1" localSheetId="15">#REF!</definedName>
    <definedName name="Excel_BuiltIn_Print_Area_23_1" localSheetId="14">#REF!</definedName>
    <definedName name="Excel_BuiltIn_Print_Area_23_1" localSheetId="17">#REF!</definedName>
    <definedName name="Excel_BuiltIn_Print_Area_23_1" localSheetId="16">#REF!</definedName>
    <definedName name="Excel_BuiltIn_Print_Area_23_1" localSheetId="19">#REF!</definedName>
    <definedName name="Excel_BuiltIn_Print_Area_23_1" localSheetId="18">#REF!</definedName>
    <definedName name="Excel_BuiltIn_Print_Area_23_1" localSheetId="26">#REF!</definedName>
    <definedName name="Excel_BuiltIn_Print_Area_23_1" localSheetId="24">#REF!</definedName>
    <definedName name="Excel_BuiltIn_Print_Area_23_1" localSheetId="28">#REF!</definedName>
    <definedName name="Excel_BuiltIn_Print_Area_23_1" localSheetId="29">#REF!</definedName>
    <definedName name="Excel_BuiltIn_Print_Area_23_1" localSheetId="27">#REF!</definedName>
    <definedName name="Excel_BuiltIn_Print_Area_23_1">#REF!</definedName>
    <definedName name="Excel_BuiltIn_Print_Area_23_34" localSheetId="21">#REF!</definedName>
    <definedName name="Excel_BuiltIn_Print_Area_23_34" localSheetId="13">#REF!</definedName>
    <definedName name="Excel_BuiltIn_Print_Area_23_34" localSheetId="12">#REF!</definedName>
    <definedName name="Excel_BuiltIn_Print_Area_23_34" localSheetId="15">#REF!</definedName>
    <definedName name="Excel_BuiltIn_Print_Area_23_34" localSheetId="14">#REF!</definedName>
    <definedName name="Excel_BuiltIn_Print_Area_23_34" localSheetId="17">#REF!</definedName>
    <definedName name="Excel_BuiltIn_Print_Area_23_34" localSheetId="16">#REF!</definedName>
    <definedName name="Excel_BuiltIn_Print_Area_23_34" localSheetId="19">#REF!</definedName>
    <definedName name="Excel_BuiltIn_Print_Area_23_34" localSheetId="18">#REF!</definedName>
    <definedName name="Excel_BuiltIn_Print_Area_23_34" localSheetId="26">#REF!</definedName>
    <definedName name="Excel_BuiltIn_Print_Area_23_34" localSheetId="24">#REF!</definedName>
    <definedName name="Excel_BuiltIn_Print_Area_23_34" localSheetId="28">#REF!</definedName>
    <definedName name="Excel_BuiltIn_Print_Area_23_34" localSheetId="29">#REF!</definedName>
    <definedName name="Excel_BuiltIn_Print_Area_23_34" localSheetId="27">#REF!</definedName>
    <definedName name="Excel_BuiltIn_Print_Area_23_34">#REF!</definedName>
    <definedName name="Excel_BuiltIn_Print_Area_23_8" localSheetId="21">#REF!</definedName>
    <definedName name="Excel_BuiltIn_Print_Area_23_8" localSheetId="13">#REF!</definedName>
    <definedName name="Excel_BuiltIn_Print_Area_23_8" localSheetId="12">#REF!</definedName>
    <definedName name="Excel_BuiltIn_Print_Area_23_8" localSheetId="15">#REF!</definedName>
    <definedName name="Excel_BuiltIn_Print_Area_23_8" localSheetId="14">#REF!</definedName>
    <definedName name="Excel_BuiltIn_Print_Area_23_8" localSheetId="17">#REF!</definedName>
    <definedName name="Excel_BuiltIn_Print_Area_23_8" localSheetId="16">#REF!</definedName>
    <definedName name="Excel_BuiltIn_Print_Area_23_8" localSheetId="19">#REF!</definedName>
    <definedName name="Excel_BuiltIn_Print_Area_23_8" localSheetId="18">#REF!</definedName>
    <definedName name="Excel_BuiltIn_Print_Area_23_8" localSheetId="26">#REF!</definedName>
    <definedName name="Excel_BuiltIn_Print_Area_23_8" localSheetId="24">#REF!</definedName>
    <definedName name="Excel_BuiltIn_Print_Area_23_8" localSheetId="28">#REF!</definedName>
    <definedName name="Excel_BuiltIn_Print_Area_23_8" localSheetId="29">#REF!</definedName>
    <definedName name="Excel_BuiltIn_Print_Area_23_8" localSheetId="27">#REF!</definedName>
    <definedName name="Excel_BuiltIn_Print_Area_23_8">#REF!</definedName>
    <definedName name="Excel_BuiltIn_Print_Area_24" localSheetId="21">#REF!</definedName>
    <definedName name="Excel_BuiltIn_Print_Area_24" localSheetId="13">#REF!</definedName>
    <definedName name="Excel_BuiltIn_Print_Area_24" localSheetId="12">#REF!</definedName>
    <definedName name="Excel_BuiltIn_Print_Area_24" localSheetId="15">#REF!</definedName>
    <definedName name="Excel_BuiltIn_Print_Area_24" localSheetId="14">#REF!</definedName>
    <definedName name="Excel_BuiltIn_Print_Area_24" localSheetId="17">#REF!</definedName>
    <definedName name="Excel_BuiltIn_Print_Area_24" localSheetId="16">#REF!</definedName>
    <definedName name="Excel_BuiltIn_Print_Area_24" localSheetId="19">#REF!</definedName>
    <definedName name="Excel_BuiltIn_Print_Area_24" localSheetId="18">#REF!</definedName>
    <definedName name="Excel_BuiltIn_Print_Area_24" localSheetId="26">#REF!</definedName>
    <definedName name="Excel_BuiltIn_Print_Area_24" localSheetId="24">#REF!</definedName>
    <definedName name="Excel_BuiltIn_Print_Area_24" localSheetId="28">#REF!</definedName>
    <definedName name="Excel_BuiltIn_Print_Area_24" localSheetId="29">#REF!</definedName>
    <definedName name="Excel_BuiltIn_Print_Area_24" localSheetId="27">#REF!</definedName>
    <definedName name="Excel_BuiltIn_Print_Area_24">#REF!</definedName>
    <definedName name="Excel_BuiltIn_Print_Area_24_1" localSheetId="21">#REF!</definedName>
    <definedName name="Excel_BuiltIn_Print_Area_24_1" localSheetId="13">#REF!</definedName>
    <definedName name="Excel_BuiltIn_Print_Area_24_1" localSheetId="12">#REF!</definedName>
    <definedName name="Excel_BuiltIn_Print_Area_24_1" localSheetId="15">#REF!</definedName>
    <definedName name="Excel_BuiltIn_Print_Area_24_1" localSheetId="14">#REF!</definedName>
    <definedName name="Excel_BuiltIn_Print_Area_24_1" localSheetId="17">#REF!</definedName>
    <definedName name="Excel_BuiltIn_Print_Area_24_1" localSheetId="16">#REF!</definedName>
    <definedName name="Excel_BuiltIn_Print_Area_24_1" localSheetId="19">#REF!</definedName>
    <definedName name="Excel_BuiltIn_Print_Area_24_1" localSheetId="18">#REF!</definedName>
    <definedName name="Excel_BuiltIn_Print_Area_24_1" localSheetId="26">#REF!</definedName>
    <definedName name="Excel_BuiltIn_Print_Area_24_1" localSheetId="24">#REF!</definedName>
    <definedName name="Excel_BuiltIn_Print_Area_24_1" localSheetId="28">#REF!</definedName>
    <definedName name="Excel_BuiltIn_Print_Area_24_1" localSheetId="29">#REF!</definedName>
    <definedName name="Excel_BuiltIn_Print_Area_24_1" localSheetId="27">#REF!</definedName>
    <definedName name="Excel_BuiltIn_Print_Area_24_1">#REF!</definedName>
    <definedName name="Excel_BuiltIn_Print_Area_24_34" localSheetId="21">#REF!</definedName>
    <definedName name="Excel_BuiltIn_Print_Area_24_34" localSheetId="13">#REF!</definedName>
    <definedName name="Excel_BuiltIn_Print_Area_24_34" localSheetId="12">#REF!</definedName>
    <definedName name="Excel_BuiltIn_Print_Area_24_34" localSheetId="15">#REF!</definedName>
    <definedName name="Excel_BuiltIn_Print_Area_24_34" localSheetId="14">#REF!</definedName>
    <definedName name="Excel_BuiltIn_Print_Area_24_34" localSheetId="17">#REF!</definedName>
    <definedName name="Excel_BuiltIn_Print_Area_24_34" localSheetId="16">#REF!</definedName>
    <definedName name="Excel_BuiltIn_Print_Area_24_34" localSheetId="19">#REF!</definedName>
    <definedName name="Excel_BuiltIn_Print_Area_24_34" localSheetId="18">#REF!</definedName>
    <definedName name="Excel_BuiltIn_Print_Area_24_34" localSheetId="26">#REF!</definedName>
    <definedName name="Excel_BuiltIn_Print_Area_24_34" localSheetId="24">#REF!</definedName>
    <definedName name="Excel_BuiltIn_Print_Area_24_34" localSheetId="28">#REF!</definedName>
    <definedName name="Excel_BuiltIn_Print_Area_24_34" localSheetId="29">#REF!</definedName>
    <definedName name="Excel_BuiltIn_Print_Area_24_34" localSheetId="27">#REF!</definedName>
    <definedName name="Excel_BuiltIn_Print_Area_24_34">#REF!</definedName>
    <definedName name="Excel_BuiltIn_Print_Area_24_8" localSheetId="21">#REF!</definedName>
    <definedName name="Excel_BuiltIn_Print_Area_24_8" localSheetId="13">#REF!</definedName>
    <definedName name="Excel_BuiltIn_Print_Area_24_8" localSheetId="12">#REF!</definedName>
    <definedName name="Excel_BuiltIn_Print_Area_24_8" localSheetId="15">#REF!</definedName>
    <definedName name="Excel_BuiltIn_Print_Area_24_8" localSheetId="14">#REF!</definedName>
    <definedName name="Excel_BuiltIn_Print_Area_24_8" localSheetId="17">#REF!</definedName>
    <definedName name="Excel_BuiltIn_Print_Area_24_8" localSheetId="16">#REF!</definedName>
    <definedName name="Excel_BuiltIn_Print_Area_24_8" localSheetId="19">#REF!</definedName>
    <definedName name="Excel_BuiltIn_Print_Area_24_8" localSheetId="18">#REF!</definedName>
    <definedName name="Excel_BuiltIn_Print_Area_24_8" localSheetId="26">#REF!</definedName>
    <definedName name="Excel_BuiltIn_Print_Area_24_8" localSheetId="24">#REF!</definedName>
    <definedName name="Excel_BuiltIn_Print_Area_24_8" localSheetId="28">#REF!</definedName>
    <definedName name="Excel_BuiltIn_Print_Area_24_8" localSheetId="29">#REF!</definedName>
    <definedName name="Excel_BuiltIn_Print_Area_24_8" localSheetId="27">#REF!</definedName>
    <definedName name="Excel_BuiltIn_Print_Area_24_8">#REF!</definedName>
    <definedName name="Excel_BuiltIn_Print_Area_25" localSheetId="21">#REF!</definedName>
    <definedName name="Excel_BuiltIn_Print_Area_25" localSheetId="13">#REF!</definedName>
    <definedName name="Excel_BuiltIn_Print_Area_25" localSheetId="12">#REF!</definedName>
    <definedName name="Excel_BuiltIn_Print_Area_25" localSheetId="15">#REF!</definedName>
    <definedName name="Excel_BuiltIn_Print_Area_25" localSheetId="14">#REF!</definedName>
    <definedName name="Excel_BuiltIn_Print_Area_25" localSheetId="17">#REF!</definedName>
    <definedName name="Excel_BuiltIn_Print_Area_25" localSheetId="16">#REF!</definedName>
    <definedName name="Excel_BuiltIn_Print_Area_25" localSheetId="19">#REF!</definedName>
    <definedName name="Excel_BuiltIn_Print_Area_25" localSheetId="18">#REF!</definedName>
    <definedName name="Excel_BuiltIn_Print_Area_25" localSheetId="26">#REF!</definedName>
    <definedName name="Excel_BuiltIn_Print_Area_25" localSheetId="24">#REF!</definedName>
    <definedName name="Excel_BuiltIn_Print_Area_25" localSheetId="28">#REF!</definedName>
    <definedName name="Excel_BuiltIn_Print_Area_25" localSheetId="29">#REF!</definedName>
    <definedName name="Excel_BuiltIn_Print_Area_25" localSheetId="27">#REF!</definedName>
    <definedName name="Excel_BuiltIn_Print_Area_25">#REF!</definedName>
    <definedName name="Excel_BuiltIn_Print_Area_25_1" localSheetId="21">#REF!</definedName>
    <definedName name="Excel_BuiltIn_Print_Area_25_1" localSheetId="13">#REF!</definedName>
    <definedName name="Excel_BuiltIn_Print_Area_25_1" localSheetId="12">#REF!</definedName>
    <definedName name="Excel_BuiltIn_Print_Area_25_1" localSheetId="15">#REF!</definedName>
    <definedName name="Excel_BuiltIn_Print_Area_25_1" localSheetId="14">#REF!</definedName>
    <definedName name="Excel_BuiltIn_Print_Area_25_1" localSheetId="17">#REF!</definedName>
    <definedName name="Excel_BuiltIn_Print_Area_25_1" localSheetId="16">#REF!</definedName>
    <definedName name="Excel_BuiltIn_Print_Area_25_1" localSheetId="19">#REF!</definedName>
    <definedName name="Excel_BuiltIn_Print_Area_25_1" localSheetId="18">#REF!</definedName>
    <definedName name="Excel_BuiltIn_Print_Area_25_1" localSheetId="26">#REF!</definedName>
    <definedName name="Excel_BuiltIn_Print_Area_25_1" localSheetId="24">#REF!</definedName>
    <definedName name="Excel_BuiltIn_Print_Area_25_1" localSheetId="28">#REF!</definedName>
    <definedName name="Excel_BuiltIn_Print_Area_25_1" localSheetId="29">#REF!</definedName>
    <definedName name="Excel_BuiltIn_Print_Area_25_1" localSheetId="27">#REF!</definedName>
    <definedName name="Excel_BuiltIn_Print_Area_25_1">#REF!</definedName>
    <definedName name="Excel_BuiltIn_Print_Area_25_34" localSheetId="21">#REF!</definedName>
    <definedName name="Excel_BuiltIn_Print_Area_25_34" localSheetId="13">#REF!</definedName>
    <definedName name="Excel_BuiltIn_Print_Area_25_34" localSheetId="12">#REF!</definedName>
    <definedName name="Excel_BuiltIn_Print_Area_25_34" localSheetId="15">#REF!</definedName>
    <definedName name="Excel_BuiltIn_Print_Area_25_34" localSheetId="14">#REF!</definedName>
    <definedName name="Excel_BuiltIn_Print_Area_25_34" localSheetId="17">#REF!</definedName>
    <definedName name="Excel_BuiltIn_Print_Area_25_34" localSheetId="16">#REF!</definedName>
    <definedName name="Excel_BuiltIn_Print_Area_25_34" localSheetId="19">#REF!</definedName>
    <definedName name="Excel_BuiltIn_Print_Area_25_34" localSheetId="18">#REF!</definedName>
    <definedName name="Excel_BuiltIn_Print_Area_25_34" localSheetId="26">#REF!</definedName>
    <definedName name="Excel_BuiltIn_Print_Area_25_34" localSheetId="24">#REF!</definedName>
    <definedName name="Excel_BuiltIn_Print_Area_25_34" localSheetId="28">#REF!</definedName>
    <definedName name="Excel_BuiltIn_Print_Area_25_34" localSheetId="29">#REF!</definedName>
    <definedName name="Excel_BuiltIn_Print_Area_25_34" localSheetId="27">#REF!</definedName>
    <definedName name="Excel_BuiltIn_Print_Area_25_34">#REF!</definedName>
    <definedName name="Excel_BuiltIn_Print_Area_25_8" localSheetId="21">#REF!</definedName>
    <definedName name="Excel_BuiltIn_Print_Area_25_8" localSheetId="13">#REF!</definedName>
    <definedName name="Excel_BuiltIn_Print_Area_25_8" localSheetId="12">#REF!</definedName>
    <definedName name="Excel_BuiltIn_Print_Area_25_8" localSheetId="15">#REF!</definedName>
    <definedName name="Excel_BuiltIn_Print_Area_25_8" localSheetId="14">#REF!</definedName>
    <definedName name="Excel_BuiltIn_Print_Area_25_8" localSheetId="17">#REF!</definedName>
    <definedName name="Excel_BuiltIn_Print_Area_25_8" localSheetId="16">#REF!</definedName>
    <definedName name="Excel_BuiltIn_Print_Area_25_8" localSheetId="19">#REF!</definedName>
    <definedName name="Excel_BuiltIn_Print_Area_25_8" localSheetId="18">#REF!</definedName>
    <definedName name="Excel_BuiltIn_Print_Area_25_8" localSheetId="26">#REF!</definedName>
    <definedName name="Excel_BuiltIn_Print_Area_25_8" localSheetId="24">#REF!</definedName>
    <definedName name="Excel_BuiltIn_Print_Area_25_8" localSheetId="28">#REF!</definedName>
    <definedName name="Excel_BuiltIn_Print_Area_25_8" localSheetId="29">#REF!</definedName>
    <definedName name="Excel_BuiltIn_Print_Area_25_8" localSheetId="27">#REF!</definedName>
    <definedName name="Excel_BuiltIn_Print_Area_25_8">#REF!</definedName>
    <definedName name="Excel_BuiltIn_Print_Area_26" localSheetId="21">#REF!</definedName>
    <definedName name="Excel_BuiltIn_Print_Area_26" localSheetId="13">#REF!</definedName>
    <definedName name="Excel_BuiltIn_Print_Area_26" localSheetId="12">#REF!</definedName>
    <definedName name="Excel_BuiltIn_Print_Area_26" localSheetId="15">#REF!</definedName>
    <definedName name="Excel_BuiltIn_Print_Area_26" localSheetId="14">#REF!</definedName>
    <definedName name="Excel_BuiltIn_Print_Area_26" localSheetId="17">#REF!</definedName>
    <definedName name="Excel_BuiltIn_Print_Area_26" localSheetId="16">#REF!</definedName>
    <definedName name="Excel_BuiltIn_Print_Area_26" localSheetId="19">#REF!</definedName>
    <definedName name="Excel_BuiltIn_Print_Area_26" localSheetId="18">#REF!</definedName>
    <definedName name="Excel_BuiltIn_Print_Area_26" localSheetId="26">#REF!</definedName>
    <definedName name="Excel_BuiltIn_Print_Area_26" localSheetId="24">#REF!</definedName>
    <definedName name="Excel_BuiltIn_Print_Area_26" localSheetId="28">#REF!</definedName>
    <definedName name="Excel_BuiltIn_Print_Area_26" localSheetId="29">#REF!</definedName>
    <definedName name="Excel_BuiltIn_Print_Area_26" localSheetId="27">#REF!</definedName>
    <definedName name="Excel_BuiltIn_Print_Area_26">#REF!</definedName>
    <definedName name="Excel_BuiltIn_Print_Area_26_1" localSheetId="21">#REF!</definedName>
    <definedName name="Excel_BuiltIn_Print_Area_26_1" localSheetId="13">#REF!</definedName>
    <definedName name="Excel_BuiltIn_Print_Area_26_1" localSheetId="12">#REF!</definedName>
    <definedName name="Excel_BuiltIn_Print_Area_26_1" localSheetId="15">#REF!</definedName>
    <definedName name="Excel_BuiltIn_Print_Area_26_1" localSheetId="14">#REF!</definedName>
    <definedName name="Excel_BuiltIn_Print_Area_26_1" localSheetId="17">#REF!</definedName>
    <definedName name="Excel_BuiltIn_Print_Area_26_1" localSheetId="16">#REF!</definedName>
    <definedName name="Excel_BuiltIn_Print_Area_26_1" localSheetId="19">#REF!</definedName>
    <definedName name="Excel_BuiltIn_Print_Area_26_1" localSheetId="18">#REF!</definedName>
    <definedName name="Excel_BuiltIn_Print_Area_26_1" localSheetId="26">#REF!</definedName>
    <definedName name="Excel_BuiltIn_Print_Area_26_1" localSheetId="24">#REF!</definedName>
    <definedName name="Excel_BuiltIn_Print_Area_26_1" localSheetId="28">#REF!</definedName>
    <definedName name="Excel_BuiltIn_Print_Area_26_1" localSheetId="29">#REF!</definedName>
    <definedName name="Excel_BuiltIn_Print_Area_26_1" localSheetId="27">#REF!</definedName>
    <definedName name="Excel_BuiltIn_Print_Area_26_1">#REF!</definedName>
    <definedName name="Excel_BuiltIn_Print_Area_26_34" localSheetId="21">#REF!</definedName>
    <definedName name="Excel_BuiltIn_Print_Area_26_34" localSheetId="13">#REF!</definedName>
    <definedName name="Excel_BuiltIn_Print_Area_26_34" localSheetId="12">#REF!</definedName>
    <definedName name="Excel_BuiltIn_Print_Area_26_34" localSheetId="15">#REF!</definedName>
    <definedName name="Excel_BuiltIn_Print_Area_26_34" localSheetId="14">#REF!</definedName>
    <definedName name="Excel_BuiltIn_Print_Area_26_34" localSheetId="17">#REF!</definedName>
    <definedName name="Excel_BuiltIn_Print_Area_26_34" localSheetId="16">#REF!</definedName>
    <definedName name="Excel_BuiltIn_Print_Area_26_34" localSheetId="19">#REF!</definedName>
    <definedName name="Excel_BuiltIn_Print_Area_26_34" localSheetId="18">#REF!</definedName>
    <definedName name="Excel_BuiltIn_Print_Area_26_34" localSheetId="26">#REF!</definedName>
    <definedName name="Excel_BuiltIn_Print_Area_26_34" localSheetId="24">#REF!</definedName>
    <definedName name="Excel_BuiltIn_Print_Area_26_34" localSheetId="28">#REF!</definedName>
    <definedName name="Excel_BuiltIn_Print_Area_26_34" localSheetId="29">#REF!</definedName>
    <definedName name="Excel_BuiltIn_Print_Area_26_34" localSheetId="27">#REF!</definedName>
    <definedName name="Excel_BuiltIn_Print_Area_26_34">#REF!</definedName>
    <definedName name="Excel_BuiltIn_Print_Area_26_8" localSheetId="21">#REF!</definedName>
    <definedName name="Excel_BuiltIn_Print_Area_26_8" localSheetId="13">#REF!</definedName>
    <definedName name="Excel_BuiltIn_Print_Area_26_8" localSheetId="12">#REF!</definedName>
    <definedName name="Excel_BuiltIn_Print_Area_26_8" localSheetId="15">#REF!</definedName>
    <definedName name="Excel_BuiltIn_Print_Area_26_8" localSheetId="14">#REF!</definedName>
    <definedName name="Excel_BuiltIn_Print_Area_26_8" localSheetId="17">#REF!</definedName>
    <definedName name="Excel_BuiltIn_Print_Area_26_8" localSheetId="16">#REF!</definedName>
    <definedName name="Excel_BuiltIn_Print_Area_26_8" localSheetId="19">#REF!</definedName>
    <definedName name="Excel_BuiltIn_Print_Area_26_8" localSheetId="18">#REF!</definedName>
    <definedName name="Excel_BuiltIn_Print_Area_26_8" localSheetId="26">#REF!</definedName>
    <definedName name="Excel_BuiltIn_Print_Area_26_8" localSheetId="24">#REF!</definedName>
    <definedName name="Excel_BuiltIn_Print_Area_26_8" localSheetId="28">#REF!</definedName>
    <definedName name="Excel_BuiltIn_Print_Area_26_8" localSheetId="29">#REF!</definedName>
    <definedName name="Excel_BuiltIn_Print_Area_26_8" localSheetId="27">#REF!</definedName>
    <definedName name="Excel_BuiltIn_Print_Area_26_8">#REF!</definedName>
    <definedName name="Excel_BuiltIn_Print_Area_27" localSheetId="21">#REF!</definedName>
    <definedName name="Excel_BuiltIn_Print_Area_27" localSheetId="13">#REF!</definedName>
    <definedName name="Excel_BuiltIn_Print_Area_27" localSheetId="12">#REF!</definedName>
    <definedName name="Excel_BuiltIn_Print_Area_27" localSheetId="15">#REF!</definedName>
    <definedName name="Excel_BuiltIn_Print_Area_27" localSheetId="14">#REF!</definedName>
    <definedName name="Excel_BuiltIn_Print_Area_27" localSheetId="17">#REF!</definedName>
    <definedName name="Excel_BuiltIn_Print_Area_27" localSheetId="16">#REF!</definedName>
    <definedName name="Excel_BuiltIn_Print_Area_27" localSheetId="19">#REF!</definedName>
    <definedName name="Excel_BuiltIn_Print_Area_27" localSheetId="18">#REF!</definedName>
    <definedName name="Excel_BuiltIn_Print_Area_27" localSheetId="26">#REF!</definedName>
    <definedName name="Excel_BuiltIn_Print_Area_27" localSheetId="24">#REF!</definedName>
    <definedName name="Excel_BuiltIn_Print_Area_27" localSheetId="28">#REF!</definedName>
    <definedName name="Excel_BuiltIn_Print_Area_27" localSheetId="29">#REF!</definedName>
    <definedName name="Excel_BuiltIn_Print_Area_27" localSheetId="27">#REF!</definedName>
    <definedName name="Excel_BuiltIn_Print_Area_27">#REF!</definedName>
    <definedName name="Excel_BuiltIn_Print_Area_27_1" localSheetId="21">#REF!</definedName>
    <definedName name="Excel_BuiltIn_Print_Area_27_1" localSheetId="13">#REF!</definedName>
    <definedName name="Excel_BuiltIn_Print_Area_27_1" localSheetId="12">#REF!</definedName>
    <definedName name="Excel_BuiltIn_Print_Area_27_1" localSheetId="15">#REF!</definedName>
    <definedName name="Excel_BuiltIn_Print_Area_27_1" localSheetId="14">#REF!</definedName>
    <definedName name="Excel_BuiltIn_Print_Area_27_1" localSheetId="17">#REF!</definedName>
    <definedName name="Excel_BuiltIn_Print_Area_27_1" localSheetId="16">#REF!</definedName>
    <definedName name="Excel_BuiltIn_Print_Area_27_1" localSheetId="19">#REF!</definedName>
    <definedName name="Excel_BuiltIn_Print_Area_27_1" localSheetId="18">#REF!</definedName>
    <definedName name="Excel_BuiltIn_Print_Area_27_1" localSheetId="26">#REF!</definedName>
    <definedName name="Excel_BuiltIn_Print_Area_27_1" localSheetId="24">#REF!</definedName>
    <definedName name="Excel_BuiltIn_Print_Area_27_1" localSheetId="28">#REF!</definedName>
    <definedName name="Excel_BuiltIn_Print_Area_27_1" localSheetId="29">#REF!</definedName>
    <definedName name="Excel_BuiltIn_Print_Area_27_1" localSheetId="27">#REF!</definedName>
    <definedName name="Excel_BuiltIn_Print_Area_27_1">#REF!</definedName>
    <definedName name="Excel_BuiltIn_Print_Area_27_34" localSheetId="21">#REF!</definedName>
    <definedName name="Excel_BuiltIn_Print_Area_27_34" localSheetId="13">#REF!</definedName>
    <definedName name="Excel_BuiltIn_Print_Area_27_34" localSheetId="12">#REF!</definedName>
    <definedName name="Excel_BuiltIn_Print_Area_27_34" localSheetId="15">#REF!</definedName>
    <definedName name="Excel_BuiltIn_Print_Area_27_34" localSheetId="14">#REF!</definedName>
    <definedName name="Excel_BuiltIn_Print_Area_27_34" localSheetId="17">#REF!</definedName>
    <definedName name="Excel_BuiltIn_Print_Area_27_34" localSheetId="16">#REF!</definedName>
    <definedName name="Excel_BuiltIn_Print_Area_27_34" localSheetId="19">#REF!</definedName>
    <definedName name="Excel_BuiltIn_Print_Area_27_34" localSheetId="18">#REF!</definedName>
    <definedName name="Excel_BuiltIn_Print_Area_27_34" localSheetId="26">#REF!</definedName>
    <definedName name="Excel_BuiltIn_Print_Area_27_34" localSheetId="24">#REF!</definedName>
    <definedName name="Excel_BuiltIn_Print_Area_27_34" localSheetId="28">#REF!</definedName>
    <definedName name="Excel_BuiltIn_Print_Area_27_34" localSheetId="29">#REF!</definedName>
    <definedName name="Excel_BuiltIn_Print_Area_27_34" localSheetId="27">#REF!</definedName>
    <definedName name="Excel_BuiltIn_Print_Area_27_34">#REF!</definedName>
    <definedName name="Excel_BuiltIn_Print_Area_27_8" localSheetId="21">#REF!</definedName>
    <definedName name="Excel_BuiltIn_Print_Area_27_8" localSheetId="13">#REF!</definedName>
    <definedName name="Excel_BuiltIn_Print_Area_27_8" localSheetId="12">#REF!</definedName>
    <definedName name="Excel_BuiltIn_Print_Area_27_8" localSheetId="15">#REF!</definedName>
    <definedName name="Excel_BuiltIn_Print_Area_27_8" localSheetId="14">#REF!</definedName>
    <definedName name="Excel_BuiltIn_Print_Area_27_8" localSheetId="17">#REF!</definedName>
    <definedName name="Excel_BuiltIn_Print_Area_27_8" localSheetId="16">#REF!</definedName>
    <definedName name="Excel_BuiltIn_Print_Area_27_8" localSheetId="19">#REF!</definedName>
    <definedName name="Excel_BuiltIn_Print_Area_27_8" localSheetId="18">#REF!</definedName>
    <definedName name="Excel_BuiltIn_Print_Area_27_8" localSheetId="26">#REF!</definedName>
    <definedName name="Excel_BuiltIn_Print_Area_27_8" localSheetId="24">#REF!</definedName>
    <definedName name="Excel_BuiltIn_Print_Area_27_8" localSheetId="28">#REF!</definedName>
    <definedName name="Excel_BuiltIn_Print_Area_27_8" localSheetId="29">#REF!</definedName>
    <definedName name="Excel_BuiltIn_Print_Area_27_8" localSheetId="27">#REF!</definedName>
    <definedName name="Excel_BuiltIn_Print_Area_27_8">#REF!</definedName>
    <definedName name="Excel_BuiltIn_Print_Area_28" localSheetId="21">#REF!</definedName>
    <definedName name="Excel_BuiltIn_Print_Area_28" localSheetId="13">#REF!</definedName>
    <definedName name="Excel_BuiltIn_Print_Area_28" localSheetId="12">#REF!</definedName>
    <definedName name="Excel_BuiltIn_Print_Area_28" localSheetId="15">#REF!</definedName>
    <definedName name="Excel_BuiltIn_Print_Area_28" localSheetId="14">#REF!</definedName>
    <definedName name="Excel_BuiltIn_Print_Area_28" localSheetId="17">#REF!</definedName>
    <definedName name="Excel_BuiltIn_Print_Area_28" localSheetId="16">#REF!</definedName>
    <definedName name="Excel_BuiltIn_Print_Area_28" localSheetId="19">#REF!</definedName>
    <definedName name="Excel_BuiltIn_Print_Area_28" localSheetId="18">#REF!</definedName>
    <definedName name="Excel_BuiltIn_Print_Area_28" localSheetId="26">#REF!</definedName>
    <definedName name="Excel_BuiltIn_Print_Area_28" localSheetId="24">#REF!</definedName>
    <definedName name="Excel_BuiltIn_Print_Area_28" localSheetId="28">#REF!</definedName>
    <definedName name="Excel_BuiltIn_Print_Area_28" localSheetId="29">#REF!</definedName>
    <definedName name="Excel_BuiltIn_Print_Area_28" localSheetId="27">#REF!</definedName>
    <definedName name="Excel_BuiltIn_Print_Area_28">#REF!</definedName>
    <definedName name="Excel_BuiltIn_Print_Area_28_1" localSheetId="21">#REF!</definedName>
    <definedName name="Excel_BuiltIn_Print_Area_28_1" localSheetId="13">#REF!</definedName>
    <definedName name="Excel_BuiltIn_Print_Area_28_1" localSheetId="12">#REF!</definedName>
    <definedName name="Excel_BuiltIn_Print_Area_28_1" localSheetId="15">#REF!</definedName>
    <definedName name="Excel_BuiltIn_Print_Area_28_1" localSheetId="14">#REF!</definedName>
    <definedName name="Excel_BuiltIn_Print_Area_28_1" localSheetId="17">#REF!</definedName>
    <definedName name="Excel_BuiltIn_Print_Area_28_1" localSheetId="16">#REF!</definedName>
    <definedName name="Excel_BuiltIn_Print_Area_28_1" localSheetId="19">#REF!</definedName>
    <definedName name="Excel_BuiltIn_Print_Area_28_1" localSheetId="18">#REF!</definedName>
    <definedName name="Excel_BuiltIn_Print_Area_28_1" localSheetId="26">#REF!</definedName>
    <definedName name="Excel_BuiltIn_Print_Area_28_1" localSheetId="24">#REF!</definedName>
    <definedName name="Excel_BuiltIn_Print_Area_28_1" localSheetId="28">#REF!</definedName>
    <definedName name="Excel_BuiltIn_Print_Area_28_1" localSheetId="29">#REF!</definedName>
    <definedName name="Excel_BuiltIn_Print_Area_28_1" localSheetId="27">#REF!</definedName>
    <definedName name="Excel_BuiltIn_Print_Area_28_1">#REF!</definedName>
    <definedName name="Excel_BuiltIn_Print_Area_28_34" localSheetId="21">#REF!</definedName>
    <definedName name="Excel_BuiltIn_Print_Area_28_34" localSheetId="13">#REF!</definedName>
    <definedName name="Excel_BuiltIn_Print_Area_28_34" localSheetId="12">#REF!</definedName>
    <definedName name="Excel_BuiltIn_Print_Area_28_34" localSheetId="15">#REF!</definedName>
    <definedName name="Excel_BuiltIn_Print_Area_28_34" localSheetId="14">#REF!</definedName>
    <definedName name="Excel_BuiltIn_Print_Area_28_34" localSheetId="17">#REF!</definedName>
    <definedName name="Excel_BuiltIn_Print_Area_28_34" localSheetId="16">#REF!</definedName>
    <definedName name="Excel_BuiltIn_Print_Area_28_34" localSheetId="19">#REF!</definedName>
    <definedName name="Excel_BuiltIn_Print_Area_28_34" localSheetId="18">#REF!</definedName>
    <definedName name="Excel_BuiltIn_Print_Area_28_34" localSheetId="26">#REF!</definedName>
    <definedName name="Excel_BuiltIn_Print_Area_28_34" localSheetId="24">#REF!</definedName>
    <definedName name="Excel_BuiltIn_Print_Area_28_34" localSheetId="28">#REF!</definedName>
    <definedName name="Excel_BuiltIn_Print_Area_28_34" localSheetId="29">#REF!</definedName>
    <definedName name="Excel_BuiltIn_Print_Area_28_34" localSheetId="27">#REF!</definedName>
    <definedName name="Excel_BuiltIn_Print_Area_28_34">#REF!</definedName>
    <definedName name="Excel_BuiltIn_Print_Area_28_8" localSheetId="21">#REF!</definedName>
    <definedName name="Excel_BuiltIn_Print_Area_28_8" localSheetId="13">#REF!</definedName>
    <definedName name="Excel_BuiltIn_Print_Area_28_8" localSheetId="12">#REF!</definedName>
    <definedName name="Excel_BuiltIn_Print_Area_28_8" localSheetId="15">#REF!</definedName>
    <definedName name="Excel_BuiltIn_Print_Area_28_8" localSheetId="14">#REF!</definedName>
    <definedName name="Excel_BuiltIn_Print_Area_28_8" localSheetId="17">#REF!</definedName>
    <definedName name="Excel_BuiltIn_Print_Area_28_8" localSheetId="16">#REF!</definedName>
    <definedName name="Excel_BuiltIn_Print_Area_28_8" localSheetId="19">#REF!</definedName>
    <definedName name="Excel_BuiltIn_Print_Area_28_8" localSheetId="18">#REF!</definedName>
    <definedName name="Excel_BuiltIn_Print_Area_28_8" localSheetId="26">#REF!</definedName>
    <definedName name="Excel_BuiltIn_Print_Area_28_8" localSheetId="24">#REF!</definedName>
    <definedName name="Excel_BuiltIn_Print_Area_28_8" localSheetId="28">#REF!</definedName>
    <definedName name="Excel_BuiltIn_Print_Area_28_8" localSheetId="29">#REF!</definedName>
    <definedName name="Excel_BuiltIn_Print_Area_28_8" localSheetId="27">#REF!</definedName>
    <definedName name="Excel_BuiltIn_Print_Area_28_8">#REF!</definedName>
    <definedName name="Excel_BuiltIn_Print_Area_29" localSheetId="21">#REF!</definedName>
    <definedName name="Excel_BuiltIn_Print_Area_29" localSheetId="13">#REF!</definedName>
    <definedName name="Excel_BuiltIn_Print_Area_29" localSheetId="12">#REF!</definedName>
    <definedName name="Excel_BuiltIn_Print_Area_29" localSheetId="15">#REF!</definedName>
    <definedName name="Excel_BuiltIn_Print_Area_29" localSheetId="14">#REF!</definedName>
    <definedName name="Excel_BuiltIn_Print_Area_29" localSheetId="17">#REF!</definedName>
    <definedName name="Excel_BuiltIn_Print_Area_29" localSheetId="16">#REF!</definedName>
    <definedName name="Excel_BuiltIn_Print_Area_29" localSheetId="19">#REF!</definedName>
    <definedName name="Excel_BuiltIn_Print_Area_29" localSheetId="18">#REF!</definedName>
    <definedName name="Excel_BuiltIn_Print_Area_29" localSheetId="26">#REF!</definedName>
    <definedName name="Excel_BuiltIn_Print_Area_29" localSheetId="24">#REF!</definedName>
    <definedName name="Excel_BuiltIn_Print_Area_29" localSheetId="28">#REF!</definedName>
    <definedName name="Excel_BuiltIn_Print_Area_29" localSheetId="29">#REF!</definedName>
    <definedName name="Excel_BuiltIn_Print_Area_29" localSheetId="27">#REF!</definedName>
    <definedName name="Excel_BuiltIn_Print_Area_29">#REF!</definedName>
    <definedName name="Excel_BuiltIn_Print_Area_29_1" localSheetId="21">#REF!</definedName>
    <definedName name="Excel_BuiltIn_Print_Area_29_1" localSheetId="13">#REF!</definedName>
    <definedName name="Excel_BuiltIn_Print_Area_29_1" localSheetId="12">#REF!</definedName>
    <definedName name="Excel_BuiltIn_Print_Area_29_1" localSheetId="15">#REF!</definedName>
    <definedName name="Excel_BuiltIn_Print_Area_29_1" localSheetId="14">#REF!</definedName>
    <definedName name="Excel_BuiltIn_Print_Area_29_1" localSheetId="17">#REF!</definedName>
    <definedName name="Excel_BuiltIn_Print_Area_29_1" localSheetId="16">#REF!</definedName>
    <definedName name="Excel_BuiltIn_Print_Area_29_1" localSheetId="19">#REF!</definedName>
    <definedName name="Excel_BuiltIn_Print_Area_29_1" localSheetId="18">#REF!</definedName>
    <definedName name="Excel_BuiltIn_Print_Area_29_1" localSheetId="26">#REF!</definedName>
    <definedName name="Excel_BuiltIn_Print_Area_29_1" localSheetId="24">#REF!</definedName>
    <definedName name="Excel_BuiltIn_Print_Area_29_1" localSheetId="28">#REF!</definedName>
    <definedName name="Excel_BuiltIn_Print_Area_29_1" localSheetId="29">#REF!</definedName>
    <definedName name="Excel_BuiltIn_Print_Area_29_1" localSheetId="27">#REF!</definedName>
    <definedName name="Excel_BuiltIn_Print_Area_29_1">#REF!</definedName>
    <definedName name="Excel_BuiltIn_Print_Area_29_34" localSheetId="21">#REF!</definedName>
    <definedName name="Excel_BuiltIn_Print_Area_29_34" localSheetId="13">#REF!</definedName>
    <definedName name="Excel_BuiltIn_Print_Area_29_34" localSheetId="12">#REF!</definedName>
    <definedName name="Excel_BuiltIn_Print_Area_29_34" localSheetId="15">#REF!</definedName>
    <definedName name="Excel_BuiltIn_Print_Area_29_34" localSheetId="14">#REF!</definedName>
    <definedName name="Excel_BuiltIn_Print_Area_29_34" localSheetId="17">#REF!</definedName>
    <definedName name="Excel_BuiltIn_Print_Area_29_34" localSheetId="16">#REF!</definedName>
    <definedName name="Excel_BuiltIn_Print_Area_29_34" localSheetId="19">#REF!</definedName>
    <definedName name="Excel_BuiltIn_Print_Area_29_34" localSheetId="18">#REF!</definedName>
    <definedName name="Excel_BuiltIn_Print_Area_29_34" localSheetId="26">#REF!</definedName>
    <definedName name="Excel_BuiltIn_Print_Area_29_34" localSheetId="24">#REF!</definedName>
    <definedName name="Excel_BuiltIn_Print_Area_29_34" localSheetId="28">#REF!</definedName>
    <definedName name="Excel_BuiltIn_Print_Area_29_34" localSheetId="29">#REF!</definedName>
    <definedName name="Excel_BuiltIn_Print_Area_29_34" localSheetId="27">#REF!</definedName>
    <definedName name="Excel_BuiltIn_Print_Area_29_34">#REF!</definedName>
    <definedName name="Excel_BuiltIn_Print_Area_29_8" localSheetId="21">#REF!</definedName>
    <definedName name="Excel_BuiltIn_Print_Area_29_8" localSheetId="13">#REF!</definedName>
    <definedName name="Excel_BuiltIn_Print_Area_29_8" localSheetId="12">#REF!</definedName>
    <definedName name="Excel_BuiltIn_Print_Area_29_8" localSheetId="15">#REF!</definedName>
    <definedName name="Excel_BuiltIn_Print_Area_29_8" localSheetId="14">#REF!</definedName>
    <definedName name="Excel_BuiltIn_Print_Area_29_8" localSheetId="17">#REF!</definedName>
    <definedName name="Excel_BuiltIn_Print_Area_29_8" localSheetId="16">#REF!</definedName>
    <definedName name="Excel_BuiltIn_Print_Area_29_8" localSheetId="19">#REF!</definedName>
    <definedName name="Excel_BuiltIn_Print_Area_29_8" localSheetId="18">#REF!</definedName>
    <definedName name="Excel_BuiltIn_Print_Area_29_8" localSheetId="26">#REF!</definedName>
    <definedName name="Excel_BuiltIn_Print_Area_29_8" localSheetId="24">#REF!</definedName>
    <definedName name="Excel_BuiltIn_Print_Area_29_8" localSheetId="28">#REF!</definedName>
    <definedName name="Excel_BuiltIn_Print_Area_29_8" localSheetId="29">#REF!</definedName>
    <definedName name="Excel_BuiltIn_Print_Area_29_8" localSheetId="27">#REF!</definedName>
    <definedName name="Excel_BuiltIn_Print_Area_29_8">#REF!</definedName>
    <definedName name="Excel_BuiltIn_Print_Area_3" localSheetId="21">#REF!</definedName>
    <definedName name="Excel_BuiltIn_Print_Area_3" localSheetId="13">#REF!</definedName>
    <definedName name="Excel_BuiltIn_Print_Area_3" localSheetId="12">#REF!</definedName>
    <definedName name="Excel_BuiltIn_Print_Area_3" localSheetId="15">#REF!</definedName>
    <definedName name="Excel_BuiltIn_Print_Area_3" localSheetId="14">#REF!</definedName>
    <definedName name="Excel_BuiltIn_Print_Area_3" localSheetId="17">#REF!</definedName>
    <definedName name="Excel_BuiltIn_Print_Area_3" localSheetId="16">#REF!</definedName>
    <definedName name="Excel_BuiltIn_Print_Area_3" localSheetId="19">#REF!</definedName>
    <definedName name="Excel_BuiltIn_Print_Area_3" localSheetId="18">#REF!</definedName>
    <definedName name="Excel_BuiltIn_Print_Area_3" localSheetId="26">#REF!</definedName>
    <definedName name="Excel_BuiltIn_Print_Area_3" localSheetId="24">#REF!</definedName>
    <definedName name="Excel_BuiltIn_Print_Area_3" localSheetId="28">#REF!</definedName>
    <definedName name="Excel_BuiltIn_Print_Area_3" localSheetId="29">#REF!</definedName>
    <definedName name="Excel_BuiltIn_Print_Area_3" localSheetId="27">#REF!</definedName>
    <definedName name="Excel_BuiltIn_Print_Area_3">#REF!</definedName>
    <definedName name="Excel_BuiltIn_Print_Area_3_1" localSheetId="21">#REF!</definedName>
    <definedName name="Excel_BuiltIn_Print_Area_3_1" localSheetId="13">#REF!</definedName>
    <definedName name="Excel_BuiltIn_Print_Area_3_1" localSheetId="12">#REF!</definedName>
    <definedName name="Excel_BuiltIn_Print_Area_3_1" localSheetId="15">#REF!</definedName>
    <definedName name="Excel_BuiltIn_Print_Area_3_1" localSheetId="14">#REF!</definedName>
    <definedName name="Excel_BuiltIn_Print_Area_3_1" localSheetId="17">#REF!</definedName>
    <definedName name="Excel_BuiltIn_Print_Area_3_1" localSheetId="16">#REF!</definedName>
    <definedName name="Excel_BuiltIn_Print_Area_3_1" localSheetId="19">#REF!</definedName>
    <definedName name="Excel_BuiltIn_Print_Area_3_1" localSheetId="18">#REF!</definedName>
    <definedName name="Excel_BuiltIn_Print_Area_3_1" localSheetId="26">#REF!</definedName>
    <definedName name="Excel_BuiltIn_Print_Area_3_1" localSheetId="24">#REF!</definedName>
    <definedName name="Excel_BuiltIn_Print_Area_3_1" localSheetId="28">#REF!</definedName>
    <definedName name="Excel_BuiltIn_Print_Area_3_1" localSheetId="29">#REF!</definedName>
    <definedName name="Excel_BuiltIn_Print_Area_3_1" localSheetId="27">#REF!</definedName>
    <definedName name="Excel_BuiltIn_Print_Area_3_1">#REF!</definedName>
    <definedName name="Excel_BuiltIn_Print_Area_3_1_1" localSheetId="21">#REF!</definedName>
    <definedName name="Excel_BuiltIn_Print_Area_3_1_1" localSheetId="13">#REF!</definedName>
    <definedName name="Excel_BuiltIn_Print_Area_3_1_1" localSheetId="12">#REF!</definedName>
    <definedName name="Excel_BuiltIn_Print_Area_3_1_1" localSheetId="15">#REF!</definedName>
    <definedName name="Excel_BuiltIn_Print_Area_3_1_1" localSheetId="14">#REF!</definedName>
    <definedName name="Excel_BuiltIn_Print_Area_3_1_1" localSheetId="17">#REF!</definedName>
    <definedName name="Excel_BuiltIn_Print_Area_3_1_1" localSheetId="16">#REF!</definedName>
    <definedName name="Excel_BuiltIn_Print_Area_3_1_1" localSheetId="19">#REF!</definedName>
    <definedName name="Excel_BuiltIn_Print_Area_3_1_1" localSheetId="18">#REF!</definedName>
    <definedName name="Excel_BuiltIn_Print_Area_3_1_1" localSheetId="26">#REF!</definedName>
    <definedName name="Excel_BuiltIn_Print_Area_3_1_1" localSheetId="24">#REF!</definedName>
    <definedName name="Excel_BuiltIn_Print_Area_3_1_1" localSheetId="28">#REF!</definedName>
    <definedName name="Excel_BuiltIn_Print_Area_3_1_1" localSheetId="29">#REF!</definedName>
    <definedName name="Excel_BuiltIn_Print_Area_3_1_1" localSheetId="27">#REF!</definedName>
    <definedName name="Excel_BuiltIn_Print_Area_3_1_1">#REF!</definedName>
    <definedName name="Excel_BuiltIn_Print_Area_3_1_1_1" localSheetId="21">#REF!</definedName>
    <definedName name="Excel_BuiltIn_Print_Area_3_1_1_1" localSheetId="13">#REF!</definedName>
    <definedName name="Excel_BuiltIn_Print_Area_3_1_1_1" localSheetId="12">#REF!</definedName>
    <definedName name="Excel_BuiltIn_Print_Area_3_1_1_1" localSheetId="15">#REF!</definedName>
    <definedName name="Excel_BuiltIn_Print_Area_3_1_1_1" localSheetId="14">#REF!</definedName>
    <definedName name="Excel_BuiltIn_Print_Area_3_1_1_1" localSheetId="17">#REF!</definedName>
    <definedName name="Excel_BuiltIn_Print_Area_3_1_1_1" localSheetId="16">#REF!</definedName>
    <definedName name="Excel_BuiltIn_Print_Area_3_1_1_1" localSheetId="19">#REF!</definedName>
    <definedName name="Excel_BuiltIn_Print_Area_3_1_1_1" localSheetId="18">#REF!</definedName>
    <definedName name="Excel_BuiltIn_Print_Area_3_1_1_1" localSheetId="26">#REF!</definedName>
    <definedName name="Excel_BuiltIn_Print_Area_3_1_1_1" localSheetId="24">#REF!</definedName>
    <definedName name="Excel_BuiltIn_Print_Area_3_1_1_1" localSheetId="28">#REF!</definedName>
    <definedName name="Excel_BuiltIn_Print_Area_3_1_1_1" localSheetId="29">#REF!</definedName>
    <definedName name="Excel_BuiltIn_Print_Area_3_1_1_1" localSheetId="27">#REF!</definedName>
    <definedName name="Excel_BuiltIn_Print_Area_3_1_1_1">#REF!</definedName>
    <definedName name="Excel_BuiltIn_Print_Area_3_1_1_1_1" localSheetId="21">#REF!</definedName>
    <definedName name="Excel_BuiltIn_Print_Area_3_1_1_1_1" localSheetId="13">#REF!</definedName>
    <definedName name="Excel_BuiltIn_Print_Area_3_1_1_1_1" localSheetId="12">#REF!</definedName>
    <definedName name="Excel_BuiltIn_Print_Area_3_1_1_1_1" localSheetId="15">#REF!</definedName>
    <definedName name="Excel_BuiltIn_Print_Area_3_1_1_1_1" localSheetId="14">#REF!</definedName>
    <definedName name="Excel_BuiltIn_Print_Area_3_1_1_1_1" localSheetId="17">#REF!</definedName>
    <definedName name="Excel_BuiltIn_Print_Area_3_1_1_1_1" localSheetId="16">#REF!</definedName>
    <definedName name="Excel_BuiltIn_Print_Area_3_1_1_1_1" localSheetId="19">#REF!</definedName>
    <definedName name="Excel_BuiltIn_Print_Area_3_1_1_1_1" localSheetId="18">#REF!</definedName>
    <definedName name="Excel_BuiltIn_Print_Area_3_1_1_1_1" localSheetId="26">#REF!</definedName>
    <definedName name="Excel_BuiltIn_Print_Area_3_1_1_1_1" localSheetId="24">#REF!</definedName>
    <definedName name="Excel_BuiltIn_Print_Area_3_1_1_1_1" localSheetId="28">#REF!</definedName>
    <definedName name="Excel_BuiltIn_Print_Area_3_1_1_1_1" localSheetId="29">#REF!</definedName>
    <definedName name="Excel_BuiltIn_Print_Area_3_1_1_1_1" localSheetId="27">#REF!</definedName>
    <definedName name="Excel_BuiltIn_Print_Area_3_1_1_1_1">#REF!</definedName>
    <definedName name="Excel_BuiltIn_Print_Area_3_1_34" localSheetId="21">#REF!</definedName>
    <definedName name="Excel_BuiltIn_Print_Area_3_1_34" localSheetId="13">#REF!</definedName>
    <definedName name="Excel_BuiltIn_Print_Area_3_1_34" localSheetId="12">#REF!</definedName>
    <definedName name="Excel_BuiltIn_Print_Area_3_1_34" localSheetId="15">#REF!</definedName>
    <definedName name="Excel_BuiltIn_Print_Area_3_1_34" localSheetId="14">#REF!</definedName>
    <definedName name="Excel_BuiltIn_Print_Area_3_1_34" localSheetId="17">#REF!</definedName>
    <definedName name="Excel_BuiltIn_Print_Area_3_1_34" localSheetId="16">#REF!</definedName>
    <definedName name="Excel_BuiltIn_Print_Area_3_1_34" localSheetId="19">#REF!</definedName>
    <definedName name="Excel_BuiltIn_Print_Area_3_1_34" localSheetId="18">#REF!</definedName>
    <definedName name="Excel_BuiltIn_Print_Area_3_1_34" localSheetId="26">#REF!</definedName>
    <definedName name="Excel_BuiltIn_Print_Area_3_1_34" localSheetId="24">#REF!</definedName>
    <definedName name="Excel_BuiltIn_Print_Area_3_1_34" localSheetId="28">#REF!</definedName>
    <definedName name="Excel_BuiltIn_Print_Area_3_1_34" localSheetId="29">#REF!</definedName>
    <definedName name="Excel_BuiltIn_Print_Area_3_1_34" localSheetId="27">#REF!</definedName>
    <definedName name="Excel_BuiltIn_Print_Area_3_1_34">#REF!</definedName>
    <definedName name="Excel_BuiltIn_Print_Area_3_34" localSheetId="21">#REF!</definedName>
    <definedName name="Excel_BuiltIn_Print_Area_3_34" localSheetId="13">#REF!</definedName>
    <definedName name="Excel_BuiltIn_Print_Area_3_34" localSheetId="12">#REF!</definedName>
    <definedName name="Excel_BuiltIn_Print_Area_3_34" localSheetId="15">#REF!</definedName>
    <definedName name="Excel_BuiltIn_Print_Area_3_34" localSheetId="14">#REF!</definedName>
    <definedName name="Excel_BuiltIn_Print_Area_3_34" localSheetId="17">#REF!</definedName>
    <definedName name="Excel_BuiltIn_Print_Area_3_34" localSheetId="16">#REF!</definedName>
    <definedName name="Excel_BuiltIn_Print_Area_3_34" localSheetId="19">#REF!</definedName>
    <definedName name="Excel_BuiltIn_Print_Area_3_34" localSheetId="18">#REF!</definedName>
    <definedName name="Excel_BuiltIn_Print_Area_3_34" localSheetId="26">#REF!</definedName>
    <definedName name="Excel_BuiltIn_Print_Area_3_34" localSheetId="24">#REF!</definedName>
    <definedName name="Excel_BuiltIn_Print_Area_3_34" localSheetId="28">#REF!</definedName>
    <definedName name="Excel_BuiltIn_Print_Area_3_34" localSheetId="29">#REF!</definedName>
    <definedName name="Excel_BuiltIn_Print_Area_3_34" localSheetId="27">#REF!</definedName>
    <definedName name="Excel_BuiltIn_Print_Area_3_34">#REF!</definedName>
    <definedName name="Excel_BuiltIn_Print_Area_3_8" localSheetId="21">#REF!</definedName>
    <definedName name="Excel_BuiltIn_Print_Area_3_8" localSheetId="13">#REF!</definedName>
    <definedName name="Excel_BuiltIn_Print_Area_3_8" localSheetId="12">#REF!</definedName>
    <definedName name="Excel_BuiltIn_Print_Area_3_8" localSheetId="15">#REF!</definedName>
    <definedName name="Excel_BuiltIn_Print_Area_3_8" localSheetId="14">#REF!</definedName>
    <definedName name="Excel_BuiltIn_Print_Area_3_8" localSheetId="17">#REF!</definedName>
    <definedName name="Excel_BuiltIn_Print_Area_3_8" localSheetId="16">#REF!</definedName>
    <definedName name="Excel_BuiltIn_Print_Area_3_8" localSheetId="19">#REF!</definedName>
    <definedName name="Excel_BuiltIn_Print_Area_3_8" localSheetId="18">#REF!</definedName>
    <definedName name="Excel_BuiltIn_Print_Area_3_8" localSheetId="26">#REF!</definedName>
    <definedName name="Excel_BuiltIn_Print_Area_3_8" localSheetId="24">#REF!</definedName>
    <definedName name="Excel_BuiltIn_Print_Area_3_8" localSheetId="28">#REF!</definedName>
    <definedName name="Excel_BuiltIn_Print_Area_3_8" localSheetId="29">#REF!</definedName>
    <definedName name="Excel_BuiltIn_Print_Area_3_8" localSheetId="27">#REF!</definedName>
    <definedName name="Excel_BuiltIn_Print_Area_3_8">#REF!</definedName>
    <definedName name="Excel_BuiltIn_Print_Area_30" localSheetId="21">#REF!</definedName>
    <definedName name="Excel_BuiltIn_Print_Area_30" localSheetId="13">#REF!</definedName>
    <definedName name="Excel_BuiltIn_Print_Area_30" localSheetId="12">#REF!</definedName>
    <definedName name="Excel_BuiltIn_Print_Area_30" localSheetId="15">#REF!</definedName>
    <definedName name="Excel_BuiltIn_Print_Area_30" localSheetId="14">#REF!</definedName>
    <definedName name="Excel_BuiltIn_Print_Area_30" localSheetId="17">#REF!</definedName>
    <definedName name="Excel_BuiltIn_Print_Area_30" localSheetId="16">#REF!</definedName>
    <definedName name="Excel_BuiltIn_Print_Area_30" localSheetId="19">#REF!</definedName>
    <definedName name="Excel_BuiltIn_Print_Area_30" localSheetId="18">#REF!</definedName>
    <definedName name="Excel_BuiltIn_Print_Area_30" localSheetId="26">#REF!</definedName>
    <definedName name="Excel_BuiltIn_Print_Area_30" localSheetId="24">#REF!</definedName>
    <definedName name="Excel_BuiltIn_Print_Area_30" localSheetId="28">#REF!</definedName>
    <definedName name="Excel_BuiltIn_Print_Area_30" localSheetId="29">#REF!</definedName>
    <definedName name="Excel_BuiltIn_Print_Area_30" localSheetId="27">#REF!</definedName>
    <definedName name="Excel_BuiltIn_Print_Area_30">#REF!</definedName>
    <definedName name="Excel_BuiltIn_Print_Area_30_1" localSheetId="21">#REF!</definedName>
    <definedName name="Excel_BuiltIn_Print_Area_30_1" localSheetId="13">#REF!</definedName>
    <definedName name="Excel_BuiltIn_Print_Area_30_1" localSheetId="12">#REF!</definedName>
    <definedName name="Excel_BuiltIn_Print_Area_30_1" localSheetId="15">#REF!</definedName>
    <definedName name="Excel_BuiltIn_Print_Area_30_1" localSheetId="14">#REF!</definedName>
    <definedName name="Excel_BuiltIn_Print_Area_30_1" localSheetId="17">#REF!</definedName>
    <definedName name="Excel_BuiltIn_Print_Area_30_1" localSheetId="16">#REF!</definedName>
    <definedName name="Excel_BuiltIn_Print_Area_30_1" localSheetId="19">#REF!</definedName>
    <definedName name="Excel_BuiltIn_Print_Area_30_1" localSheetId="18">#REF!</definedName>
    <definedName name="Excel_BuiltIn_Print_Area_30_1" localSheetId="26">#REF!</definedName>
    <definedName name="Excel_BuiltIn_Print_Area_30_1" localSheetId="24">#REF!</definedName>
    <definedName name="Excel_BuiltIn_Print_Area_30_1" localSheetId="28">#REF!</definedName>
    <definedName name="Excel_BuiltIn_Print_Area_30_1" localSheetId="29">#REF!</definedName>
    <definedName name="Excel_BuiltIn_Print_Area_30_1" localSheetId="27">#REF!</definedName>
    <definedName name="Excel_BuiltIn_Print_Area_30_1">#REF!</definedName>
    <definedName name="Excel_BuiltIn_Print_Area_30_34" localSheetId="21">#REF!</definedName>
    <definedName name="Excel_BuiltIn_Print_Area_30_34" localSheetId="13">#REF!</definedName>
    <definedName name="Excel_BuiltIn_Print_Area_30_34" localSheetId="12">#REF!</definedName>
    <definedName name="Excel_BuiltIn_Print_Area_30_34" localSheetId="15">#REF!</definedName>
    <definedName name="Excel_BuiltIn_Print_Area_30_34" localSheetId="14">#REF!</definedName>
    <definedName name="Excel_BuiltIn_Print_Area_30_34" localSheetId="17">#REF!</definedName>
    <definedName name="Excel_BuiltIn_Print_Area_30_34" localSheetId="16">#REF!</definedName>
    <definedName name="Excel_BuiltIn_Print_Area_30_34" localSheetId="19">#REF!</definedName>
    <definedName name="Excel_BuiltIn_Print_Area_30_34" localSheetId="18">#REF!</definedName>
    <definedName name="Excel_BuiltIn_Print_Area_30_34" localSheetId="26">#REF!</definedName>
    <definedName name="Excel_BuiltIn_Print_Area_30_34" localSheetId="24">#REF!</definedName>
    <definedName name="Excel_BuiltIn_Print_Area_30_34" localSheetId="28">#REF!</definedName>
    <definedName name="Excel_BuiltIn_Print_Area_30_34" localSheetId="29">#REF!</definedName>
    <definedName name="Excel_BuiltIn_Print_Area_30_34" localSheetId="27">#REF!</definedName>
    <definedName name="Excel_BuiltIn_Print_Area_30_34">#REF!</definedName>
    <definedName name="Excel_BuiltIn_Print_Area_30_8" localSheetId="21">#REF!</definedName>
    <definedName name="Excel_BuiltIn_Print_Area_30_8" localSheetId="13">#REF!</definedName>
    <definedName name="Excel_BuiltIn_Print_Area_30_8" localSheetId="12">#REF!</definedName>
    <definedName name="Excel_BuiltIn_Print_Area_30_8" localSheetId="15">#REF!</definedName>
    <definedName name="Excel_BuiltIn_Print_Area_30_8" localSheetId="14">#REF!</definedName>
    <definedName name="Excel_BuiltIn_Print_Area_30_8" localSheetId="17">#REF!</definedName>
    <definedName name="Excel_BuiltIn_Print_Area_30_8" localSheetId="16">#REF!</definedName>
    <definedName name="Excel_BuiltIn_Print_Area_30_8" localSheetId="19">#REF!</definedName>
    <definedName name="Excel_BuiltIn_Print_Area_30_8" localSheetId="18">#REF!</definedName>
    <definedName name="Excel_BuiltIn_Print_Area_30_8" localSheetId="26">#REF!</definedName>
    <definedName name="Excel_BuiltIn_Print_Area_30_8" localSheetId="24">#REF!</definedName>
    <definedName name="Excel_BuiltIn_Print_Area_30_8" localSheetId="28">#REF!</definedName>
    <definedName name="Excel_BuiltIn_Print_Area_30_8" localSheetId="29">#REF!</definedName>
    <definedName name="Excel_BuiltIn_Print_Area_30_8" localSheetId="27">#REF!</definedName>
    <definedName name="Excel_BuiltIn_Print_Area_30_8">#REF!</definedName>
    <definedName name="Excel_BuiltIn_Print_Area_31" localSheetId="21">#REF!</definedName>
    <definedName name="Excel_BuiltIn_Print_Area_31" localSheetId="13">#REF!</definedName>
    <definedName name="Excel_BuiltIn_Print_Area_31" localSheetId="12">#REF!</definedName>
    <definedName name="Excel_BuiltIn_Print_Area_31" localSheetId="15">#REF!</definedName>
    <definedName name="Excel_BuiltIn_Print_Area_31" localSheetId="14">#REF!</definedName>
    <definedName name="Excel_BuiltIn_Print_Area_31" localSheetId="17">#REF!</definedName>
    <definedName name="Excel_BuiltIn_Print_Area_31" localSheetId="16">#REF!</definedName>
    <definedName name="Excel_BuiltIn_Print_Area_31" localSheetId="19">#REF!</definedName>
    <definedName name="Excel_BuiltIn_Print_Area_31" localSheetId="18">#REF!</definedName>
    <definedName name="Excel_BuiltIn_Print_Area_31" localSheetId="26">#REF!</definedName>
    <definedName name="Excel_BuiltIn_Print_Area_31" localSheetId="24">#REF!</definedName>
    <definedName name="Excel_BuiltIn_Print_Area_31" localSheetId="28">#REF!</definedName>
    <definedName name="Excel_BuiltIn_Print_Area_31" localSheetId="29">#REF!</definedName>
    <definedName name="Excel_BuiltIn_Print_Area_31" localSheetId="27">#REF!</definedName>
    <definedName name="Excel_BuiltIn_Print_Area_31">#REF!</definedName>
    <definedName name="Excel_BuiltIn_Print_Area_31_1" localSheetId="21">#REF!</definedName>
    <definedName name="Excel_BuiltIn_Print_Area_31_1" localSheetId="13">#REF!</definedName>
    <definedName name="Excel_BuiltIn_Print_Area_31_1" localSheetId="12">#REF!</definedName>
    <definedName name="Excel_BuiltIn_Print_Area_31_1" localSheetId="15">#REF!</definedName>
    <definedName name="Excel_BuiltIn_Print_Area_31_1" localSheetId="14">#REF!</definedName>
    <definedName name="Excel_BuiltIn_Print_Area_31_1" localSheetId="17">#REF!</definedName>
    <definedName name="Excel_BuiltIn_Print_Area_31_1" localSheetId="16">#REF!</definedName>
    <definedName name="Excel_BuiltIn_Print_Area_31_1" localSheetId="19">#REF!</definedName>
    <definedName name="Excel_BuiltIn_Print_Area_31_1" localSheetId="18">#REF!</definedName>
    <definedName name="Excel_BuiltIn_Print_Area_31_1" localSheetId="26">#REF!</definedName>
    <definedName name="Excel_BuiltIn_Print_Area_31_1" localSheetId="24">#REF!</definedName>
    <definedName name="Excel_BuiltIn_Print_Area_31_1" localSheetId="28">#REF!</definedName>
    <definedName name="Excel_BuiltIn_Print_Area_31_1" localSheetId="29">#REF!</definedName>
    <definedName name="Excel_BuiltIn_Print_Area_31_1" localSheetId="27">#REF!</definedName>
    <definedName name="Excel_BuiltIn_Print_Area_31_1">#REF!</definedName>
    <definedName name="Excel_BuiltIn_Print_Area_31_34" localSheetId="21">#REF!</definedName>
    <definedName name="Excel_BuiltIn_Print_Area_31_34" localSheetId="13">#REF!</definedName>
    <definedName name="Excel_BuiltIn_Print_Area_31_34" localSheetId="12">#REF!</definedName>
    <definedName name="Excel_BuiltIn_Print_Area_31_34" localSheetId="15">#REF!</definedName>
    <definedName name="Excel_BuiltIn_Print_Area_31_34" localSheetId="14">#REF!</definedName>
    <definedName name="Excel_BuiltIn_Print_Area_31_34" localSheetId="17">#REF!</definedName>
    <definedName name="Excel_BuiltIn_Print_Area_31_34" localSheetId="16">#REF!</definedName>
    <definedName name="Excel_BuiltIn_Print_Area_31_34" localSheetId="19">#REF!</definedName>
    <definedName name="Excel_BuiltIn_Print_Area_31_34" localSheetId="18">#REF!</definedName>
    <definedName name="Excel_BuiltIn_Print_Area_31_34" localSheetId="26">#REF!</definedName>
    <definedName name="Excel_BuiltIn_Print_Area_31_34" localSheetId="24">#REF!</definedName>
    <definedName name="Excel_BuiltIn_Print_Area_31_34" localSheetId="28">#REF!</definedName>
    <definedName name="Excel_BuiltIn_Print_Area_31_34" localSheetId="29">#REF!</definedName>
    <definedName name="Excel_BuiltIn_Print_Area_31_34" localSheetId="27">#REF!</definedName>
    <definedName name="Excel_BuiltIn_Print_Area_31_34">#REF!</definedName>
    <definedName name="Excel_BuiltIn_Print_Area_31_8" localSheetId="21">#REF!</definedName>
    <definedName name="Excel_BuiltIn_Print_Area_31_8" localSheetId="13">#REF!</definedName>
    <definedName name="Excel_BuiltIn_Print_Area_31_8" localSheetId="12">#REF!</definedName>
    <definedName name="Excel_BuiltIn_Print_Area_31_8" localSheetId="15">#REF!</definedName>
    <definedName name="Excel_BuiltIn_Print_Area_31_8" localSheetId="14">#REF!</definedName>
    <definedName name="Excel_BuiltIn_Print_Area_31_8" localSheetId="17">#REF!</definedName>
    <definedName name="Excel_BuiltIn_Print_Area_31_8" localSheetId="16">#REF!</definedName>
    <definedName name="Excel_BuiltIn_Print_Area_31_8" localSheetId="19">#REF!</definedName>
    <definedName name="Excel_BuiltIn_Print_Area_31_8" localSheetId="18">#REF!</definedName>
    <definedName name="Excel_BuiltIn_Print_Area_31_8" localSheetId="26">#REF!</definedName>
    <definedName name="Excel_BuiltIn_Print_Area_31_8" localSheetId="24">#REF!</definedName>
    <definedName name="Excel_BuiltIn_Print_Area_31_8" localSheetId="28">#REF!</definedName>
    <definedName name="Excel_BuiltIn_Print_Area_31_8" localSheetId="29">#REF!</definedName>
    <definedName name="Excel_BuiltIn_Print_Area_31_8" localSheetId="27">#REF!</definedName>
    <definedName name="Excel_BuiltIn_Print_Area_31_8">#REF!</definedName>
    <definedName name="Excel_BuiltIn_Print_Area_33" localSheetId="21">#REF!</definedName>
    <definedName name="Excel_BuiltIn_Print_Area_33" localSheetId="13">#REF!</definedName>
    <definedName name="Excel_BuiltIn_Print_Area_33" localSheetId="12">#REF!</definedName>
    <definedName name="Excel_BuiltIn_Print_Area_33" localSheetId="15">#REF!</definedName>
    <definedName name="Excel_BuiltIn_Print_Area_33" localSheetId="14">#REF!</definedName>
    <definedName name="Excel_BuiltIn_Print_Area_33" localSheetId="17">#REF!</definedName>
    <definedName name="Excel_BuiltIn_Print_Area_33" localSheetId="16">#REF!</definedName>
    <definedName name="Excel_BuiltIn_Print_Area_33" localSheetId="19">#REF!</definedName>
    <definedName name="Excel_BuiltIn_Print_Area_33" localSheetId="18">#REF!</definedName>
    <definedName name="Excel_BuiltIn_Print_Area_33" localSheetId="26">#REF!</definedName>
    <definedName name="Excel_BuiltIn_Print_Area_33" localSheetId="24">#REF!</definedName>
    <definedName name="Excel_BuiltIn_Print_Area_33" localSheetId="28">#REF!</definedName>
    <definedName name="Excel_BuiltIn_Print_Area_33" localSheetId="29">#REF!</definedName>
    <definedName name="Excel_BuiltIn_Print_Area_33" localSheetId="27">#REF!</definedName>
    <definedName name="Excel_BuiltIn_Print_Area_33">#REF!</definedName>
    <definedName name="Excel_BuiltIn_Print_Area_33_1" localSheetId="21">#REF!</definedName>
    <definedName name="Excel_BuiltIn_Print_Area_33_1" localSheetId="13">#REF!</definedName>
    <definedName name="Excel_BuiltIn_Print_Area_33_1" localSheetId="12">#REF!</definedName>
    <definedName name="Excel_BuiltIn_Print_Area_33_1" localSheetId="15">#REF!</definedName>
    <definedName name="Excel_BuiltIn_Print_Area_33_1" localSheetId="14">#REF!</definedName>
    <definedName name="Excel_BuiltIn_Print_Area_33_1" localSheetId="17">#REF!</definedName>
    <definedName name="Excel_BuiltIn_Print_Area_33_1" localSheetId="16">#REF!</definedName>
    <definedName name="Excel_BuiltIn_Print_Area_33_1" localSheetId="19">#REF!</definedName>
    <definedName name="Excel_BuiltIn_Print_Area_33_1" localSheetId="18">#REF!</definedName>
    <definedName name="Excel_BuiltIn_Print_Area_33_1" localSheetId="26">#REF!</definedName>
    <definedName name="Excel_BuiltIn_Print_Area_33_1" localSheetId="24">#REF!</definedName>
    <definedName name="Excel_BuiltIn_Print_Area_33_1" localSheetId="28">#REF!</definedName>
    <definedName name="Excel_BuiltIn_Print_Area_33_1" localSheetId="29">#REF!</definedName>
    <definedName name="Excel_BuiltIn_Print_Area_33_1" localSheetId="27">#REF!</definedName>
    <definedName name="Excel_BuiltIn_Print_Area_33_1">#REF!</definedName>
    <definedName name="Excel_BuiltIn_Print_Area_33_34" localSheetId="21">#REF!</definedName>
    <definedName name="Excel_BuiltIn_Print_Area_33_34" localSheetId="13">#REF!</definedName>
    <definedName name="Excel_BuiltIn_Print_Area_33_34" localSheetId="12">#REF!</definedName>
    <definedName name="Excel_BuiltIn_Print_Area_33_34" localSheetId="15">#REF!</definedName>
    <definedName name="Excel_BuiltIn_Print_Area_33_34" localSheetId="14">#REF!</definedName>
    <definedName name="Excel_BuiltIn_Print_Area_33_34" localSheetId="17">#REF!</definedName>
    <definedName name="Excel_BuiltIn_Print_Area_33_34" localSheetId="16">#REF!</definedName>
    <definedName name="Excel_BuiltIn_Print_Area_33_34" localSheetId="19">#REF!</definedName>
    <definedName name="Excel_BuiltIn_Print_Area_33_34" localSheetId="18">#REF!</definedName>
    <definedName name="Excel_BuiltIn_Print_Area_33_34" localSheetId="26">#REF!</definedName>
    <definedName name="Excel_BuiltIn_Print_Area_33_34" localSheetId="24">#REF!</definedName>
    <definedName name="Excel_BuiltIn_Print_Area_33_34" localSheetId="28">#REF!</definedName>
    <definedName name="Excel_BuiltIn_Print_Area_33_34" localSheetId="29">#REF!</definedName>
    <definedName name="Excel_BuiltIn_Print_Area_33_34" localSheetId="27">#REF!</definedName>
    <definedName name="Excel_BuiltIn_Print_Area_33_34">#REF!</definedName>
    <definedName name="Excel_BuiltIn_Print_Area_33_8" localSheetId="21">#REF!</definedName>
    <definedName name="Excel_BuiltIn_Print_Area_33_8" localSheetId="13">#REF!</definedName>
    <definedName name="Excel_BuiltIn_Print_Area_33_8" localSheetId="12">#REF!</definedName>
    <definedName name="Excel_BuiltIn_Print_Area_33_8" localSheetId="15">#REF!</definedName>
    <definedName name="Excel_BuiltIn_Print_Area_33_8" localSheetId="14">#REF!</definedName>
    <definedName name="Excel_BuiltIn_Print_Area_33_8" localSheetId="17">#REF!</definedName>
    <definedName name="Excel_BuiltIn_Print_Area_33_8" localSheetId="16">#REF!</definedName>
    <definedName name="Excel_BuiltIn_Print_Area_33_8" localSheetId="19">#REF!</definedName>
    <definedName name="Excel_BuiltIn_Print_Area_33_8" localSheetId="18">#REF!</definedName>
    <definedName name="Excel_BuiltIn_Print_Area_33_8" localSheetId="26">#REF!</definedName>
    <definedName name="Excel_BuiltIn_Print_Area_33_8" localSheetId="24">#REF!</definedName>
    <definedName name="Excel_BuiltIn_Print_Area_33_8" localSheetId="28">#REF!</definedName>
    <definedName name="Excel_BuiltIn_Print_Area_33_8" localSheetId="29">#REF!</definedName>
    <definedName name="Excel_BuiltIn_Print_Area_33_8" localSheetId="27">#REF!</definedName>
    <definedName name="Excel_BuiltIn_Print_Area_33_8">#REF!</definedName>
    <definedName name="Excel_BuiltIn_Print_Area_34" localSheetId="21">#REF!</definedName>
    <definedName name="Excel_BuiltIn_Print_Area_34" localSheetId="13">#REF!</definedName>
    <definedName name="Excel_BuiltIn_Print_Area_34" localSheetId="12">#REF!</definedName>
    <definedName name="Excel_BuiltIn_Print_Area_34" localSheetId="15">#REF!</definedName>
    <definedName name="Excel_BuiltIn_Print_Area_34" localSheetId="14">#REF!</definedName>
    <definedName name="Excel_BuiltIn_Print_Area_34" localSheetId="17">#REF!</definedName>
    <definedName name="Excel_BuiltIn_Print_Area_34" localSheetId="16">#REF!</definedName>
    <definedName name="Excel_BuiltIn_Print_Area_34" localSheetId="19">#REF!</definedName>
    <definedName name="Excel_BuiltIn_Print_Area_34" localSheetId="18">#REF!</definedName>
    <definedName name="Excel_BuiltIn_Print_Area_34" localSheetId="26">#REF!</definedName>
    <definedName name="Excel_BuiltIn_Print_Area_34" localSheetId="24">#REF!</definedName>
    <definedName name="Excel_BuiltIn_Print_Area_34" localSheetId="28">#REF!</definedName>
    <definedName name="Excel_BuiltIn_Print_Area_34" localSheetId="29">#REF!</definedName>
    <definedName name="Excel_BuiltIn_Print_Area_34" localSheetId="27">#REF!</definedName>
    <definedName name="Excel_BuiltIn_Print_Area_34">#REF!</definedName>
    <definedName name="Excel_BuiltIn_Print_Area_34_1" localSheetId="21">#REF!</definedName>
    <definedName name="Excel_BuiltIn_Print_Area_34_1" localSheetId="13">#REF!</definedName>
    <definedName name="Excel_BuiltIn_Print_Area_34_1" localSheetId="12">#REF!</definedName>
    <definedName name="Excel_BuiltIn_Print_Area_34_1" localSheetId="15">#REF!</definedName>
    <definedName name="Excel_BuiltIn_Print_Area_34_1" localSheetId="14">#REF!</definedName>
    <definedName name="Excel_BuiltIn_Print_Area_34_1" localSheetId="17">#REF!</definedName>
    <definedName name="Excel_BuiltIn_Print_Area_34_1" localSheetId="16">#REF!</definedName>
    <definedName name="Excel_BuiltIn_Print_Area_34_1" localSheetId="19">#REF!</definedName>
    <definedName name="Excel_BuiltIn_Print_Area_34_1" localSheetId="18">#REF!</definedName>
    <definedName name="Excel_BuiltIn_Print_Area_34_1" localSheetId="26">#REF!</definedName>
    <definedName name="Excel_BuiltIn_Print_Area_34_1" localSheetId="24">#REF!</definedName>
    <definedName name="Excel_BuiltIn_Print_Area_34_1" localSheetId="28">#REF!</definedName>
    <definedName name="Excel_BuiltIn_Print_Area_34_1" localSheetId="29">#REF!</definedName>
    <definedName name="Excel_BuiltIn_Print_Area_34_1" localSheetId="27">#REF!</definedName>
    <definedName name="Excel_BuiltIn_Print_Area_34_1">#REF!</definedName>
    <definedName name="Excel_BuiltIn_Print_Area_34_34" localSheetId="21">#REF!</definedName>
    <definedName name="Excel_BuiltIn_Print_Area_34_34" localSheetId="13">#REF!</definedName>
    <definedName name="Excel_BuiltIn_Print_Area_34_34" localSheetId="12">#REF!</definedName>
    <definedName name="Excel_BuiltIn_Print_Area_34_34" localSheetId="15">#REF!</definedName>
    <definedName name="Excel_BuiltIn_Print_Area_34_34" localSheetId="14">#REF!</definedName>
    <definedName name="Excel_BuiltIn_Print_Area_34_34" localSheetId="17">#REF!</definedName>
    <definedName name="Excel_BuiltIn_Print_Area_34_34" localSheetId="16">#REF!</definedName>
    <definedName name="Excel_BuiltIn_Print_Area_34_34" localSheetId="19">#REF!</definedName>
    <definedName name="Excel_BuiltIn_Print_Area_34_34" localSheetId="18">#REF!</definedName>
    <definedName name="Excel_BuiltIn_Print_Area_34_34" localSheetId="26">#REF!</definedName>
    <definedName name="Excel_BuiltIn_Print_Area_34_34" localSheetId="24">#REF!</definedName>
    <definedName name="Excel_BuiltIn_Print_Area_34_34" localSheetId="28">#REF!</definedName>
    <definedName name="Excel_BuiltIn_Print_Area_34_34" localSheetId="29">#REF!</definedName>
    <definedName name="Excel_BuiltIn_Print_Area_34_34" localSheetId="27">#REF!</definedName>
    <definedName name="Excel_BuiltIn_Print_Area_34_34">#REF!</definedName>
    <definedName name="Excel_BuiltIn_Print_Area_34_8" localSheetId="21">#REF!</definedName>
    <definedName name="Excel_BuiltIn_Print_Area_34_8" localSheetId="13">#REF!</definedName>
    <definedName name="Excel_BuiltIn_Print_Area_34_8" localSheetId="12">#REF!</definedName>
    <definedName name="Excel_BuiltIn_Print_Area_34_8" localSheetId="15">#REF!</definedName>
    <definedName name="Excel_BuiltIn_Print_Area_34_8" localSheetId="14">#REF!</definedName>
    <definedName name="Excel_BuiltIn_Print_Area_34_8" localSheetId="17">#REF!</definedName>
    <definedName name="Excel_BuiltIn_Print_Area_34_8" localSheetId="16">#REF!</definedName>
    <definedName name="Excel_BuiltIn_Print_Area_34_8" localSheetId="19">#REF!</definedName>
    <definedName name="Excel_BuiltIn_Print_Area_34_8" localSheetId="18">#REF!</definedName>
    <definedName name="Excel_BuiltIn_Print_Area_34_8" localSheetId="26">#REF!</definedName>
    <definedName name="Excel_BuiltIn_Print_Area_34_8" localSheetId="24">#REF!</definedName>
    <definedName name="Excel_BuiltIn_Print_Area_34_8" localSheetId="28">#REF!</definedName>
    <definedName name="Excel_BuiltIn_Print_Area_34_8" localSheetId="29">#REF!</definedName>
    <definedName name="Excel_BuiltIn_Print_Area_34_8" localSheetId="27">#REF!</definedName>
    <definedName name="Excel_BuiltIn_Print_Area_34_8">#REF!</definedName>
    <definedName name="Excel_BuiltIn_Print_Area_35" localSheetId="21">#REF!</definedName>
    <definedName name="Excel_BuiltIn_Print_Area_35" localSheetId="13">#REF!</definedName>
    <definedName name="Excel_BuiltIn_Print_Area_35" localSheetId="12">#REF!</definedName>
    <definedName name="Excel_BuiltIn_Print_Area_35" localSheetId="15">#REF!</definedName>
    <definedName name="Excel_BuiltIn_Print_Area_35" localSheetId="14">#REF!</definedName>
    <definedName name="Excel_BuiltIn_Print_Area_35" localSheetId="17">#REF!</definedName>
    <definedName name="Excel_BuiltIn_Print_Area_35" localSheetId="16">#REF!</definedName>
    <definedName name="Excel_BuiltIn_Print_Area_35" localSheetId="19">#REF!</definedName>
    <definedName name="Excel_BuiltIn_Print_Area_35" localSheetId="18">#REF!</definedName>
    <definedName name="Excel_BuiltIn_Print_Area_35" localSheetId="26">#REF!</definedName>
    <definedName name="Excel_BuiltIn_Print_Area_35" localSheetId="24">#REF!</definedName>
    <definedName name="Excel_BuiltIn_Print_Area_35" localSheetId="28">#REF!</definedName>
    <definedName name="Excel_BuiltIn_Print_Area_35" localSheetId="29">#REF!</definedName>
    <definedName name="Excel_BuiltIn_Print_Area_35" localSheetId="27">#REF!</definedName>
    <definedName name="Excel_BuiltIn_Print_Area_35">#REF!</definedName>
    <definedName name="Excel_BuiltIn_Print_Area_35_1" localSheetId="21">#REF!</definedName>
    <definedName name="Excel_BuiltIn_Print_Area_35_1" localSheetId="13">#REF!</definedName>
    <definedName name="Excel_BuiltIn_Print_Area_35_1" localSheetId="12">#REF!</definedName>
    <definedName name="Excel_BuiltIn_Print_Area_35_1" localSheetId="15">#REF!</definedName>
    <definedName name="Excel_BuiltIn_Print_Area_35_1" localSheetId="14">#REF!</definedName>
    <definedName name="Excel_BuiltIn_Print_Area_35_1" localSheetId="17">#REF!</definedName>
    <definedName name="Excel_BuiltIn_Print_Area_35_1" localSheetId="16">#REF!</definedName>
    <definedName name="Excel_BuiltIn_Print_Area_35_1" localSheetId="19">#REF!</definedName>
    <definedName name="Excel_BuiltIn_Print_Area_35_1" localSheetId="18">#REF!</definedName>
    <definedName name="Excel_BuiltIn_Print_Area_35_1" localSheetId="26">#REF!</definedName>
    <definedName name="Excel_BuiltIn_Print_Area_35_1" localSheetId="24">#REF!</definedName>
    <definedName name="Excel_BuiltIn_Print_Area_35_1" localSheetId="28">#REF!</definedName>
    <definedName name="Excel_BuiltIn_Print_Area_35_1" localSheetId="29">#REF!</definedName>
    <definedName name="Excel_BuiltIn_Print_Area_35_1" localSheetId="27">#REF!</definedName>
    <definedName name="Excel_BuiltIn_Print_Area_35_1">#REF!</definedName>
    <definedName name="Excel_BuiltIn_Print_Area_35_34" localSheetId="21">#REF!</definedName>
    <definedName name="Excel_BuiltIn_Print_Area_35_34" localSheetId="13">#REF!</definedName>
    <definedName name="Excel_BuiltIn_Print_Area_35_34" localSheetId="12">#REF!</definedName>
    <definedName name="Excel_BuiltIn_Print_Area_35_34" localSheetId="15">#REF!</definedName>
    <definedName name="Excel_BuiltIn_Print_Area_35_34" localSheetId="14">#REF!</definedName>
    <definedName name="Excel_BuiltIn_Print_Area_35_34" localSheetId="17">#REF!</definedName>
    <definedName name="Excel_BuiltIn_Print_Area_35_34" localSheetId="16">#REF!</definedName>
    <definedName name="Excel_BuiltIn_Print_Area_35_34" localSheetId="19">#REF!</definedName>
    <definedName name="Excel_BuiltIn_Print_Area_35_34" localSheetId="18">#REF!</definedName>
    <definedName name="Excel_BuiltIn_Print_Area_35_34" localSheetId="26">#REF!</definedName>
    <definedName name="Excel_BuiltIn_Print_Area_35_34" localSheetId="24">#REF!</definedName>
    <definedName name="Excel_BuiltIn_Print_Area_35_34" localSheetId="28">#REF!</definedName>
    <definedName name="Excel_BuiltIn_Print_Area_35_34" localSheetId="29">#REF!</definedName>
    <definedName name="Excel_BuiltIn_Print_Area_35_34" localSheetId="27">#REF!</definedName>
    <definedName name="Excel_BuiltIn_Print_Area_35_34">#REF!</definedName>
    <definedName name="Excel_BuiltIn_Print_Area_35_8" localSheetId="21">#REF!</definedName>
    <definedName name="Excel_BuiltIn_Print_Area_35_8" localSheetId="13">#REF!</definedName>
    <definedName name="Excel_BuiltIn_Print_Area_35_8" localSheetId="12">#REF!</definedName>
    <definedName name="Excel_BuiltIn_Print_Area_35_8" localSheetId="15">#REF!</definedName>
    <definedName name="Excel_BuiltIn_Print_Area_35_8" localSheetId="14">#REF!</definedName>
    <definedName name="Excel_BuiltIn_Print_Area_35_8" localSheetId="17">#REF!</definedName>
    <definedName name="Excel_BuiltIn_Print_Area_35_8" localSheetId="16">#REF!</definedName>
    <definedName name="Excel_BuiltIn_Print_Area_35_8" localSheetId="19">#REF!</definedName>
    <definedName name="Excel_BuiltIn_Print_Area_35_8" localSheetId="18">#REF!</definedName>
    <definedName name="Excel_BuiltIn_Print_Area_35_8" localSheetId="26">#REF!</definedName>
    <definedName name="Excel_BuiltIn_Print_Area_35_8" localSheetId="24">#REF!</definedName>
    <definedName name="Excel_BuiltIn_Print_Area_35_8" localSheetId="28">#REF!</definedName>
    <definedName name="Excel_BuiltIn_Print_Area_35_8" localSheetId="29">#REF!</definedName>
    <definedName name="Excel_BuiltIn_Print_Area_35_8" localSheetId="27">#REF!</definedName>
    <definedName name="Excel_BuiltIn_Print_Area_35_8">#REF!</definedName>
    <definedName name="Excel_BuiltIn_Print_Area_36" localSheetId="21">#REF!</definedName>
    <definedName name="Excel_BuiltIn_Print_Area_36" localSheetId="13">#REF!</definedName>
    <definedName name="Excel_BuiltIn_Print_Area_36" localSheetId="12">#REF!</definedName>
    <definedName name="Excel_BuiltIn_Print_Area_36" localSheetId="15">#REF!</definedName>
    <definedName name="Excel_BuiltIn_Print_Area_36" localSheetId="14">#REF!</definedName>
    <definedName name="Excel_BuiltIn_Print_Area_36" localSheetId="17">#REF!</definedName>
    <definedName name="Excel_BuiltIn_Print_Area_36" localSheetId="16">#REF!</definedName>
    <definedName name="Excel_BuiltIn_Print_Area_36" localSheetId="19">#REF!</definedName>
    <definedName name="Excel_BuiltIn_Print_Area_36" localSheetId="18">#REF!</definedName>
    <definedName name="Excel_BuiltIn_Print_Area_36" localSheetId="26">#REF!</definedName>
    <definedName name="Excel_BuiltIn_Print_Area_36" localSheetId="24">#REF!</definedName>
    <definedName name="Excel_BuiltIn_Print_Area_36" localSheetId="28">#REF!</definedName>
    <definedName name="Excel_BuiltIn_Print_Area_36" localSheetId="29">#REF!</definedName>
    <definedName name="Excel_BuiltIn_Print_Area_36" localSheetId="27">#REF!</definedName>
    <definedName name="Excel_BuiltIn_Print_Area_36">#REF!</definedName>
    <definedName name="Excel_BuiltIn_Print_Area_36_34" localSheetId="21">#REF!</definedName>
    <definedName name="Excel_BuiltIn_Print_Area_36_34" localSheetId="13">#REF!</definedName>
    <definedName name="Excel_BuiltIn_Print_Area_36_34" localSheetId="12">#REF!</definedName>
    <definedName name="Excel_BuiltIn_Print_Area_36_34" localSheetId="15">#REF!</definedName>
    <definedName name="Excel_BuiltIn_Print_Area_36_34" localSheetId="14">#REF!</definedName>
    <definedName name="Excel_BuiltIn_Print_Area_36_34" localSheetId="17">#REF!</definedName>
    <definedName name="Excel_BuiltIn_Print_Area_36_34" localSheetId="16">#REF!</definedName>
    <definedName name="Excel_BuiltIn_Print_Area_36_34" localSheetId="19">#REF!</definedName>
    <definedName name="Excel_BuiltIn_Print_Area_36_34" localSheetId="18">#REF!</definedName>
    <definedName name="Excel_BuiltIn_Print_Area_36_34" localSheetId="26">#REF!</definedName>
    <definedName name="Excel_BuiltIn_Print_Area_36_34" localSheetId="24">#REF!</definedName>
    <definedName name="Excel_BuiltIn_Print_Area_36_34" localSheetId="28">#REF!</definedName>
    <definedName name="Excel_BuiltIn_Print_Area_36_34" localSheetId="29">#REF!</definedName>
    <definedName name="Excel_BuiltIn_Print_Area_36_34" localSheetId="27">#REF!</definedName>
    <definedName name="Excel_BuiltIn_Print_Area_36_34">#REF!</definedName>
    <definedName name="Excel_BuiltIn_Print_Area_36_8" localSheetId="21">#REF!</definedName>
    <definedName name="Excel_BuiltIn_Print_Area_36_8" localSheetId="13">#REF!</definedName>
    <definedName name="Excel_BuiltIn_Print_Area_36_8" localSheetId="12">#REF!</definedName>
    <definedName name="Excel_BuiltIn_Print_Area_36_8" localSheetId="15">#REF!</definedName>
    <definedName name="Excel_BuiltIn_Print_Area_36_8" localSheetId="14">#REF!</definedName>
    <definedName name="Excel_BuiltIn_Print_Area_36_8" localSheetId="17">#REF!</definedName>
    <definedName name="Excel_BuiltIn_Print_Area_36_8" localSheetId="16">#REF!</definedName>
    <definedName name="Excel_BuiltIn_Print_Area_36_8" localSheetId="19">#REF!</definedName>
    <definedName name="Excel_BuiltIn_Print_Area_36_8" localSheetId="18">#REF!</definedName>
    <definedName name="Excel_BuiltIn_Print_Area_36_8" localSheetId="26">#REF!</definedName>
    <definedName name="Excel_BuiltIn_Print_Area_36_8" localSheetId="24">#REF!</definedName>
    <definedName name="Excel_BuiltIn_Print_Area_36_8" localSheetId="28">#REF!</definedName>
    <definedName name="Excel_BuiltIn_Print_Area_36_8" localSheetId="29">#REF!</definedName>
    <definedName name="Excel_BuiltIn_Print_Area_36_8" localSheetId="27">#REF!</definedName>
    <definedName name="Excel_BuiltIn_Print_Area_36_8">#REF!</definedName>
    <definedName name="Excel_BuiltIn_Print_Area_37" localSheetId="21">#REF!</definedName>
    <definedName name="Excel_BuiltIn_Print_Area_37" localSheetId="13">#REF!</definedName>
    <definedName name="Excel_BuiltIn_Print_Area_37" localSheetId="12">#REF!</definedName>
    <definedName name="Excel_BuiltIn_Print_Area_37" localSheetId="15">#REF!</definedName>
    <definedName name="Excel_BuiltIn_Print_Area_37" localSheetId="14">#REF!</definedName>
    <definedName name="Excel_BuiltIn_Print_Area_37" localSheetId="17">#REF!</definedName>
    <definedName name="Excel_BuiltIn_Print_Area_37" localSheetId="16">#REF!</definedName>
    <definedName name="Excel_BuiltIn_Print_Area_37" localSheetId="19">#REF!</definedName>
    <definedName name="Excel_BuiltIn_Print_Area_37" localSheetId="18">#REF!</definedName>
    <definedName name="Excel_BuiltIn_Print_Area_37" localSheetId="26">#REF!</definedName>
    <definedName name="Excel_BuiltIn_Print_Area_37" localSheetId="24">#REF!</definedName>
    <definedName name="Excel_BuiltIn_Print_Area_37" localSheetId="28">#REF!</definedName>
    <definedName name="Excel_BuiltIn_Print_Area_37" localSheetId="29">#REF!</definedName>
    <definedName name="Excel_BuiltIn_Print_Area_37" localSheetId="27">#REF!</definedName>
    <definedName name="Excel_BuiltIn_Print_Area_37">#REF!</definedName>
    <definedName name="Excel_BuiltIn_Print_Area_37_1" localSheetId="21">#REF!</definedName>
    <definedName name="Excel_BuiltIn_Print_Area_37_1" localSheetId="13">#REF!</definedName>
    <definedName name="Excel_BuiltIn_Print_Area_37_1" localSheetId="12">#REF!</definedName>
    <definedName name="Excel_BuiltIn_Print_Area_37_1" localSheetId="15">#REF!</definedName>
    <definedName name="Excel_BuiltIn_Print_Area_37_1" localSheetId="14">#REF!</definedName>
    <definedName name="Excel_BuiltIn_Print_Area_37_1" localSheetId="17">#REF!</definedName>
    <definedName name="Excel_BuiltIn_Print_Area_37_1" localSheetId="16">#REF!</definedName>
    <definedName name="Excel_BuiltIn_Print_Area_37_1" localSheetId="19">#REF!</definedName>
    <definedName name="Excel_BuiltIn_Print_Area_37_1" localSheetId="18">#REF!</definedName>
    <definedName name="Excel_BuiltIn_Print_Area_37_1" localSheetId="26">#REF!</definedName>
    <definedName name="Excel_BuiltIn_Print_Area_37_1" localSheetId="24">#REF!</definedName>
    <definedName name="Excel_BuiltIn_Print_Area_37_1" localSheetId="28">#REF!</definedName>
    <definedName name="Excel_BuiltIn_Print_Area_37_1" localSheetId="29">#REF!</definedName>
    <definedName name="Excel_BuiltIn_Print_Area_37_1" localSheetId="27">#REF!</definedName>
    <definedName name="Excel_BuiltIn_Print_Area_37_1">#REF!</definedName>
    <definedName name="Excel_BuiltIn_Print_Area_37_34" localSheetId="21">#REF!</definedName>
    <definedName name="Excel_BuiltIn_Print_Area_37_34" localSheetId="13">#REF!</definedName>
    <definedName name="Excel_BuiltIn_Print_Area_37_34" localSheetId="12">#REF!</definedName>
    <definedName name="Excel_BuiltIn_Print_Area_37_34" localSheetId="15">#REF!</definedName>
    <definedName name="Excel_BuiltIn_Print_Area_37_34" localSheetId="14">#REF!</definedName>
    <definedName name="Excel_BuiltIn_Print_Area_37_34" localSheetId="17">#REF!</definedName>
    <definedName name="Excel_BuiltIn_Print_Area_37_34" localSheetId="16">#REF!</definedName>
    <definedName name="Excel_BuiltIn_Print_Area_37_34" localSheetId="19">#REF!</definedName>
    <definedName name="Excel_BuiltIn_Print_Area_37_34" localSheetId="18">#REF!</definedName>
    <definedName name="Excel_BuiltIn_Print_Area_37_34" localSheetId="26">#REF!</definedName>
    <definedName name="Excel_BuiltIn_Print_Area_37_34" localSheetId="24">#REF!</definedName>
    <definedName name="Excel_BuiltIn_Print_Area_37_34" localSheetId="28">#REF!</definedName>
    <definedName name="Excel_BuiltIn_Print_Area_37_34" localSheetId="29">#REF!</definedName>
    <definedName name="Excel_BuiltIn_Print_Area_37_34" localSheetId="27">#REF!</definedName>
    <definedName name="Excel_BuiltIn_Print_Area_37_34">#REF!</definedName>
    <definedName name="Excel_BuiltIn_Print_Area_37_8" localSheetId="21">#REF!</definedName>
    <definedName name="Excel_BuiltIn_Print_Area_37_8" localSheetId="13">#REF!</definedName>
    <definedName name="Excel_BuiltIn_Print_Area_37_8" localSheetId="12">#REF!</definedName>
    <definedName name="Excel_BuiltIn_Print_Area_37_8" localSheetId="15">#REF!</definedName>
    <definedName name="Excel_BuiltIn_Print_Area_37_8" localSheetId="14">#REF!</definedName>
    <definedName name="Excel_BuiltIn_Print_Area_37_8" localSheetId="17">#REF!</definedName>
    <definedName name="Excel_BuiltIn_Print_Area_37_8" localSheetId="16">#REF!</definedName>
    <definedName name="Excel_BuiltIn_Print_Area_37_8" localSheetId="19">#REF!</definedName>
    <definedName name="Excel_BuiltIn_Print_Area_37_8" localSheetId="18">#REF!</definedName>
    <definedName name="Excel_BuiltIn_Print_Area_37_8" localSheetId="26">#REF!</definedName>
    <definedName name="Excel_BuiltIn_Print_Area_37_8" localSheetId="24">#REF!</definedName>
    <definedName name="Excel_BuiltIn_Print_Area_37_8" localSheetId="28">#REF!</definedName>
    <definedName name="Excel_BuiltIn_Print_Area_37_8" localSheetId="29">#REF!</definedName>
    <definedName name="Excel_BuiltIn_Print_Area_37_8" localSheetId="27">#REF!</definedName>
    <definedName name="Excel_BuiltIn_Print_Area_37_8">#REF!</definedName>
    <definedName name="Excel_BuiltIn_Print_Area_38" localSheetId="21">#REF!</definedName>
    <definedName name="Excel_BuiltIn_Print_Area_38" localSheetId="13">#REF!</definedName>
    <definedName name="Excel_BuiltIn_Print_Area_38" localSheetId="12">#REF!</definedName>
    <definedName name="Excel_BuiltIn_Print_Area_38" localSheetId="15">#REF!</definedName>
    <definedName name="Excel_BuiltIn_Print_Area_38" localSheetId="14">#REF!</definedName>
    <definedName name="Excel_BuiltIn_Print_Area_38" localSheetId="17">#REF!</definedName>
    <definedName name="Excel_BuiltIn_Print_Area_38" localSheetId="16">#REF!</definedName>
    <definedName name="Excel_BuiltIn_Print_Area_38" localSheetId="19">#REF!</definedName>
    <definedName name="Excel_BuiltIn_Print_Area_38" localSheetId="18">#REF!</definedName>
    <definedName name="Excel_BuiltIn_Print_Area_38" localSheetId="26">#REF!</definedName>
    <definedName name="Excel_BuiltIn_Print_Area_38" localSheetId="24">#REF!</definedName>
    <definedName name="Excel_BuiltIn_Print_Area_38" localSheetId="28">#REF!</definedName>
    <definedName name="Excel_BuiltIn_Print_Area_38" localSheetId="29">#REF!</definedName>
    <definedName name="Excel_BuiltIn_Print_Area_38" localSheetId="27">#REF!</definedName>
    <definedName name="Excel_BuiltIn_Print_Area_38">#REF!</definedName>
    <definedName name="Excel_BuiltIn_Print_Area_38_1" localSheetId="21">#REF!</definedName>
    <definedName name="Excel_BuiltIn_Print_Area_38_1" localSheetId="13">#REF!</definedName>
    <definedName name="Excel_BuiltIn_Print_Area_38_1" localSheetId="12">#REF!</definedName>
    <definedName name="Excel_BuiltIn_Print_Area_38_1" localSheetId="15">#REF!</definedName>
    <definedName name="Excel_BuiltIn_Print_Area_38_1" localSheetId="14">#REF!</definedName>
    <definedName name="Excel_BuiltIn_Print_Area_38_1" localSheetId="17">#REF!</definedName>
    <definedName name="Excel_BuiltIn_Print_Area_38_1" localSheetId="16">#REF!</definedName>
    <definedName name="Excel_BuiltIn_Print_Area_38_1" localSheetId="19">#REF!</definedName>
    <definedName name="Excel_BuiltIn_Print_Area_38_1" localSheetId="18">#REF!</definedName>
    <definedName name="Excel_BuiltIn_Print_Area_38_1" localSheetId="26">#REF!</definedName>
    <definedName name="Excel_BuiltIn_Print_Area_38_1" localSheetId="24">#REF!</definedName>
    <definedName name="Excel_BuiltIn_Print_Area_38_1" localSheetId="28">#REF!</definedName>
    <definedName name="Excel_BuiltIn_Print_Area_38_1" localSheetId="29">#REF!</definedName>
    <definedName name="Excel_BuiltIn_Print_Area_38_1" localSheetId="27">#REF!</definedName>
    <definedName name="Excel_BuiltIn_Print_Area_38_1">#REF!</definedName>
    <definedName name="Excel_BuiltIn_Print_Area_38_34" localSheetId="21">#REF!</definedName>
    <definedName name="Excel_BuiltIn_Print_Area_38_34" localSheetId="13">#REF!</definedName>
    <definedName name="Excel_BuiltIn_Print_Area_38_34" localSheetId="12">#REF!</definedName>
    <definedName name="Excel_BuiltIn_Print_Area_38_34" localSheetId="15">#REF!</definedName>
    <definedName name="Excel_BuiltIn_Print_Area_38_34" localSheetId="14">#REF!</definedName>
    <definedName name="Excel_BuiltIn_Print_Area_38_34" localSheetId="17">#REF!</definedName>
    <definedName name="Excel_BuiltIn_Print_Area_38_34" localSheetId="16">#REF!</definedName>
    <definedName name="Excel_BuiltIn_Print_Area_38_34" localSheetId="19">#REF!</definedName>
    <definedName name="Excel_BuiltIn_Print_Area_38_34" localSheetId="18">#REF!</definedName>
    <definedName name="Excel_BuiltIn_Print_Area_38_34" localSheetId="26">#REF!</definedName>
    <definedName name="Excel_BuiltIn_Print_Area_38_34" localSheetId="24">#REF!</definedName>
    <definedName name="Excel_BuiltIn_Print_Area_38_34" localSheetId="28">#REF!</definedName>
    <definedName name="Excel_BuiltIn_Print_Area_38_34" localSheetId="29">#REF!</definedName>
    <definedName name="Excel_BuiltIn_Print_Area_38_34" localSheetId="27">#REF!</definedName>
    <definedName name="Excel_BuiltIn_Print_Area_38_34">#REF!</definedName>
    <definedName name="Excel_BuiltIn_Print_Area_38_8" localSheetId="21">#REF!</definedName>
    <definedName name="Excel_BuiltIn_Print_Area_38_8" localSheetId="13">#REF!</definedName>
    <definedName name="Excel_BuiltIn_Print_Area_38_8" localSheetId="12">#REF!</definedName>
    <definedName name="Excel_BuiltIn_Print_Area_38_8" localSheetId="15">#REF!</definedName>
    <definedName name="Excel_BuiltIn_Print_Area_38_8" localSheetId="14">#REF!</definedName>
    <definedName name="Excel_BuiltIn_Print_Area_38_8" localSheetId="17">#REF!</definedName>
    <definedName name="Excel_BuiltIn_Print_Area_38_8" localSheetId="16">#REF!</definedName>
    <definedName name="Excel_BuiltIn_Print_Area_38_8" localSheetId="19">#REF!</definedName>
    <definedName name="Excel_BuiltIn_Print_Area_38_8" localSheetId="18">#REF!</definedName>
    <definedName name="Excel_BuiltIn_Print_Area_38_8" localSheetId="26">#REF!</definedName>
    <definedName name="Excel_BuiltIn_Print_Area_38_8" localSheetId="24">#REF!</definedName>
    <definedName name="Excel_BuiltIn_Print_Area_38_8" localSheetId="28">#REF!</definedName>
    <definedName name="Excel_BuiltIn_Print_Area_38_8" localSheetId="29">#REF!</definedName>
    <definedName name="Excel_BuiltIn_Print_Area_38_8" localSheetId="27">#REF!</definedName>
    <definedName name="Excel_BuiltIn_Print_Area_38_8">#REF!</definedName>
    <definedName name="Excel_BuiltIn_Print_Area_39" localSheetId="21">#REF!</definedName>
    <definedName name="Excel_BuiltIn_Print_Area_39" localSheetId="13">#REF!</definedName>
    <definedName name="Excel_BuiltIn_Print_Area_39" localSheetId="12">#REF!</definedName>
    <definedName name="Excel_BuiltIn_Print_Area_39" localSheetId="15">#REF!</definedName>
    <definedName name="Excel_BuiltIn_Print_Area_39" localSheetId="14">#REF!</definedName>
    <definedName name="Excel_BuiltIn_Print_Area_39" localSheetId="17">#REF!</definedName>
    <definedName name="Excel_BuiltIn_Print_Area_39" localSheetId="16">#REF!</definedName>
    <definedName name="Excel_BuiltIn_Print_Area_39" localSheetId="19">#REF!</definedName>
    <definedName name="Excel_BuiltIn_Print_Area_39" localSheetId="18">#REF!</definedName>
    <definedName name="Excel_BuiltIn_Print_Area_39" localSheetId="26">#REF!</definedName>
    <definedName name="Excel_BuiltIn_Print_Area_39" localSheetId="24">#REF!</definedName>
    <definedName name="Excel_BuiltIn_Print_Area_39" localSheetId="28">#REF!</definedName>
    <definedName name="Excel_BuiltIn_Print_Area_39" localSheetId="29">#REF!</definedName>
    <definedName name="Excel_BuiltIn_Print_Area_39" localSheetId="27">#REF!</definedName>
    <definedName name="Excel_BuiltIn_Print_Area_39">#REF!</definedName>
    <definedName name="Excel_BuiltIn_Print_Area_39_1" localSheetId="21">#REF!</definedName>
    <definedName name="Excel_BuiltIn_Print_Area_39_1" localSheetId="13">#REF!</definedName>
    <definedName name="Excel_BuiltIn_Print_Area_39_1" localSheetId="12">#REF!</definedName>
    <definedName name="Excel_BuiltIn_Print_Area_39_1" localSheetId="15">#REF!</definedName>
    <definedName name="Excel_BuiltIn_Print_Area_39_1" localSheetId="14">#REF!</definedName>
    <definedName name="Excel_BuiltIn_Print_Area_39_1" localSheetId="17">#REF!</definedName>
    <definedName name="Excel_BuiltIn_Print_Area_39_1" localSheetId="16">#REF!</definedName>
    <definedName name="Excel_BuiltIn_Print_Area_39_1" localSheetId="19">#REF!</definedName>
    <definedName name="Excel_BuiltIn_Print_Area_39_1" localSheetId="18">#REF!</definedName>
    <definedName name="Excel_BuiltIn_Print_Area_39_1" localSheetId="26">#REF!</definedName>
    <definedName name="Excel_BuiltIn_Print_Area_39_1" localSheetId="24">#REF!</definedName>
    <definedName name="Excel_BuiltIn_Print_Area_39_1" localSheetId="28">#REF!</definedName>
    <definedName name="Excel_BuiltIn_Print_Area_39_1" localSheetId="29">#REF!</definedName>
    <definedName name="Excel_BuiltIn_Print_Area_39_1" localSheetId="27">#REF!</definedName>
    <definedName name="Excel_BuiltIn_Print_Area_39_1">#REF!</definedName>
    <definedName name="Excel_BuiltIn_Print_Area_39_34" localSheetId="21">#REF!</definedName>
    <definedName name="Excel_BuiltIn_Print_Area_39_34" localSheetId="13">#REF!</definedName>
    <definedName name="Excel_BuiltIn_Print_Area_39_34" localSheetId="12">#REF!</definedName>
    <definedName name="Excel_BuiltIn_Print_Area_39_34" localSheetId="15">#REF!</definedName>
    <definedName name="Excel_BuiltIn_Print_Area_39_34" localSheetId="14">#REF!</definedName>
    <definedName name="Excel_BuiltIn_Print_Area_39_34" localSheetId="17">#REF!</definedName>
    <definedName name="Excel_BuiltIn_Print_Area_39_34" localSheetId="16">#REF!</definedName>
    <definedName name="Excel_BuiltIn_Print_Area_39_34" localSheetId="19">#REF!</definedName>
    <definedName name="Excel_BuiltIn_Print_Area_39_34" localSheetId="18">#REF!</definedName>
    <definedName name="Excel_BuiltIn_Print_Area_39_34" localSheetId="26">#REF!</definedName>
    <definedName name="Excel_BuiltIn_Print_Area_39_34" localSheetId="24">#REF!</definedName>
    <definedName name="Excel_BuiltIn_Print_Area_39_34" localSheetId="28">#REF!</definedName>
    <definedName name="Excel_BuiltIn_Print_Area_39_34" localSheetId="29">#REF!</definedName>
    <definedName name="Excel_BuiltIn_Print_Area_39_34" localSheetId="27">#REF!</definedName>
    <definedName name="Excel_BuiltIn_Print_Area_39_34">#REF!</definedName>
    <definedName name="Excel_BuiltIn_Print_Area_39_8" localSheetId="21">#REF!</definedName>
    <definedName name="Excel_BuiltIn_Print_Area_39_8" localSheetId="13">#REF!</definedName>
    <definedName name="Excel_BuiltIn_Print_Area_39_8" localSheetId="12">#REF!</definedName>
    <definedName name="Excel_BuiltIn_Print_Area_39_8" localSheetId="15">#REF!</definedName>
    <definedName name="Excel_BuiltIn_Print_Area_39_8" localSheetId="14">#REF!</definedName>
    <definedName name="Excel_BuiltIn_Print_Area_39_8" localSheetId="17">#REF!</definedName>
    <definedName name="Excel_BuiltIn_Print_Area_39_8" localSheetId="16">#REF!</definedName>
    <definedName name="Excel_BuiltIn_Print_Area_39_8" localSheetId="19">#REF!</definedName>
    <definedName name="Excel_BuiltIn_Print_Area_39_8" localSheetId="18">#REF!</definedName>
    <definedName name="Excel_BuiltIn_Print_Area_39_8" localSheetId="26">#REF!</definedName>
    <definedName name="Excel_BuiltIn_Print_Area_39_8" localSheetId="24">#REF!</definedName>
    <definedName name="Excel_BuiltIn_Print_Area_39_8" localSheetId="28">#REF!</definedName>
    <definedName name="Excel_BuiltIn_Print_Area_39_8" localSheetId="29">#REF!</definedName>
    <definedName name="Excel_BuiltIn_Print_Area_39_8" localSheetId="27">#REF!</definedName>
    <definedName name="Excel_BuiltIn_Print_Area_39_8">#REF!</definedName>
    <definedName name="Excel_BuiltIn_Print_Area_4" localSheetId="21">#REF!</definedName>
    <definedName name="Excel_BuiltIn_Print_Area_4" localSheetId="13">#REF!</definedName>
    <definedName name="Excel_BuiltIn_Print_Area_4" localSheetId="12">#REF!</definedName>
    <definedName name="Excel_BuiltIn_Print_Area_4" localSheetId="15">#REF!</definedName>
    <definedName name="Excel_BuiltIn_Print_Area_4" localSheetId="14">#REF!</definedName>
    <definedName name="Excel_BuiltIn_Print_Area_4" localSheetId="17">#REF!</definedName>
    <definedName name="Excel_BuiltIn_Print_Area_4" localSheetId="16">#REF!</definedName>
    <definedName name="Excel_BuiltIn_Print_Area_4" localSheetId="19">#REF!</definedName>
    <definedName name="Excel_BuiltIn_Print_Area_4" localSheetId="18">#REF!</definedName>
    <definedName name="Excel_BuiltIn_Print_Area_4" localSheetId="26">#REF!</definedName>
    <definedName name="Excel_BuiltIn_Print_Area_4" localSheetId="24">#REF!</definedName>
    <definedName name="Excel_BuiltIn_Print_Area_4" localSheetId="28">#REF!</definedName>
    <definedName name="Excel_BuiltIn_Print_Area_4" localSheetId="29">#REF!</definedName>
    <definedName name="Excel_BuiltIn_Print_Area_4" localSheetId="27">#REF!</definedName>
    <definedName name="Excel_BuiltIn_Print_Area_4">#REF!</definedName>
    <definedName name="Excel_BuiltIn_Print_Area_4_1" localSheetId="21">#REF!</definedName>
    <definedName name="Excel_BuiltIn_Print_Area_4_1" localSheetId="13">#REF!</definedName>
    <definedName name="Excel_BuiltIn_Print_Area_4_1" localSheetId="12">#REF!</definedName>
    <definedName name="Excel_BuiltIn_Print_Area_4_1" localSheetId="15">#REF!</definedName>
    <definedName name="Excel_BuiltIn_Print_Area_4_1" localSheetId="14">#REF!</definedName>
    <definedName name="Excel_BuiltIn_Print_Area_4_1" localSheetId="17">#REF!</definedName>
    <definedName name="Excel_BuiltIn_Print_Area_4_1" localSheetId="16">#REF!</definedName>
    <definedName name="Excel_BuiltIn_Print_Area_4_1" localSheetId="19">#REF!</definedName>
    <definedName name="Excel_BuiltIn_Print_Area_4_1" localSheetId="18">#REF!</definedName>
    <definedName name="Excel_BuiltIn_Print_Area_4_1" localSheetId="26">#REF!</definedName>
    <definedName name="Excel_BuiltIn_Print_Area_4_1" localSheetId="24">#REF!</definedName>
    <definedName name="Excel_BuiltIn_Print_Area_4_1" localSheetId="28">#REF!</definedName>
    <definedName name="Excel_BuiltIn_Print_Area_4_1" localSheetId="29">#REF!</definedName>
    <definedName name="Excel_BuiltIn_Print_Area_4_1" localSheetId="27">#REF!</definedName>
    <definedName name="Excel_BuiltIn_Print_Area_4_1">#REF!</definedName>
    <definedName name="Excel_BuiltIn_Print_Area_4_1_1" localSheetId="21">#REF!</definedName>
    <definedName name="Excel_BuiltIn_Print_Area_4_1_1" localSheetId="13">#REF!</definedName>
    <definedName name="Excel_BuiltIn_Print_Area_4_1_1" localSheetId="12">#REF!</definedName>
    <definedName name="Excel_BuiltIn_Print_Area_4_1_1" localSheetId="15">#REF!</definedName>
    <definedName name="Excel_BuiltIn_Print_Area_4_1_1" localSheetId="14">#REF!</definedName>
    <definedName name="Excel_BuiltIn_Print_Area_4_1_1" localSheetId="17">#REF!</definedName>
    <definedName name="Excel_BuiltIn_Print_Area_4_1_1" localSheetId="16">#REF!</definedName>
    <definedName name="Excel_BuiltIn_Print_Area_4_1_1" localSheetId="19">#REF!</definedName>
    <definedName name="Excel_BuiltIn_Print_Area_4_1_1" localSheetId="18">#REF!</definedName>
    <definedName name="Excel_BuiltIn_Print_Area_4_1_1" localSheetId="26">#REF!</definedName>
    <definedName name="Excel_BuiltIn_Print_Area_4_1_1" localSheetId="24">#REF!</definedName>
    <definedName name="Excel_BuiltIn_Print_Area_4_1_1" localSheetId="28">#REF!</definedName>
    <definedName name="Excel_BuiltIn_Print_Area_4_1_1" localSheetId="29">#REF!</definedName>
    <definedName name="Excel_BuiltIn_Print_Area_4_1_1" localSheetId="27">#REF!</definedName>
    <definedName name="Excel_BuiltIn_Print_Area_4_1_1">#REF!</definedName>
    <definedName name="Excel_BuiltIn_Print_Area_4_1_1_1" localSheetId="21">#REF!</definedName>
    <definedName name="Excel_BuiltIn_Print_Area_4_1_1_1" localSheetId="13">#REF!</definedName>
    <definedName name="Excel_BuiltIn_Print_Area_4_1_1_1" localSheetId="12">#REF!</definedName>
    <definedName name="Excel_BuiltIn_Print_Area_4_1_1_1" localSheetId="15">#REF!</definedName>
    <definedName name="Excel_BuiltIn_Print_Area_4_1_1_1" localSheetId="14">#REF!</definedName>
    <definedName name="Excel_BuiltIn_Print_Area_4_1_1_1" localSheetId="17">#REF!</definedName>
    <definedName name="Excel_BuiltIn_Print_Area_4_1_1_1" localSheetId="16">#REF!</definedName>
    <definedName name="Excel_BuiltIn_Print_Area_4_1_1_1" localSheetId="19">#REF!</definedName>
    <definedName name="Excel_BuiltIn_Print_Area_4_1_1_1" localSheetId="18">#REF!</definedName>
    <definedName name="Excel_BuiltIn_Print_Area_4_1_1_1" localSheetId="26">#REF!</definedName>
    <definedName name="Excel_BuiltIn_Print_Area_4_1_1_1" localSheetId="24">#REF!</definedName>
    <definedName name="Excel_BuiltIn_Print_Area_4_1_1_1" localSheetId="28">#REF!</definedName>
    <definedName name="Excel_BuiltIn_Print_Area_4_1_1_1" localSheetId="29">#REF!</definedName>
    <definedName name="Excel_BuiltIn_Print_Area_4_1_1_1" localSheetId="27">#REF!</definedName>
    <definedName name="Excel_BuiltIn_Print_Area_4_1_1_1">#REF!</definedName>
    <definedName name="Excel_BuiltIn_Print_Area_4_1_1_1_1" localSheetId="21">#REF!</definedName>
    <definedName name="Excel_BuiltIn_Print_Area_4_1_1_1_1" localSheetId="13">#REF!</definedName>
    <definedName name="Excel_BuiltIn_Print_Area_4_1_1_1_1" localSheetId="12">#REF!</definedName>
    <definedName name="Excel_BuiltIn_Print_Area_4_1_1_1_1" localSheetId="15">#REF!</definedName>
    <definedName name="Excel_BuiltIn_Print_Area_4_1_1_1_1" localSheetId="14">#REF!</definedName>
    <definedName name="Excel_BuiltIn_Print_Area_4_1_1_1_1" localSheetId="17">#REF!</definedName>
    <definedName name="Excel_BuiltIn_Print_Area_4_1_1_1_1" localSheetId="16">#REF!</definedName>
    <definedName name="Excel_BuiltIn_Print_Area_4_1_1_1_1" localSheetId="19">#REF!</definedName>
    <definedName name="Excel_BuiltIn_Print_Area_4_1_1_1_1" localSheetId="18">#REF!</definedName>
    <definedName name="Excel_BuiltIn_Print_Area_4_1_1_1_1" localSheetId="26">#REF!</definedName>
    <definedName name="Excel_BuiltIn_Print_Area_4_1_1_1_1" localSheetId="24">#REF!</definedName>
    <definedName name="Excel_BuiltIn_Print_Area_4_1_1_1_1" localSheetId="28">#REF!</definedName>
    <definedName name="Excel_BuiltIn_Print_Area_4_1_1_1_1" localSheetId="29">#REF!</definedName>
    <definedName name="Excel_BuiltIn_Print_Area_4_1_1_1_1" localSheetId="27">#REF!</definedName>
    <definedName name="Excel_BuiltIn_Print_Area_4_1_1_1_1">#REF!</definedName>
    <definedName name="Excel_BuiltIn_Print_Area_4_1_34" localSheetId="21">#REF!</definedName>
    <definedName name="Excel_BuiltIn_Print_Area_4_1_34" localSheetId="13">#REF!</definedName>
    <definedName name="Excel_BuiltIn_Print_Area_4_1_34" localSheetId="12">#REF!</definedName>
    <definedName name="Excel_BuiltIn_Print_Area_4_1_34" localSheetId="15">#REF!</definedName>
    <definedName name="Excel_BuiltIn_Print_Area_4_1_34" localSheetId="14">#REF!</definedName>
    <definedName name="Excel_BuiltIn_Print_Area_4_1_34" localSheetId="17">#REF!</definedName>
    <definedName name="Excel_BuiltIn_Print_Area_4_1_34" localSheetId="16">#REF!</definedName>
    <definedName name="Excel_BuiltIn_Print_Area_4_1_34" localSheetId="19">#REF!</definedName>
    <definedName name="Excel_BuiltIn_Print_Area_4_1_34" localSheetId="18">#REF!</definedName>
    <definedName name="Excel_BuiltIn_Print_Area_4_1_34" localSheetId="26">#REF!</definedName>
    <definedName name="Excel_BuiltIn_Print_Area_4_1_34" localSheetId="24">#REF!</definedName>
    <definedName name="Excel_BuiltIn_Print_Area_4_1_34" localSheetId="28">#REF!</definedName>
    <definedName name="Excel_BuiltIn_Print_Area_4_1_34" localSheetId="29">#REF!</definedName>
    <definedName name="Excel_BuiltIn_Print_Area_4_1_34" localSheetId="27">#REF!</definedName>
    <definedName name="Excel_BuiltIn_Print_Area_4_1_34">#REF!</definedName>
    <definedName name="Excel_BuiltIn_Print_Area_4_34" localSheetId="21">#REF!</definedName>
    <definedName name="Excel_BuiltIn_Print_Area_4_34" localSheetId="13">#REF!</definedName>
    <definedName name="Excel_BuiltIn_Print_Area_4_34" localSheetId="12">#REF!</definedName>
    <definedName name="Excel_BuiltIn_Print_Area_4_34" localSheetId="15">#REF!</definedName>
    <definedName name="Excel_BuiltIn_Print_Area_4_34" localSheetId="14">#REF!</definedName>
    <definedName name="Excel_BuiltIn_Print_Area_4_34" localSheetId="17">#REF!</definedName>
    <definedName name="Excel_BuiltIn_Print_Area_4_34" localSheetId="16">#REF!</definedName>
    <definedName name="Excel_BuiltIn_Print_Area_4_34" localSheetId="19">#REF!</definedName>
    <definedName name="Excel_BuiltIn_Print_Area_4_34" localSheetId="18">#REF!</definedName>
    <definedName name="Excel_BuiltIn_Print_Area_4_34" localSheetId="26">#REF!</definedName>
    <definedName name="Excel_BuiltIn_Print_Area_4_34" localSheetId="24">#REF!</definedName>
    <definedName name="Excel_BuiltIn_Print_Area_4_34" localSheetId="28">#REF!</definedName>
    <definedName name="Excel_BuiltIn_Print_Area_4_34" localSheetId="29">#REF!</definedName>
    <definedName name="Excel_BuiltIn_Print_Area_4_34" localSheetId="27">#REF!</definedName>
    <definedName name="Excel_BuiltIn_Print_Area_4_34">#REF!</definedName>
    <definedName name="Excel_BuiltIn_Print_Area_4_8" localSheetId="21">#REF!</definedName>
    <definedName name="Excel_BuiltIn_Print_Area_4_8" localSheetId="13">#REF!</definedName>
    <definedName name="Excel_BuiltIn_Print_Area_4_8" localSheetId="12">#REF!</definedName>
    <definedName name="Excel_BuiltIn_Print_Area_4_8" localSheetId="15">#REF!</definedName>
    <definedName name="Excel_BuiltIn_Print_Area_4_8" localSheetId="14">#REF!</definedName>
    <definedName name="Excel_BuiltIn_Print_Area_4_8" localSheetId="17">#REF!</definedName>
    <definedName name="Excel_BuiltIn_Print_Area_4_8" localSheetId="16">#REF!</definedName>
    <definedName name="Excel_BuiltIn_Print_Area_4_8" localSheetId="19">#REF!</definedName>
    <definedName name="Excel_BuiltIn_Print_Area_4_8" localSheetId="18">#REF!</definedName>
    <definedName name="Excel_BuiltIn_Print_Area_4_8" localSheetId="26">#REF!</definedName>
    <definedName name="Excel_BuiltIn_Print_Area_4_8" localSheetId="24">#REF!</definedName>
    <definedName name="Excel_BuiltIn_Print_Area_4_8" localSheetId="28">#REF!</definedName>
    <definedName name="Excel_BuiltIn_Print_Area_4_8" localSheetId="29">#REF!</definedName>
    <definedName name="Excel_BuiltIn_Print_Area_4_8" localSheetId="27">#REF!</definedName>
    <definedName name="Excel_BuiltIn_Print_Area_4_8">#REF!</definedName>
    <definedName name="Excel_BuiltIn_Print_Area_40" localSheetId="21">#REF!</definedName>
    <definedName name="Excel_BuiltIn_Print_Area_40" localSheetId="13">#REF!</definedName>
    <definedName name="Excel_BuiltIn_Print_Area_40" localSheetId="12">#REF!</definedName>
    <definedName name="Excel_BuiltIn_Print_Area_40" localSheetId="15">#REF!</definedName>
    <definedName name="Excel_BuiltIn_Print_Area_40" localSheetId="14">#REF!</definedName>
    <definedName name="Excel_BuiltIn_Print_Area_40" localSheetId="17">#REF!</definedName>
    <definedName name="Excel_BuiltIn_Print_Area_40" localSheetId="16">#REF!</definedName>
    <definedName name="Excel_BuiltIn_Print_Area_40" localSheetId="19">#REF!</definedName>
    <definedName name="Excel_BuiltIn_Print_Area_40" localSheetId="18">#REF!</definedName>
    <definedName name="Excel_BuiltIn_Print_Area_40" localSheetId="26">#REF!</definedName>
    <definedName name="Excel_BuiltIn_Print_Area_40" localSheetId="24">#REF!</definedName>
    <definedName name="Excel_BuiltIn_Print_Area_40" localSheetId="28">#REF!</definedName>
    <definedName name="Excel_BuiltIn_Print_Area_40" localSheetId="29">#REF!</definedName>
    <definedName name="Excel_BuiltIn_Print_Area_40" localSheetId="27">#REF!</definedName>
    <definedName name="Excel_BuiltIn_Print_Area_40">#REF!</definedName>
    <definedName name="Excel_BuiltIn_Print_Area_40_1" localSheetId="21">#REF!</definedName>
    <definedName name="Excel_BuiltIn_Print_Area_40_1" localSheetId="13">#REF!</definedName>
    <definedName name="Excel_BuiltIn_Print_Area_40_1" localSheetId="12">#REF!</definedName>
    <definedName name="Excel_BuiltIn_Print_Area_40_1" localSheetId="15">#REF!</definedName>
    <definedName name="Excel_BuiltIn_Print_Area_40_1" localSheetId="14">#REF!</definedName>
    <definedName name="Excel_BuiltIn_Print_Area_40_1" localSheetId="17">#REF!</definedName>
    <definedName name="Excel_BuiltIn_Print_Area_40_1" localSheetId="16">#REF!</definedName>
    <definedName name="Excel_BuiltIn_Print_Area_40_1" localSheetId="19">#REF!</definedName>
    <definedName name="Excel_BuiltIn_Print_Area_40_1" localSheetId="18">#REF!</definedName>
    <definedName name="Excel_BuiltIn_Print_Area_40_1" localSheetId="26">#REF!</definedName>
    <definedName name="Excel_BuiltIn_Print_Area_40_1" localSheetId="24">#REF!</definedName>
    <definedName name="Excel_BuiltIn_Print_Area_40_1" localSheetId="28">#REF!</definedName>
    <definedName name="Excel_BuiltIn_Print_Area_40_1" localSheetId="29">#REF!</definedName>
    <definedName name="Excel_BuiltIn_Print_Area_40_1" localSheetId="27">#REF!</definedName>
    <definedName name="Excel_BuiltIn_Print_Area_40_1">#REF!</definedName>
    <definedName name="Excel_BuiltIn_Print_Area_40_34" localSheetId="21">#REF!</definedName>
    <definedName name="Excel_BuiltIn_Print_Area_40_34" localSheetId="13">#REF!</definedName>
    <definedName name="Excel_BuiltIn_Print_Area_40_34" localSheetId="12">#REF!</definedName>
    <definedName name="Excel_BuiltIn_Print_Area_40_34" localSheetId="15">#REF!</definedName>
    <definedName name="Excel_BuiltIn_Print_Area_40_34" localSheetId="14">#REF!</definedName>
    <definedName name="Excel_BuiltIn_Print_Area_40_34" localSheetId="17">#REF!</definedName>
    <definedName name="Excel_BuiltIn_Print_Area_40_34" localSheetId="16">#REF!</definedName>
    <definedName name="Excel_BuiltIn_Print_Area_40_34" localSheetId="19">#REF!</definedName>
    <definedName name="Excel_BuiltIn_Print_Area_40_34" localSheetId="18">#REF!</definedName>
    <definedName name="Excel_BuiltIn_Print_Area_40_34" localSheetId="26">#REF!</definedName>
    <definedName name="Excel_BuiltIn_Print_Area_40_34" localSheetId="24">#REF!</definedName>
    <definedName name="Excel_BuiltIn_Print_Area_40_34" localSheetId="28">#REF!</definedName>
    <definedName name="Excel_BuiltIn_Print_Area_40_34" localSheetId="29">#REF!</definedName>
    <definedName name="Excel_BuiltIn_Print_Area_40_34" localSheetId="27">#REF!</definedName>
    <definedName name="Excel_BuiltIn_Print_Area_40_34">#REF!</definedName>
    <definedName name="Excel_BuiltIn_Print_Area_40_8" localSheetId="21">#REF!</definedName>
    <definedName name="Excel_BuiltIn_Print_Area_40_8" localSheetId="13">#REF!</definedName>
    <definedName name="Excel_BuiltIn_Print_Area_40_8" localSheetId="12">#REF!</definedName>
    <definedName name="Excel_BuiltIn_Print_Area_40_8" localSheetId="15">#REF!</definedName>
    <definedName name="Excel_BuiltIn_Print_Area_40_8" localSheetId="14">#REF!</definedName>
    <definedName name="Excel_BuiltIn_Print_Area_40_8" localSheetId="17">#REF!</definedName>
    <definedName name="Excel_BuiltIn_Print_Area_40_8" localSheetId="16">#REF!</definedName>
    <definedName name="Excel_BuiltIn_Print_Area_40_8" localSheetId="19">#REF!</definedName>
    <definedName name="Excel_BuiltIn_Print_Area_40_8" localSheetId="18">#REF!</definedName>
    <definedName name="Excel_BuiltIn_Print_Area_40_8" localSheetId="26">#REF!</definedName>
    <definedName name="Excel_BuiltIn_Print_Area_40_8" localSheetId="24">#REF!</definedName>
    <definedName name="Excel_BuiltIn_Print_Area_40_8" localSheetId="28">#REF!</definedName>
    <definedName name="Excel_BuiltIn_Print_Area_40_8" localSheetId="29">#REF!</definedName>
    <definedName name="Excel_BuiltIn_Print_Area_40_8" localSheetId="27">#REF!</definedName>
    <definedName name="Excel_BuiltIn_Print_Area_40_8">#REF!</definedName>
    <definedName name="Excel_BuiltIn_Print_Area_41" localSheetId="21">#REF!</definedName>
    <definedName name="Excel_BuiltIn_Print_Area_41" localSheetId="13">#REF!</definedName>
    <definedName name="Excel_BuiltIn_Print_Area_41" localSheetId="12">#REF!</definedName>
    <definedName name="Excel_BuiltIn_Print_Area_41" localSheetId="15">#REF!</definedName>
    <definedName name="Excel_BuiltIn_Print_Area_41" localSheetId="14">#REF!</definedName>
    <definedName name="Excel_BuiltIn_Print_Area_41" localSheetId="17">#REF!</definedName>
    <definedName name="Excel_BuiltIn_Print_Area_41" localSheetId="16">#REF!</definedName>
    <definedName name="Excel_BuiltIn_Print_Area_41" localSheetId="19">#REF!</definedName>
    <definedName name="Excel_BuiltIn_Print_Area_41" localSheetId="18">#REF!</definedName>
    <definedName name="Excel_BuiltIn_Print_Area_41" localSheetId="26">#REF!</definedName>
    <definedName name="Excel_BuiltIn_Print_Area_41" localSheetId="24">#REF!</definedName>
    <definedName name="Excel_BuiltIn_Print_Area_41" localSheetId="28">#REF!</definedName>
    <definedName name="Excel_BuiltIn_Print_Area_41" localSheetId="29">#REF!</definedName>
    <definedName name="Excel_BuiltIn_Print_Area_41" localSheetId="27">#REF!</definedName>
    <definedName name="Excel_BuiltIn_Print_Area_41">#REF!</definedName>
    <definedName name="Excel_BuiltIn_Print_Area_41_1" localSheetId="21">#REF!</definedName>
    <definedName name="Excel_BuiltIn_Print_Area_41_1" localSheetId="13">#REF!</definedName>
    <definedName name="Excel_BuiltIn_Print_Area_41_1" localSheetId="12">#REF!</definedName>
    <definedName name="Excel_BuiltIn_Print_Area_41_1" localSheetId="15">#REF!</definedName>
    <definedName name="Excel_BuiltIn_Print_Area_41_1" localSheetId="14">#REF!</definedName>
    <definedName name="Excel_BuiltIn_Print_Area_41_1" localSheetId="17">#REF!</definedName>
    <definedName name="Excel_BuiltIn_Print_Area_41_1" localSheetId="16">#REF!</definedName>
    <definedName name="Excel_BuiltIn_Print_Area_41_1" localSheetId="19">#REF!</definedName>
    <definedName name="Excel_BuiltIn_Print_Area_41_1" localSheetId="18">#REF!</definedName>
    <definedName name="Excel_BuiltIn_Print_Area_41_1" localSheetId="26">#REF!</definedName>
    <definedName name="Excel_BuiltIn_Print_Area_41_1" localSheetId="24">#REF!</definedName>
    <definedName name="Excel_BuiltIn_Print_Area_41_1" localSheetId="28">#REF!</definedName>
    <definedName name="Excel_BuiltIn_Print_Area_41_1" localSheetId="29">#REF!</definedName>
    <definedName name="Excel_BuiltIn_Print_Area_41_1" localSheetId="27">#REF!</definedName>
    <definedName name="Excel_BuiltIn_Print_Area_41_1">#REF!</definedName>
    <definedName name="Excel_BuiltIn_Print_Area_41_34" localSheetId="21">#REF!</definedName>
    <definedName name="Excel_BuiltIn_Print_Area_41_34" localSheetId="13">#REF!</definedName>
    <definedName name="Excel_BuiltIn_Print_Area_41_34" localSheetId="12">#REF!</definedName>
    <definedName name="Excel_BuiltIn_Print_Area_41_34" localSheetId="15">#REF!</definedName>
    <definedName name="Excel_BuiltIn_Print_Area_41_34" localSheetId="14">#REF!</definedName>
    <definedName name="Excel_BuiltIn_Print_Area_41_34" localSheetId="17">#REF!</definedName>
    <definedName name="Excel_BuiltIn_Print_Area_41_34" localSheetId="16">#REF!</definedName>
    <definedName name="Excel_BuiltIn_Print_Area_41_34" localSheetId="19">#REF!</definedName>
    <definedName name="Excel_BuiltIn_Print_Area_41_34" localSheetId="18">#REF!</definedName>
    <definedName name="Excel_BuiltIn_Print_Area_41_34" localSheetId="26">#REF!</definedName>
    <definedName name="Excel_BuiltIn_Print_Area_41_34" localSheetId="24">#REF!</definedName>
    <definedName name="Excel_BuiltIn_Print_Area_41_34" localSheetId="28">#REF!</definedName>
    <definedName name="Excel_BuiltIn_Print_Area_41_34" localSheetId="29">#REF!</definedName>
    <definedName name="Excel_BuiltIn_Print_Area_41_34" localSheetId="27">#REF!</definedName>
    <definedName name="Excel_BuiltIn_Print_Area_41_34">#REF!</definedName>
    <definedName name="Excel_BuiltIn_Print_Area_41_8" localSheetId="21">#REF!</definedName>
    <definedName name="Excel_BuiltIn_Print_Area_41_8" localSheetId="13">#REF!</definedName>
    <definedName name="Excel_BuiltIn_Print_Area_41_8" localSheetId="12">#REF!</definedName>
    <definedName name="Excel_BuiltIn_Print_Area_41_8" localSheetId="15">#REF!</definedName>
    <definedName name="Excel_BuiltIn_Print_Area_41_8" localSheetId="14">#REF!</definedName>
    <definedName name="Excel_BuiltIn_Print_Area_41_8" localSheetId="17">#REF!</definedName>
    <definedName name="Excel_BuiltIn_Print_Area_41_8" localSheetId="16">#REF!</definedName>
    <definedName name="Excel_BuiltIn_Print_Area_41_8" localSheetId="19">#REF!</definedName>
    <definedName name="Excel_BuiltIn_Print_Area_41_8" localSheetId="18">#REF!</definedName>
    <definedName name="Excel_BuiltIn_Print_Area_41_8" localSheetId="26">#REF!</definedName>
    <definedName name="Excel_BuiltIn_Print_Area_41_8" localSheetId="24">#REF!</definedName>
    <definedName name="Excel_BuiltIn_Print_Area_41_8" localSheetId="28">#REF!</definedName>
    <definedName name="Excel_BuiltIn_Print_Area_41_8" localSheetId="29">#REF!</definedName>
    <definedName name="Excel_BuiltIn_Print_Area_41_8" localSheetId="27">#REF!</definedName>
    <definedName name="Excel_BuiltIn_Print_Area_41_8">#REF!</definedName>
    <definedName name="Excel_BuiltIn_Print_Area_42" localSheetId="21">#REF!</definedName>
    <definedName name="Excel_BuiltIn_Print_Area_42" localSheetId="13">#REF!</definedName>
    <definedName name="Excel_BuiltIn_Print_Area_42" localSheetId="12">#REF!</definedName>
    <definedName name="Excel_BuiltIn_Print_Area_42" localSheetId="15">#REF!</definedName>
    <definedName name="Excel_BuiltIn_Print_Area_42" localSheetId="14">#REF!</definedName>
    <definedName name="Excel_BuiltIn_Print_Area_42" localSheetId="17">#REF!</definedName>
    <definedName name="Excel_BuiltIn_Print_Area_42" localSheetId="16">#REF!</definedName>
    <definedName name="Excel_BuiltIn_Print_Area_42" localSheetId="19">#REF!</definedName>
    <definedName name="Excel_BuiltIn_Print_Area_42" localSheetId="18">#REF!</definedName>
    <definedName name="Excel_BuiltIn_Print_Area_42" localSheetId="26">#REF!</definedName>
    <definedName name="Excel_BuiltIn_Print_Area_42" localSheetId="24">#REF!</definedName>
    <definedName name="Excel_BuiltIn_Print_Area_42" localSheetId="28">#REF!</definedName>
    <definedName name="Excel_BuiltIn_Print_Area_42" localSheetId="29">#REF!</definedName>
    <definedName name="Excel_BuiltIn_Print_Area_42" localSheetId="27">#REF!</definedName>
    <definedName name="Excel_BuiltIn_Print_Area_42">#REF!</definedName>
    <definedName name="Excel_BuiltIn_Print_Area_42_1" localSheetId="21">#REF!</definedName>
    <definedName name="Excel_BuiltIn_Print_Area_42_1" localSheetId="13">#REF!</definedName>
    <definedName name="Excel_BuiltIn_Print_Area_42_1" localSheetId="12">#REF!</definedName>
    <definedName name="Excel_BuiltIn_Print_Area_42_1" localSheetId="15">#REF!</definedName>
    <definedName name="Excel_BuiltIn_Print_Area_42_1" localSheetId="14">#REF!</definedName>
    <definedName name="Excel_BuiltIn_Print_Area_42_1" localSheetId="17">#REF!</definedName>
    <definedName name="Excel_BuiltIn_Print_Area_42_1" localSheetId="16">#REF!</definedName>
    <definedName name="Excel_BuiltIn_Print_Area_42_1" localSheetId="19">#REF!</definedName>
    <definedName name="Excel_BuiltIn_Print_Area_42_1" localSheetId="18">#REF!</definedName>
    <definedName name="Excel_BuiltIn_Print_Area_42_1" localSheetId="26">#REF!</definedName>
    <definedName name="Excel_BuiltIn_Print_Area_42_1" localSheetId="24">#REF!</definedName>
    <definedName name="Excel_BuiltIn_Print_Area_42_1" localSheetId="28">#REF!</definedName>
    <definedName name="Excel_BuiltIn_Print_Area_42_1" localSheetId="29">#REF!</definedName>
    <definedName name="Excel_BuiltIn_Print_Area_42_1" localSheetId="27">#REF!</definedName>
    <definedName name="Excel_BuiltIn_Print_Area_42_1">#REF!</definedName>
    <definedName name="Excel_BuiltIn_Print_Area_42_34" localSheetId="21">#REF!</definedName>
    <definedName name="Excel_BuiltIn_Print_Area_42_34" localSheetId="13">#REF!</definedName>
    <definedName name="Excel_BuiltIn_Print_Area_42_34" localSheetId="12">#REF!</definedName>
    <definedName name="Excel_BuiltIn_Print_Area_42_34" localSheetId="15">#REF!</definedName>
    <definedName name="Excel_BuiltIn_Print_Area_42_34" localSheetId="14">#REF!</definedName>
    <definedName name="Excel_BuiltIn_Print_Area_42_34" localSheetId="17">#REF!</definedName>
    <definedName name="Excel_BuiltIn_Print_Area_42_34" localSheetId="16">#REF!</definedName>
    <definedName name="Excel_BuiltIn_Print_Area_42_34" localSheetId="19">#REF!</definedName>
    <definedName name="Excel_BuiltIn_Print_Area_42_34" localSheetId="18">#REF!</definedName>
    <definedName name="Excel_BuiltIn_Print_Area_42_34" localSheetId="26">#REF!</definedName>
    <definedName name="Excel_BuiltIn_Print_Area_42_34" localSheetId="24">#REF!</definedName>
    <definedName name="Excel_BuiltIn_Print_Area_42_34" localSheetId="28">#REF!</definedName>
    <definedName name="Excel_BuiltIn_Print_Area_42_34" localSheetId="29">#REF!</definedName>
    <definedName name="Excel_BuiltIn_Print_Area_42_34" localSheetId="27">#REF!</definedName>
    <definedName name="Excel_BuiltIn_Print_Area_42_34">#REF!</definedName>
    <definedName name="Excel_BuiltIn_Print_Area_42_8" localSheetId="21">#REF!</definedName>
    <definedName name="Excel_BuiltIn_Print_Area_42_8" localSheetId="13">#REF!</definedName>
    <definedName name="Excel_BuiltIn_Print_Area_42_8" localSheetId="12">#REF!</definedName>
    <definedName name="Excel_BuiltIn_Print_Area_42_8" localSheetId="15">#REF!</definedName>
    <definedName name="Excel_BuiltIn_Print_Area_42_8" localSheetId="14">#REF!</definedName>
    <definedName name="Excel_BuiltIn_Print_Area_42_8" localSheetId="17">#REF!</definedName>
    <definedName name="Excel_BuiltIn_Print_Area_42_8" localSheetId="16">#REF!</definedName>
    <definedName name="Excel_BuiltIn_Print_Area_42_8" localSheetId="19">#REF!</definedName>
    <definedName name="Excel_BuiltIn_Print_Area_42_8" localSheetId="18">#REF!</definedName>
    <definedName name="Excel_BuiltIn_Print_Area_42_8" localSheetId="26">#REF!</definedName>
    <definedName name="Excel_BuiltIn_Print_Area_42_8" localSheetId="24">#REF!</definedName>
    <definedName name="Excel_BuiltIn_Print_Area_42_8" localSheetId="28">#REF!</definedName>
    <definedName name="Excel_BuiltIn_Print_Area_42_8" localSheetId="29">#REF!</definedName>
    <definedName name="Excel_BuiltIn_Print_Area_42_8" localSheetId="27">#REF!</definedName>
    <definedName name="Excel_BuiltIn_Print_Area_42_8">#REF!</definedName>
    <definedName name="Excel_BuiltIn_Print_Area_43" localSheetId="21">#REF!</definedName>
    <definedName name="Excel_BuiltIn_Print_Area_43" localSheetId="13">#REF!</definedName>
    <definedName name="Excel_BuiltIn_Print_Area_43" localSheetId="12">#REF!</definedName>
    <definedName name="Excel_BuiltIn_Print_Area_43" localSheetId="15">#REF!</definedName>
    <definedName name="Excel_BuiltIn_Print_Area_43" localSheetId="14">#REF!</definedName>
    <definedName name="Excel_BuiltIn_Print_Area_43" localSheetId="17">#REF!</definedName>
    <definedName name="Excel_BuiltIn_Print_Area_43" localSheetId="16">#REF!</definedName>
    <definedName name="Excel_BuiltIn_Print_Area_43" localSheetId="19">#REF!</definedName>
    <definedName name="Excel_BuiltIn_Print_Area_43" localSheetId="18">#REF!</definedName>
    <definedName name="Excel_BuiltIn_Print_Area_43" localSheetId="26">#REF!</definedName>
    <definedName name="Excel_BuiltIn_Print_Area_43" localSheetId="24">#REF!</definedName>
    <definedName name="Excel_BuiltIn_Print_Area_43" localSheetId="28">#REF!</definedName>
    <definedName name="Excel_BuiltIn_Print_Area_43" localSheetId="29">#REF!</definedName>
    <definedName name="Excel_BuiltIn_Print_Area_43" localSheetId="27">#REF!</definedName>
    <definedName name="Excel_BuiltIn_Print_Area_43">#REF!</definedName>
    <definedName name="Excel_BuiltIn_Print_Area_43_1" localSheetId="21">#REF!</definedName>
    <definedName name="Excel_BuiltIn_Print_Area_43_1" localSheetId="13">#REF!</definedName>
    <definedName name="Excel_BuiltIn_Print_Area_43_1" localSheetId="12">#REF!</definedName>
    <definedName name="Excel_BuiltIn_Print_Area_43_1" localSheetId="15">#REF!</definedName>
    <definedName name="Excel_BuiltIn_Print_Area_43_1" localSheetId="14">#REF!</definedName>
    <definedName name="Excel_BuiltIn_Print_Area_43_1" localSheetId="17">#REF!</definedName>
    <definedName name="Excel_BuiltIn_Print_Area_43_1" localSheetId="16">#REF!</definedName>
    <definedName name="Excel_BuiltIn_Print_Area_43_1" localSheetId="19">#REF!</definedName>
    <definedName name="Excel_BuiltIn_Print_Area_43_1" localSheetId="18">#REF!</definedName>
    <definedName name="Excel_BuiltIn_Print_Area_43_1" localSheetId="26">#REF!</definedName>
    <definedName name="Excel_BuiltIn_Print_Area_43_1" localSheetId="24">#REF!</definedName>
    <definedName name="Excel_BuiltIn_Print_Area_43_1" localSheetId="28">#REF!</definedName>
    <definedName name="Excel_BuiltIn_Print_Area_43_1" localSheetId="29">#REF!</definedName>
    <definedName name="Excel_BuiltIn_Print_Area_43_1" localSheetId="27">#REF!</definedName>
    <definedName name="Excel_BuiltIn_Print_Area_43_1">#REF!</definedName>
    <definedName name="Excel_BuiltIn_Print_Area_43_34" localSheetId="21">#REF!</definedName>
    <definedName name="Excel_BuiltIn_Print_Area_43_34" localSheetId="13">#REF!</definedName>
    <definedName name="Excel_BuiltIn_Print_Area_43_34" localSheetId="12">#REF!</definedName>
    <definedName name="Excel_BuiltIn_Print_Area_43_34" localSheetId="15">#REF!</definedName>
    <definedName name="Excel_BuiltIn_Print_Area_43_34" localSheetId="14">#REF!</definedName>
    <definedName name="Excel_BuiltIn_Print_Area_43_34" localSheetId="17">#REF!</definedName>
    <definedName name="Excel_BuiltIn_Print_Area_43_34" localSheetId="16">#REF!</definedName>
    <definedName name="Excel_BuiltIn_Print_Area_43_34" localSheetId="19">#REF!</definedName>
    <definedName name="Excel_BuiltIn_Print_Area_43_34" localSheetId="18">#REF!</definedName>
    <definedName name="Excel_BuiltIn_Print_Area_43_34" localSheetId="26">#REF!</definedName>
    <definedName name="Excel_BuiltIn_Print_Area_43_34" localSheetId="24">#REF!</definedName>
    <definedName name="Excel_BuiltIn_Print_Area_43_34" localSheetId="28">#REF!</definedName>
    <definedName name="Excel_BuiltIn_Print_Area_43_34" localSheetId="29">#REF!</definedName>
    <definedName name="Excel_BuiltIn_Print_Area_43_34" localSheetId="27">#REF!</definedName>
    <definedName name="Excel_BuiltIn_Print_Area_43_34">#REF!</definedName>
    <definedName name="Excel_BuiltIn_Print_Area_43_8" localSheetId="21">#REF!</definedName>
    <definedName name="Excel_BuiltIn_Print_Area_43_8" localSheetId="13">#REF!</definedName>
    <definedName name="Excel_BuiltIn_Print_Area_43_8" localSheetId="12">#REF!</definedName>
    <definedName name="Excel_BuiltIn_Print_Area_43_8" localSheetId="15">#REF!</definedName>
    <definedName name="Excel_BuiltIn_Print_Area_43_8" localSheetId="14">#REF!</definedName>
    <definedName name="Excel_BuiltIn_Print_Area_43_8" localSheetId="17">#REF!</definedName>
    <definedName name="Excel_BuiltIn_Print_Area_43_8" localSheetId="16">#REF!</definedName>
    <definedName name="Excel_BuiltIn_Print_Area_43_8" localSheetId="19">#REF!</definedName>
    <definedName name="Excel_BuiltIn_Print_Area_43_8" localSheetId="18">#REF!</definedName>
    <definedName name="Excel_BuiltIn_Print_Area_43_8" localSheetId="26">#REF!</definedName>
    <definedName name="Excel_BuiltIn_Print_Area_43_8" localSheetId="24">#REF!</definedName>
    <definedName name="Excel_BuiltIn_Print_Area_43_8" localSheetId="28">#REF!</definedName>
    <definedName name="Excel_BuiltIn_Print_Area_43_8" localSheetId="29">#REF!</definedName>
    <definedName name="Excel_BuiltIn_Print_Area_43_8" localSheetId="27">#REF!</definedName>
    <definedName name="Excel_BuiltIn_Print_Area_43_8">#REF!</definedName>
    <definedName name="Excel_BuiltIn_Print_Area_44" localSheetId="21">#REF!</definedName>
    <definedName name="Excel_BuiltIn_Print_Area_44" localSheetId="13">#REF!</definedName>
    <definedName name="Excel_BuiltIn_Print_Area_44" localSheetId="12">#REF!</definedName>
    <definedName name="Excel_BuiltIn_Print_Area_44" localSheetId="15">#REF!</definedName>
    <definedName name="Excel_BuiltIn_Print_Area_44" localSheetId="14">#REF!</definedName>
    <definedName name="Excel_BuiltIn_Print_Area_44" localSheetId="17">#REF!</definedName>
    <definedName name="Excel_BuiltIn_Print_Area_44" localSheetId="16">#REF!</definedName>
    <definedName name="Excel_BuiltIn_Print_Area_44" localSheetId="19">#REF!</definedName>
    <definedName name="Excel_BuiltIn_Print_Area_44" localSheetId="18">#REF!</definedName>
    <definedName name="Excel_BuiltIn_Print_Area_44" localSheetId="26">#REF!</definedName>
    <definedName name="Excel_BuiltIn_Print_Area_44" localSheetId="24">#REF!</definedName>
    <definedName name="Excel_BuiltIn_Print_Area_44" localSheetId="28">#REF!</definedName>
    <definedName name="Excel_BuiltIn_Print_Area_44" localSheetId="29">#REF!</definedName>
    <definedName name="Excel_BuiltIn_Print_Area_44" localSheetId="27">#REF!</definedName>
    <definedName name="Excel_BuiltIn_Print_Area_44">#REF!</definedName>
    <definedName name="Excel_BuiltIn_Print_Area_44_1" localSheetId="21">#REF!</definedName>
    <definedName name="Excel_BuiltIn_Print_Area_44_1" localSheetId="13">#REF!</definedName>
    <definedName name="Excel_BuiltIn_Print_Area_44_1" localSheetId="12">#REF!</definedName>
    <definedName name="Excel_BuiltIn_Print_Area_44_1" localSheetId="15">#REF!</definedName>
    <definedName name="Excel_BuiltIn_Print_Area_44_1" localSheetId="14">#REF!</definedName>
    <definedName name="Excel_BuiltIn_Print_Area_44_1" localSheetId="17">#REF!</definedName>
    <definedName name="Excel_BuiltIn_Print_Area_44_1" localSheetId="16">#REF!</definedName>
    <definedName name="Excel_BuiltIn_Print_Area_44_1" localSheetId="19">#REF!</definedName>
    <definedName name="Excel_BuiltIn_Print_Area_44_1" localSheetId="18">#REF!</definedName>
    <definedName name="Excel_BuiltIn_Print_Area_44_1" localSheetId="26">#REF!</definedName>
    <definedName name="Excel_BuiltIn_Print_Area_44_1" localSheetId="24">#REF!</definedName>
    <definedName name="Excel_BuiltIn_Print_Area_44_1" localSheetId="28">#REF!</definedName>
    <definedName name="Excel_BuiltIn_Print_Area_44_1" localSheetId="29">#REF!</definedName>
    <definedName name="Excel_BuiltIn_Print_Area_44_1" localSheetId="27">#REF!</definedName>
    <definedName name="Excel_BuiltIn_Print_Area_44_1">#REF!</definedName>
    <definedName name="Excel_BuiltIn_Print_Area_44_34" localSheetId="21">#REF!</definedName>
    <definedName name="Excel_BuiltIn_Print_Area_44_34" localSheetId="13">#REF!</definedName>
    <definedName name="Excel_BuiltIn_Print_Area_44_34" localSheetId="12">#REF!</definedName>
    <definedName name="Excel_BuiltIn_Print_Area_44_34" localSheetId="15">#REF!</definedName>
    <definedName name="Excel_BuiltIn_Print_Area_44_34" localSheetId="14">#REF!</definedName>
    <definedName name="Excel_BuiltIn_Print_Area_44_34" localSheetId="17">#REF!</definedName>
    <definedName name="Excel_BuiltIn_Print_Area_44_34" localSheetId="16">#REF!</definedName>
    <definedName name="Excel_BuiltIn_Print_Area_44_34" localSheetId="19">#REF!</definedName>
    <definedName name="Excel_BuiltIn_Print_Area_44_34" localSheetId="18">#REF!</definedName>
    <definedName name="Excel_BuiltIn_Print_Area_44_34" localSheetId="26">#REF!</definedName>
    <definedName name="Excel_BuiltIn_Print_Area_44_34" localSheetId="24">#REF!</definedName>
    <definedName name="Excel_BuiltIn_Print_Area_44_34" localSheetId="28">#REF!</definedName>
    <definedName name="Excel_BuiltIn_Print_Area_44_34" localSheetId="29">#REF!</definedName>
    <definedName name="Excel_BuiltIn_Print_Area_44_34" localSheetId="27">#REF!</definedName>
    <definedName name="Excel_BuiltIn_Print_Area_44_34">#REF!</definedName>
    <definedName name="Excel_BuiltIn_Print_Area_44_8" localSheetId="21">#REF!</definedName>
    <definedName name="Excel_BuiltIn_Print_Area_44_8" localSheetId="13">#REF!</definedName>
    <definedName name="Excel_BuiltIn_Print_Area_44_8" localSheetId="12">#REF!</definedName>
    <definedName name="Excel_BuiltIn_Print_Area_44_8" localSheetId="15">#REF!</definedName>
    <definedName name="Excel_BuiltIn_Print_Area_44_8" localSheetId="14">#REF!</definedName>
    <definedName name="Excel_BuiltIn_Print_Area_44_8" localSheetId="17">#REF!</definedName>
    <definedName name="Excel_BuiltIn_Print_Area_44_8" localSheetId="16">#REF!</definedName>
    <definedName name="Excel_BuiltIn_Print_Area_44_8" localSheetId="19">#REF!</definedName>
    <definedName name="Excel_BuiltIn_Print_Area_44_8" localSheetId="18">#REF!</definedName>
    <definedName name="Excel_BuiltIn_Print_Area_44_8" localSheetId="26">#REF!</definedName>
    <definedName name="Excel_BuiltIn_Print_Area_44_8" localSheetId="24">#REF!</definedName>
    <definedName name="Excel_BuiltIn_Print_Area_44_8" localSheetId="28">#REF!</definedName>
    <definedName name="Excel_BuiltIn_Print_Area_44_8" localSheetId="29">#REF!</definedName>
    <definedName name="Excel_BuiltIn_Print_Area_44_8" localSheetId="27">#REF!</definedName>
    <definedName name="Excel_BuiltIn_Print_Area_44_8">#REF!</definedName>
    <definedName name="Excel_BuiltIn_Print_Area_45" localSheetId="21">#REF!</definedName>
    <definedName name="Excel_BuiltIn_Print_Area_45" localSheetId="13">#REF!</definedName>
    <definedName name="Excel_BuiltIn_Print_Area_45" localSheetId="12">#REF!</definedName>
    <definedName name="Excel_BuiltIn_Print_Area_45" localSheetId="15">#REF!</definedName>
    <definedName name="Excel_BuiltIn_Print_Area_45" localSheetId="14">#REF!</definedName>
    <definedName name="Excel_BuiltIn_Print_Area_45" localSheetId="17">#REF!</definedName>
    <definedName name="Excel_BuiltIn_Print_Area_45" localSheetId="16">#REF!</definedName>
    <definedName name="Excel_BuiltIn_Print_Area_45" localSheetId="19">#REF!</definedName>
    <definedName name="Excel_BuiltIn_Print_Area_45" localSheetId="18">#REF!</definedName>
    <definedName name="Excel_BuiltIn_Print_Area_45" localSheetId="26">#REF!</definedName>
    <definedName name="Excel_BuiltIn_Print_Area_45" localSheetId="24">#REF!</definedName>
    <definedName name="Excel_BuiltIn_Print_Area_45" localSheetId="28">#REF!</definedName>
    <definedName name="Excel_BuiltIn_Print_Area_45" localSheetId="29">#REF!</definedName>
    <definedName name="Excel_BuiltIn_Print_Area_45" localSheetId="27">#REF!</definedName>
    <definedName name="Excel_BuiltIn_Print_Area_45">#REF!</definedName>
    <definedName name="Excel_BuiltIn_Print_Area_45_1" localSheetId="21">#REF!</definedName>
    <definedName name="Excel_BuiltIn_Print_Area_45_1" localSheetId="13">#REF!</definedName>
    <definedName name="Excel_BuiltIn_Print_Area_45_1" localSheetId="12">#REF!</definedName>
    <definedName name="Excel_BuiltIn_Print_Area_45_1" localSheetId="15">#REF!</definedName>
    <definedName name="Excel_BuiltIn_Print_Area_45_1" localSheetId="14">#REF!</definedName>
    <definedName name="Excel_BuiltIn_Print_Area_45_1" localSheetId="17">#REF!</definedName>
    <definedName name="Excel_BuiltIn_Print_Area_45_1" localSheetId="16">#REF!</definedName>
    <definedName name="Excel_BuiltIn_Print_Area_45_1" localSheetId="19">#REF!</definedName>
    <definedName name="Excel_BuiltIn_Print_Area_45_1" localSheetId="18">#REF!</definedName>
    <definedName name="Excel_BuiltIn_Print_Area_45_1" localSheetId="26">#REF!</definedName>
    <definedName name="Excel_BuiltIn_Print_Area_45_1" localSheetId="24">#REF!</definedName>
    <definedName name="Excel_BuiltIn_Print_Area_45_1" localSheetId="28">#REF!</definedName>
    <definedName name="Excel_BuiltIn_Print_Area_45_1" localSheetId="29">#REF!</definedName>
    <definedName name="Excel_BuiltIn_Print_Area_45_1" localSheetId="27">#REF!</definedName>
    <definedName name="Excel_BuiltIn_Print_Area_45_1">#REF!</definedName>
    <definedName name="Excel_BuiltIn_Print_Area_45_34" localSheetId="21">#REF!</definedName>
    <definedName name="Excel_BuiltIn_Print_Area_45_34" localSheetId="13">#REF!</definedName>
    <definedName name="Excel_BuiltIn_Print_Area_45_34" localSheetId="12">#REF!</definedName>
    <definedName name="Excel_BuiltIn_Print_Area_45_34" localSheetId="15">#REF!</definedName>
    <definedName name="Excel_BuiltIn_Print_Area_45_34" localSheetId="14">#REF!</definedName>
    <definedName name="Excel_BuiltIn_Print_Area_45_34" localSheetId="17">#REF!</definedName>
    <definedName name="Excel_BuiltIn_Print_Area_45_34" localSheetId="16">#REF!</definedName>
    <definedName name="Excel_BuiltIn_Print_Area_45_34" localSheetId="19">#REF!</definedName>
    <definedName name="Excel_BuiltIn_Print_Area_45_34" localSheetId="18">#REF!</definedName>
    <definedName name="Excel_BuiltIn_Print_Area_45_34" localSheetId="26">#REF!</definedName>
    <definedName name="Excel_BuiltIn_Print_Area_45_34" localSheetId="24">#REF!</definedName>
    <definedName name="Excel_BuiltIn_Print_Area_45_34" localSheetId="28">#REF!</definedName>
    <definedName name="Excel_BuiltIn_Print_Area_45_34" localSheetId="29">#REF!</definedName>
    <definedName name="Excel_BuiltIn_Print_Area_45_34" localSheetId="27">#REF!</definedName>
    <definedName name="Excel_BuiltIn_Print_Area_45_34">#REF!</definedName>
    <definedName name="Excel_BuiltIn_Print_Area_45_8" localSheetId="21">#REF!</definedName>
    <definedName name="Excel_BuiltIn_Print_Area_45_8" localSheetId="13">#REF!</definedName>
    <definedName name="Excel_BuiltIn_Print_Area_45_8" localSheetId="12">#REF!</definedName>
    <definedName name="Excel_BuiltIn_Print_Area_45_8" localSheetId="15">#REF!</definedName>
    <definedName name="Excel_BuiltIn_Print_Area_45_8" localSheetId="14">#REF!</definedName>
    <definedName name="Excel_BuiltIn_Print_Area_45_8" localSheetId="17">#REF!</definedName>
    <definedName name="Excel_BuiltIn_Print_Area_45_8" localSheetId="16">#REF!</definedName>
    <definedName name="Excel_BuiltIn_Print_Area_45_8" localSheetId="19">#REF!</definedName>
    <definedName name="Excel_BuiltIn_Print_Area_45_8" localSheetId="18">#REF!</definedName>
    <definedName name="Excel_BuiltIn_Print_Area_45_8" localSheetId="26">#REF!</definedName>
    <definedName name="Excel_BuiltIn_Print_Area_45_8" localSheetId="24">#REF!</definedName>
    <definedName name="Excel_BuiltIn_Print_Area_45_8" localSheetId="28">#REF!</definedName>
    <definedName name="Excel_BuiltIn_Print_Area_45_8" localSheetId="29">#REF!</definedName>
    <definedName name="Excel_BuiltIn_Print_Area_45_8" localSheetId="27">#REF!</definedName>
    <definedName name="Excel_BuiltIn_Print_Area_45_8">#REF!</definedName>
    <definedName name="Excel_BuiltIn_Print_Area_46" localSheetId="21">#REF!</definedName>
    <definedName name="Excel_BuiltIn_Print_Area_46" localSheetId="13">#REF!</definedName>
    <definedName name="Excel_BuiltIn_Print_Area_46" localSheetId="12">#REF!</definedName>
    <definedName name="Excel_BuiltIn_Print_Area_46" localSheetId="15">#REF!</definedName>
    <definedName name="Excel_BuiltIn_Print_Area_46" localSheetId="14">#REF!</definedName>
    <definedName name="Excel_BuiltIn_Print_Area_46" localSheetId="17">#REF!</definedName>
    <definedName name="Excel_BuiltIn_Print_Area_46" localSheetId="16">#REF!</definedName>
    <definedName name="Excel_BuiltIn_Print_Area_46" localSheetId="19">#REF!</definedName>
    <definedName name="Excel_BuiltIn_Print_Area_46" localSheetId="18">#REF!</definedName>
    <definedName name="Excel_BuiltIn_Print_Area_46" localSheetId="26">#REF!</definedName>
    <definedName name="Excel_BuiltIn_Print_Area_46" localSheetId="24">#REF!</definedName>
    <definedName name="Excel_BuiltIn_Print_Area_46" localSheetId="28">#REF!</definedName>
    <definedName name="Excel_BuiltIn_Print_Area_46" localSheetId="29">#REF!</definedName>
    <definedName name="Excel_BuiltIn_Print_Area_46" localSheetId="27">#REF!</definedName>
    <definedName name="Excel_BuiltIn_Print_Area_46">#REF!</definedName>
    <definedName name="Excel_BuiltIn_Print_Area_46_1" localSheetId="21">#REF!</definedName>
    <definedName name="Excel_BuiltIn_Print_Area_46_1" localSheetId="13">#REF!</definedName>
    <definedName name="Excel_BuiltIn_Print_Area_46_1" localSheetId="12">#REF!</definedName>
    <definedName name="Excel_BuiltIn_Print_Area_46_1" localSheetId="15">#REF!</definedName>
    <definedName name="Excel_BuiltIn_Print_Area_46_1" localSheetId="14">#REF!</definedName>
    <definedName name="Excel_BuiltIn_Print_Area_46_1" localSheetId="17">#REF!</definedName>
    <definedName name="Excel_BuiltIn_Print_Area_46_1" localSheetId="16">#REF!</definedName>
    <definedName name="Excel_BuiltIn_Print_Area_46_1" localSheetId="19">#REF!</definedName>
    <definedName name="Excel_BuiltIn_Print_Area_46_1" localSheetId="18">#REF!</definedName>
    <definedName name="Excel_BuiltIn_Print_Area_46_1" localSheetId="26">#REF!</definedName>
    <definedName name="Excel_BuiltIn_Print_Area_46_1" localSheetId="24">#REF!</definedName>
    <definedName name="Excel_BuiltIn_Print_Area_46_1" localSheetId="28">#REF!</definedName>
    <definedName name="Excel_BuiltIn_Print_Area_46_1" localSheetId="29">#REF!</definedName>
    <definedName name="Excel_BuiltIn_Print_Area_46_1" localSheetId="27">#REF!</definedName>
    <definedName name="Excel_BuiltIn_Print_Area_46_1">#REF!</definedName>
    <definedName name="Excel_BuiltIn_Print_Area_46_34" localSheetId="21">#REF!</definedName>
    <definedName name="Excel_BuiltIn_Print_Area_46_34" localSheetId="13">#REF!</definedName>
    <definedName name="Excel_BuiltIn_Print_Area_46_34" localSheetId="12">#REF!</definedName>
    <definedName name="Excel_BuiltIn_Print_Area_46_34" localSheetId="15">#REF!</definedName>
    <definedName name="Excel_BuiltIn_Print_Area_46_34" localSheetId="14">#REF!</definedName>
    <definedName name="Excel_BuiltIn_Print_Area_46_34" localSheetId="17">#REF!</definedName>
    <definedName name="Excel_BuiltIn_Print_Area_46_34" localSheetId="16">#REF!</definedName>
    <definedName name="Excel_BuiltIn_Print_Area_46_34" localSheetId="19">#REF!</definedName>
    <definedName name="Excel_BuiltIn_Print_Area_46_34" localSheetId="18">#REF!</definedName>
    <definedName name="Excel_BuiltIn_Print_Area_46_34" localSheetId="26">#REF!</definedName>
    <definedName name="Excel_BuiltIn_Print_Area_46_34" localSheetId="24">#REF!</definedName>
    <definedName name="Excel_BuiltIn_Print_Area_46_34" localSheetId="28">#REF!</definedName>
    <definedName name="Excel_BuiltIn_Print_Area_46_34" localSheetId="29">#REF!</definedName>
    <definedName name="Excel_BuiltIn_Print_Area_46_34" localSheetId="27">#REF!</definedName>
    <definedName name="Excel_BuiltIn_Print_Area_46_34">#REF!</definedName>
    <definedName name="Excel_BuiltIn_Print_Area_46_8" localSheetId="21">#REF!</definedName>
    <definedName name="Excel_BuiltIn_Print_Area_46_8" localSheetId="13">#REF!</definedName>
    <definedName name="Excel_BuiltIn_Print_Area_46_8" localSheetId="12">#REF!</definedName>
    <definedName name="Excel_BuiltIn_Print_Area_46_8" localSheetId="15">#REF!</definedName>
    <definedName name="Excel_BuiltIn_Print_Area_46_8" localSheetId="14">#REF!</definedName>
    <definedName name="Excel_BuiltIn_Print_Area_46_8" localSheetId="17">#REF!</definedName>
    <definedName name="Excel_BuiltIn_Print_Area_46_8" localSheetId="16">#REF!</definedName>
    <definedName name="Excel_BuiltIn_Print_Area_46_8" localSheetId="19">#REF!</definedName>
    <definedName name="Excel_BuiltIn_Print_Area_46_8" localSheetId="18">#REF!</definedName>
    <definedName name="Excel_BuiltIn_Print_Area_46_8" localSheetId="26">#REF!</definedName>
    <definedName name="Excel_BuiltIn_Print_Area_46_8" localSheetId="24">#REF!</definedName>
    <definedName name="Excel_BuiltIn_Print_Area_46_8" localSheetId="28">#REF!</definedName>
    <definedName name="Excel_BuiltIn_Print_Area_46_8" localSheetId="29">#REF!</definedName>
    <definedName name="Excel_BuiltIn_Print_Area_46_8" localSheetId="27">#REF!</definedName>
    <definedName name="Excel_BuiltIn_Print_Area_46_8">#REF!</definedName>
    <definedName name="Excel_BuiltIn_Print_Area_47" localSheetId="21">#REF!</definedName>
    <definedName name="Excel_BuiltIn_Print_Area_47" localSheetId="13">#REF!</definedName>
    <definedName name="Excel_BuiltIn_Print_Area_47" localSheetId="12">#REF!</definedName>
    <definedName name="Excel_BuiltIn_Print_Area_47" localSheetId="15">#REF!</definedName>
    <definedName name="Excel_BuiltIn_Print_Area_47" localSheetId="14">#REF!</definedName>
    <definedName name="Excel_BuiltIn_Print_Area_47" localSheetId="17">#REF!</definedName>
    <definedName name="Excel_BuiltIn_Print_Area_47" localSheetId="16">#REF!</definedName>
    <definedName name="Excel_BuiltIn_Print_Area_47" localSheetId="19">#REF!</definedName>
    <definedName name="Excel_BuiltIn_Print_Area_47" localSheetId="18">#REF!</definedName>
    <definedName name="Excel_BuiltIn_Print_Area_47" localSheetId="26">#REF!</definedName>
    <definedName name="Excel_BuiltIn_Print_Area_47" localSheetId="24">#REF!</definedName>
    <definedName name="Excel_BuiltIn_Print_Area_47" localSheetId="28">#REF!</definedName>
    <definedName name="Excel_BuiltIn_Print_Area_47" localSheetId="29">#REF!</definedName>
    <definedName name="Excel_BuiltIn_Print_Area_47" localSheetId="27">#REF!</definedName>
    <definedName name="Excel_BuiltIn_Print_Area_47">#REF!</definedName>
    <definedName name="Excel_BuiltIn_Print_Area_47_34" localSheetId="21">#REF!</definedName>
    <definedName name="Excel_BuiltIn_Print_Area_47_34" localSheetId="13">#REF!</definedName>
    <definedName name="Excel_BuiltIn_Print_Area_47_34" localSheetId="12">#REF!</definedName>
    <definedName name="Excel_BuiltIn_Print_Area_47_34" localSheetId="15">#REF!</definedName>
    <definedName name="Excel_BuiltIn_Print_Area_47_34" localSheetId="14">#REF!</definedName>
    <definedName name="Excel_BuiltIn_Print_Area_47_34" localSheetId="17">#REF!</definedName>
    <definedName name="Excel_BuiltIn_Print_Area_47_34" localSheetId="16">#REF!</definedName>
    <definedName name="Excel_BuiltIn_Print_Area_47_34" localSheetId="19">#REF!</definedName>
    <definedName name="Excel_BuiltIn_Print_Area_47_34" localSheetId="18">#REF!</definedName>
    <definedName name="Excel_BuiltIn_Print_Area_47_34" localSheetId="26">#REF!</definedName>
    <definedName name="Excel_BuiltIn_Print_Area_47_34" localSheetId="24">#REF!</definedName>
    <definedName name="Excel_BuiltIn_Print_Area_47_34" localSheetId="28">#REF!</definedName>
    <definedName name="Excel_BuiltIn_Print_Area_47_34" localSheetId="29">#REF!</definedName>
    <definedName name="Excel_BuiltIn_Print_Area_47_34" localSheetId="27">#REF!</definedName>
    <definedName name="Excel_BuiltIn_Print_Area_47_34">#REF!</definedName>
    <definedName name="Excel_BuiltIn_Print_Area_47_8" localSheetId="21">#REF!</definedName>
    <definedName name="Excel_BuiltIn_Print_Area_47_8" localSheetId="13">#REF!</definedName>
    <definedName name="Excel_BuiltIn_Print_Area_47_8" localSheetId="12">#REF!</definedName>
    <definedName name="Excel_BuiltIn_Print_Area_47_8" localSheetId="15">#REF!</definedName>
    <definedName name="Excel_BuiltIn_Print_Area_47_8" localSheetId="14">#REF!</definedName>
    <definedName name="Excel_BuiltIn_Print_Area_47_8" localSheetId="17">#REF!</definedName>
    <definedName name="Excel_BuiltIn_Print_Area_47_8" localSheetId="16">#REF!</definedName>
    <definedName name="Excel_BuiltIn_Print_Area_47_8" localSheetId="19">#REF!</definedName>
    <definedName name="Excel_BuiltIn_Print_Area_47_8" localSheetId="18">#REF!</definedName>
    <definedName name="Excel_BuiltIn_Print_Area_47_8" localSheetId="26">#REF!</definedName>
    <definedName name="Excel_BuiltIn_Print_Area_47_8" localSheetId="24">#REF!</definedName>
    <definedName name="Excel_BuiltIn_Print_Area_47_8" localSheetId="28">#REF!</definedName>
    <definedName name="Excel_BuiltIn_Print_Area_47_8" localSheetId="29">#REF!</definedName>
    <definedName name="Excel_BuiltIn_Print_Area_47_8" localSheetId="27">#REF!</definedName>
    <definedName name="Excel_BuiltIn_Print_Area_47_8">#REF!</definedName>
    <definedName name="Excel_BuiltIn_Print_Area_49" localSheetId="21">#REF!</definedName>
    <definedName name="Excel_BuiltIn_Print_Area_49" localSheetId="13">#REF!</definedName>
    <definedName name="Excel_BuiltIn_Print_Area_49" localSheetId="12">#REF!</definedName>
    <definedName name="Excel_BuiltIn_Print_Area_49" localSheetId="15">#REF!</definedName>
    <definedName name="Excel_BuiltIn_Print_Area_49" localSheetId="14">#REF!</definedName>
    <definedName name="Excel_BuiltIn_Print_Area_49" localSheetId="17">#REF!</definedName>
    <definedName name="Excel_BuiltIn_Print_Area_49" localSheetId="16">#REF!</definedName>
    <definedName name="Excel_BuiltIn_Print_Area_49" localSheetId="19">#REF!</definedName>
    <definedName name="Excel_BuiltIn_Print_Area_49" localSheetId="18">#REF!</definedName>
    <definedName name="Excel_BuiltIn_Print_Area_49" localSheetId="26">#REF!</definedName>
    <definedName name="Excel_BuiltIn_Print_Area_49" localSheetId="24">#REF!</definedName>
    <definedName name="Excel_BuiltIn_Print_Area_49" localSheetId="28">#REF!</definedName>
    <definedName name="Excel_BuiltIn_Print_Area_49" localSheetId="29">#REF!</definedName>
    <definedName name="Excel_BuiltIn_Print_Area_49" localSheetId="27">#REF!</definedName>
    <definedName name="Excel_BuiltIn_Print_Area_49">#REF!</definedName>
    <definedName name="Excel_BuiltIn_Print_Area_49_1" localSheetId="21">#REF!</definedName>
    <definedName name="Excel_BuiltIn_Print_Area_49_1" localSheetId="13">#REF!</definedName>
    <definedName name="Excel_BuiltIn_Print_Area_49_1" localSheetId="12">#REF!</definedName>
    <definedName name="Excel_BuiltIn_Print_Area_49_1" localSheetId="15">#REF!</definedName>
    <definedName name="Excel_BuiltIn_Print_Area_49_1" localSheetId="14">#REF!</definedName>
    <definedName name="Excel_BuiltIn_Print_Area_49_1" localSheetId="17">#REF!</definedName>
    <definedName name="Excel_BuiltIn_Print_Area_49_1" localSheetId="16">#REF!</definedName>
    <definedName name="Excel_BuiltIn_Print_Area_49_1" localSheetId="19">#REF!</definedName>
    <definedName name="Excel_BuiltIn_Print_Area_49_1" localSheetId="18">#REF!</definedName>
    <definedName name="Excel_BuiltIn_Print_Area_49_1" localSheetId="26">#REF!</definedName>
    <definedName name="Excel_BuiltIn_Print_Area_49_1" localSheetId="24">#REF!</definedName>
    <definedName name="Excel_BuiltIn_Print_Area_49_1" localSheetId="28">#REF!</definedName>
    <definedName name="Excel_BuiltIn_Print_Area_49_1" localSheetId="29">#REF!</definedName>
    <definedName name="Excel_BuiltIn_Print_Area_49_1" localSheetId="27">#REF!</definedName>
    <definedName name="Excel_BuiltIn_Print_Area_49_1">#REF!</definedName>
    <definedName name="Excel_BuiltIn_Print_Area_49_34" localSheetId="21">#REF!</definedName>
    <definedName name="Excel_BuiltIn_Print_Area_49_34" localSheetId="13">#REF!</definedName>
    <definedName name="Excel_BuiltIn_Print_Area_49_34" localSheetId="12">#REF!</definedName>
    <definedName name="Excel_BuiltIn_Print_Area_49_34" localSheetId="15">#REF!</definedName>
    <definedName name="Excel_BuiltIn_Print_Area_49_34" localSheetId="14">#REF!</definedName>
    <definedName name="Excel_BuiltIn_Print_Area_49_34" localSheetId="17">#REF!</definedName>
    <definedName name="Excel_BuiltIn_Print_Area_49_34" localSheetId="16">#REF!</definedName>
    <definedName name="Excel_BuiltIn_Print_Area_49_34" localSheetId="19">#REF!</definedName>
    <definedName name="Excel_BuiltIn_Print_Area_49_34" localSheetId="18">#REF!</definedName>
    <definedName name="Excel_BuiltIn_Print_Area_49_34" localSheetId="26">#REF!</definedName>
    <definedName name="Excel_BuiltIn_Print_Area_49_34" localSheetId="24">#REF!</definedName>
    <definedName name="Excel_BuiltIn_Print_Area_49_34" localSheetId="28">#REF!</definedName>
    <definedName name="Excel_BuiltIn_Print_Area_49_34" localSheetId="29">#REF!</definedName>
    <definedName name="Excel_BuiltIn_Print_Area_49_34" localSheetId="27">#REF!</definedName>
    <definedName name="Excel_BuiltIn_Print_Area_49_34">#REF!</definedName>
    <definedName name="Excel_BuiltIn_Print_Area_49_8" localSheetId="21">#REF!</definedName>
    <definedName name="Excel_BuiltIn_Print_Area_49_8" localSheetId="13">#REF!</definedName>
    <definedName name="Excel_BuiltIn_Print_Area_49_8" localSheetId="12">#REF!</definedName>
    <definedName name="Excel_BuiltIn_Print_Area_49_8" localSheetId="15">#REF!</definedName>
    <definedName name="Excel_BuiltIn_Print_Area_49_8" localSheetId="14">#REF!</definedName>
    <definedName name="Excel_BuiltIn_Print_Area_49_8" localSheetId="17">#REF!</definedName>
    <definedName name="Excel_BuiltIn_Print_Area_49_8" localSheetId="16">#REF!</definedName>
    <definedName name="Excel_BuiltIn_Print_Area_49_8" localSheetId="19">#REF!</definedName>
    <definedName name="Excel_BuiltIn_Print_Area_49_8" localSheetId="18">#REF!</definedName>
    <definedName name="Excel_BuiltIn_Print_Area_49_8" localSheetId="26">#REF!</definedName>
    <definedName name="Excel_BuiltIn_Print_Area_49_8" localSheetId="24">#REF!</definedName>
    <definedName name="Excel_BuiltIn_Print_Area_49_8" localSheetId="28">#REF!</definedName>
    <definedName name="Excel_BuiltIn_Print_Area_49_8" localSheetId="29">#REF!</definedName>
    <definedName name="Excel_BuiltIn_Print_Area_49_8" localSheetId="27">#REF!</definedName>
    <definedName name="Excel_BuiltIn_Print_Area_49_8">#REF!</definedName>
    <definedName name="Excel_BuiltIn_Print_Area_5" localSheetId="21">#REF!</definedName>
    <definedName name="Excel_BuiltIn_Print_Area_5" localSheetId="13">#REF!</definedName>
    <definedName name="Excel_BuiltIn_Print_Area_5" localSheetId="12">#REF!</definedName>
    <definedName name="Excel_BuiltIn_Print_Area_5" localSheetId="15">#REF!</definedName>
    <definedName name="Excel_BuiltIn_Print_Area_5" localSheetId="14">#REF!</definedName>
    <definedName name="Excel_BuiltIn_Print_Area_5" localSheetId="17">#REF!</definedName>
    <definedName name="Excel_BuiltIn_Print_Area_5" localSheetId="16">#REF!</definedName>
    <definedName name="Excel_BuiltIn_Print_Area_5" localSheetId="19">#REF!</definedName>
    <definedName name="Excel_BuiltIn_Print_Area_5" localSheetId="18">#REF!</definedName>
    <definedName name="Excel_BuiltIn_Print_Area_5" localSheetId="26">#REF!</definedName>
    <definedName name="Excel_BuiltIn_Print_Area_5" localSheetId="24">#REF!</definedName>
    <definedName name="Excel_BuiltIn_Print_Area_5" localSheetId="28">#REF!</definedName>
    <definedName name="Excel_BuiltIn_Print_Area_5" localSheetId="29">#REF!</definedName>
    <definedName name="Excel_BuiltIn_Print_Area_5" localSheetId="27">#REF!</definedName>
    <definedName name="Excel_BuiltIn_Print_Area_5">#REF!</definedName>
    <definedName name="Excel_BuiltIn_Print_Area_5_1" localSheetId="21">#REF!</definedName>
    <definedName name="Excel_BuiltIn_Print_Area_5_1" localSheetId="13">#REF!</definedName>
    <definedName name="Excel_BuiltIn_Print_Area_5_1" localSheetId="12">#REF!</definedName>
    <definedName name="Excel_BuiltIn_Print_Area_5_1" localSheetId="15">#REF!</definedName>
    <definedName name="Excel_BuiltIn_Print_Area_5_1" localSheetId="14">#REF!</definedName>
    <definedName name="Excel_BuiltIn_Print_Area_5_1" localSheetId="17">#REF!</definedName>
    <definedName name="Excel_BuiltIn_Print_Area_5_1" localSheetId="16">#REF!</definedName>
    <definedName name="Excel_BuiltIn_Print_Area_5_1" localSheetId="19">#REF!</definedName>
    <definedName name="Excel_BuiltIn_Print_Area_5_1" localSheetId="18">#REF!</definedName>
    <definedName name="Excel_BuiltIn_Print_Area_5_1" localSheetId="26">#REF!</definedName>
    <definedName name="Excel_BuiltIn_Print_Area_5_1" localSheetId="24">#REF!</definedName>
    <definedName name="Excel_BuiltIn_Print_Area_5_1" localSheetId="28">#REF!</definedName>
    <definedName name="Excel_BuiltIn_Print_Area_5_1" localSheetId="29">#REF!</definedName>
    <definedName name="Excel_BuiltIn_Print_Area_5_1" localSheetId="27">#REF!</definedName>
    <definedName name="Excel_BuiltIn_Print_Area_5_1">#REF!</definedName>
    <definedName name="Excel_BuiltIn_Print_Area_5_1_1" localSheetId="21">#REF!</definedName>
    <definedName name="Excel_BuiltIn_Print_Area_5_1_1" localSheetId="13">#REF!</definedName>
    <definedName name="Excel_BuiltIn_Print_Area_5_1_1" localSheetId="12">#REF!</definedName>
    <definedName name="Excel_BuiltIn_Print_Area_5_1_1" localSheetId="15">#REF!</definedName>
    <definedName name="Excel_BuiltIn_Print_Area_5_1_1" localSheetId="14">#REF!</definedName>
    <definedName name="Excel_BuiltIn_Print_Area_5_1_1" localSheetId="17">#REF!</definedName>
    <definedName name="Excel_BuiltIn_Print_Area_5_1_1" localSheetId="16">#REF!</definedName>
    <definedName name="Excel_BuiltIn_Print_Area_5_1_1" localSheetId="19">#REF!</definedName>
    <definedName name="Excel_BuiltIn_Print_Area_5_1_1" localSheetId="18">#REF!</definedName>
    <definedName name="Excel_BuiltIn_Print_Area_5_1_1" localSheetId="26">#REF!</definedName>
    <definedName name="Excel_BuiltIn_Print_Area_5_1_1" localSheetId="24">#REF!</definedName>
    <definedName name="Excel_BuiltIn_Print_Area_5_1_1" localSheetId="28">#REF!</definedName>
    <definedName name="Excel_BuiltIn_Print_Area_5_1_1" localSheetId="29">#REF!</definedName>
    <definedName name="Excel_BuiltIn_Print_Area_5_1_1" localSheetId="27">#REF!</definedName>
    <definedName name="Excel_BuiltIn_Print_Area_5_1_1">#REF!</definedName>
    <definedName name="Excel_BuiltIn_Print_Area_5_1_1_1" localSheetId="21">#REF!</definedName>
    <definedName name="Excel_BuiltIn_Print_Area_5_1_1_1" localSheetId="13">#REF!</definedName>
    <definedName name="Excel_BuiltIn_Print_Area_5_1_1_1" localSheetId="12">#REF!</definedName>
    <definedName name="Excel_BuiltIn_Print_Area_5_1_1_1" localSheetId="15">#REF!</definedName>
    <definedName name="Excel_BuiltIn_Print_Area_5_1_1_1" localSheetId="14">#REF!</definedName>
    <definedName name="Excel_BuiltIn_Print_Area_5_1_1_1" localSheetId="17">#REF!</definedName>
    <definedName name="Excel_BuiltIn_Print_Area_5_1_1_1" localSheetId="16">#REF!</definedName>
    <definedName name="Excel_BuiltIn_Print_Area_5_1_1_1" localSheetId="19">#REF!</definedName>
    <definedName name="Excel_BuiltIn_Print_Area_5_1_1_1" localSheetId="18">#REF!</definedName>
    <definedName name="Excel_BuiltIn_Print_Area_5_1_1_1" localSheetId="26">#REF!</definedName>
    <definedName name="Excel_BuiltIn_Print_Area_5_1_1_1" localSheetId="24">#REF!</definedName>
    <definedName name="Excel_BuiltIn_Print_Area_5_1_1_1" localSheetId="28">#REF!</definedName>
    <definedName name="Excel_BuiltIn_Print_Area_5_1_1_1" localSheetId="29">#REF!</definedName>
    <definedName name="Excel_BuiltIn_Print_Area_5_1_1_1" localSheetId="27">#REF!</definedName>
    <definedName name="Excel_BuiltIn_Print_Area_5_1_1_1">#REF!</definedName>
    <definedName name="Excel_BuiltIn_Print_Area_5_1_34" localSheetId="21">#REF!</definedName>
    <definedName name="Excel_BuiltIn_Print_Area_5_1_34" localSheetId="13">#REF!</definedName>
    <definedName name="Excel_BuiltIn_Print_Area_5_1_34" localSheetId="12">#REF!</definedName>
    <definedName name="Excel_BuiltIn_Print_Area_5_1_34" localSheetId="15">#REF!</definedName>
    <definedName name="Excel_BuiltIn_Print_Area_5_1_34" localSheetId="14">#REF!</definedName>
    <definedName name="Excel_BuiltIn_Print_Area_5_1_34" localSheetId="17">#REF!</definedName>
    <definedName name="Excel_BuiltIn_Print_Area_5_1_34" localSheetId="16">#REF!</definedName>
    <definedName name="Excel_BuiltIn_Print_Area_5_1_34" localSheetId="19">#REF!</definedName>
    <definedName name="Excel_BuiltIn_Print_Area_5_1_34" localSheetId="18">#REF!</definedName>
    <definedName name="Excel_BuiltIn_Print_Area_5_1_34" localSheetId="26">#REF!</definedName>
    <definedName name="Excel_BuiltIn_Print_Area_5_1_34" localSheetId="24">#REF!</definedName>
    <definedName name="Excel_BuiltIn_Print_Area_5_1_34" localSheetId="28">#REF!</definedName>
    <definedName name="Excel_BuiltIn_Print_Area_5_1_34" localSheetId="29">#REF!</definedName>
    <definedName name="Excel_BuiltIn_Print_Area_5_1_34" localSheetId="27">#REF!</definedName>
    <definedName name="Excel_BuiltIn_Print_Area_5_1_34">#REF!</definedName>
    <definedName name="Excel_BuiltIn_Print_Area_5_34" localSheetId="21">#REF!</definedName>
    <definedName name="Excel_BuiltIn_Print_Area_5_34" localSheetId="13">#REF!</definedName>
    <definedName name="Excel_BuiltIn_Print_Area_5_34" localSheetId="12">#REF!</definedName>
    <definedName name="Excel_BuiltIn_Print_Area_5_34" localSheetId="15">#REF!</definedName>
    <definedName name="Excel_BuiltIn_Print_Area_5_34" localSheetId="14">#REF!</definedName>
    <definedName name="Excel_BuiltIn_Print_Area_5_34" localSheetId="17">#REF!</definedName>
    <definedName name="Excel_BuiltIn_Print_Area_5_34" localSheetId="16">#REF!</definedName>
    <definedName name="Excel_BuiltIn_Print_Area_5_34" localSheetId="19">#REF!</definedName>
    <definedName name="Excel_BuiltIn_Print_Area_5_34" localSheetId="18">#REF!</definedName>
    <definedName name="Excel_BuiltIn_Print_Area_5_34" localSheetId="26">#REF!</definedName>
    <definedName name="Excel_BuiltIn_Print_Area_5_34" localSheetId="24">#REF!</definedName>
    <definedName name="Excel_BuiltIn_Print_Area_5_34" localSheetId="28">#REF!</definedName>
    <definedName name="Excel_BuiltIn_Print_Area_5_34" localSheetId="29">#REF!</definedName>
    <definedName name="Excel_BuiltIn_Print_Area_5_34" localSheetId="27">#REF!</definedName>
    <definedName name="Excel_BuiltIn_Print_Area_5_34">#REF!</definedName>
    <definedName name="Excel_BuiltIn_Print_Area_5_8" localSheetId="21">#REF!</definedName>
    <definedName name="Excel_BuiltIn_Print_Area_5_8" localSheetId="13">#REF!</definedName>
    <definedName name="Excel_BuiltIn_Print_Area_5_8" localSheetId="12">#REF!</definedName>
    <definedName name="Excel_BuiltIn_Print_Area_5_8" localSheetId="15">#REF!</definedName>
    <definedName name="Excel_BuiltIn_Print_Area_5_8" localSheetId="14">#REF!</definedName>
    <definedName name="Excel_BuiltIn_Print_Area_5_8" localSheetId="17">#REF!</definedName>
    <definedName name="Excel_BuiltIn_Print_Area_5_8" localSheetId="16">#REF!</definedName>
    <definedName name="Excel_BuiltIn_Print_Area_5_8" localSheetId="19">#REF!</definedName>
    <definedName name="Excel_BuiltIn_Print_Area_5_8" localSheetId="18">#REF!</definedName>
    <definedName name="Excel_BuiltIn_Print_Area_5_8" localSheetId="26">#REF!</definedName>
    <definedName name="Excel_BuiltIn_Print_Area_5_8" localSheetId="24">#REF!</definedName>
    <definedName name="Excel_BuiltIn_Print_Area_5_8" localSheetId="28">#REF!</definedName>
    <definedName name="Excel_BuiltIn_Print_Area_5_8" localSheetId="29">#REF!</definedName>
    <definedName name="Excel_BuiltIn_Print_Area_5_8" localSheetId="27">#REF!</definedName>
    <definedName name="Excel_BuiltIn_Print_Area_5_8">#REF!</definedName>
    <definedName name="Excel_BuiltIn_Print_Area_50" localSheetId="21">#REF!</definedName>
    <definedName name="Excel_BuiltIn_Print_Area_50" localSheetId="13">#REF!</definedName>
    <definedName name="Excel_BuiltIn_Print_Area_50" localSheetId="12">#REF!</definedName>
    <definedName name="Excel_BuiltIn_Print_Area_50" localSheetId="15">#REF!</definedName>
    <definedName name="Excel_BuiltIn_Print_Area_50" localSheetId="14">#REF!</definedName>
    <definedName name="Excel_BuiltIn_Print_Area_50" localSheetId="17">#REF!</definedName>
    <definedName name="Excel_BuiltIn_Print_Area_50" localSheetId="16">#REF!</definedName>
    <definedName name="Excel_BuiltIn_Print_Area_50" localSheetId="19">#REF!</definedName>
    <definedName name="Excel_BuiltIn_Print_Area_50" localSheetId="18">#REF!</definedName>
    <definedName name="Excel_BuiltIn_Print_Area_50" localSheetId="26">#REF!</definedName>
    <definedName name="Excel_BuiltIn_Print_Area_50" localSheetId="24">#REF!</definedName>
    <definedName name="Excel_BuiltIn_Print_Area_50" localSheetId="28">#REF!</definedName>
    <definedName name="Excel_BuiltIn_Print_Area_50" localSheetId="29">#REF!</definedName>
    <definedName name="Excel_BuiltIn_Print_Area_50" localSheetId="27">#REF!</definedName>
    <definedName name="Excel_BuiltIn_Print_Area_50">#REF!</definedName>
    <definedName name="Excel_BuiltIn_Print_Area_50_1" localSheetId="21">#REF!</definedName>
    <definedName name="Excel_BuiltIn_Print_Area_50_1" localSheetId="13">#REF!</definedName>
    <definedName name="Excel_BuiltIn_Print_Area_50_1" localSheetId="12">#REF!</definedName>
    <definedName name="Excel_BuiltIn_Print_Area_50_1" localSheetId="15">#REF!</definedName>
    <definedName name="Excel_BuiltIn_Print_Area_50_1" localSheetId="14">#REF!</definedName>
    <definedName name="Excel_BuiltIn_Print_Area_50_1" localSheetId="17">#REF!</definedName>
    <definedName name="Excel_BuiltIn_Print_Area_50_1" localSheetId="16">#REF!</definedName>
    <definedName name="Excel_BuiltIn_Print_Area_50_1" localSheetId="19">#REF!</definedName>
    <definedName name="Excel_BuiltIn_Print_Area_50_1" localSheetId="18">#REF!</definedName>
    <definedName name="Excel_BuiltIn_Print_Area_50_1" localSheetId="26">#REF!</definedName>
    <definedName name="Excel_BuiltIn_Print_Area_50_1" localSheetId="24">#REF!</definedName>
    <definedName name="Excel_BuiltIn_Print_Area_50_1" localSheetId="28">#REF!</definedName>
    <definedName name="Excel_BuiltIn_Print_Area_50_1" localSheetId="29">#REF!</definedName>
    <definedName name="Excel_BuiltIn_Print_Area_50_1" localSheetId="27">#REF!</definedName>
    <definedName name="Excel_BuiltIn_Print_Area_50_1">#REF!</definedName>
    <definedName name="Excel_BuiltIn_Print_Area_50_34" localSheetId="21">#REF!</definedName>
    <definedName name="Excel_BuiltIn_Print_Area_50_34" localSheetId="13">#REF!</definedName>
    <definedName name="Excel_BuiltIn_Print_Area_50_34" localSheetId="12">#REF!</definedName>
    <definedName name="Excel_BuiltIn_Print_Area_50_34" localSheetId="15">#REF!</definedName>
    <definedName name="Excel_BuiltIn_Print_Area_50_34" localSheetId="14">#REF!</definedName>
    <definedName name="Excel_BuiltIn_Print_Area_50_34" localSheetId="17">#REF!</definedName>
    <definedName name="Excel_BuiltIn_Print_Area_50_34" localSheetId="16">#REF!</definedName>
    <definedName name="Excel_BuiltIn_Print_Area_50_34" localSheetId="19">#REF!</definedName>
    <definedName name="Excel_BuiltIn_Print_Area_50_34" localSheetId="18">#REF!</definedName>
    <definedName name="Excel_BuiltIn_Print_Area_50_34" localSheetId="26">#REF!</definedName>
    <definedName name="Excel_BuiltIn_Print_Area_50_34" localSheetId="24">#REF!</definedName>
    <definedName name="Excel_BuiltIn_Print_Area_50_34" localSheetId="28">#REF!</definedName>
    <definedName name="Excel_BuiltIn_Print_Area_50_34" localSheetId="29">#REF!</definedName>
    <definedName name="Excel_BuiltIn_Print_Area_50_34" localSheetId="27">#REF!</definedName>
    <definedName name="Excel_BuiltIn_Print_Area_50_34">#REF!</definedName>
    <definedName name="Excel_BuiltIn_Print_Area_50_8" localSheetId="21">#REF!</definedName>
    <definedName name="Excel_BuiltIn_Print_Area_50_8" localSheetId="13">#REF!</definedName>
    <definedName name="Excel_BuiltIn_Print_Area_50_8" localSheetId="12">#REF!</definedName>
    <definedName name="Excel_BuiltIn_Print_Area_50_8" localSheetId="15">#REF!</definedName>
    <definedName name="Excel_BuiltIn_Print_Area_50_8" localSheetId="14">#REF!</definedName>
    <definedName name="Excel_BuiltIn_Print_Area_50_8" localSheetId="17">#REF!</definedName>
    <definedName name="Excel_BuiltIn_Print_Area_50_8" localSheetId="16">#REF!</definedName>
    <definedName name="Excel_BuiltIn_Print_Area_50_8" localSheetId="19">#REF!</definedName>
    <definedName name="Excel_BuiltIn_Print_Area_50_8" localSheetId="18">#REF!</definedName>
    <definedName name="Excel_BuiltIn_Print_Area_50_8" localSheetId="26">#REF!</definedName>
    <definedName name="Excel_BuiltIn_Print_Area_50_8" localSheetId="24">#REF!</definedName>
    <definedName name="Excel_BuiltIn_Print_Area_50_8" localSheetId="28">#REF!</definedName>
    <definedName name="Excel_BuiltIn_Print_Area_50_8" localSheetId="29">#REF!</definedName>
    <definedName name="Excel_BuiltIn_Print_Area_50_8" localSheetId="27">#REF!</definedName>
    <definedName name="Excel_BuiltIn_Print_Area_50_8">#REF!</definedName>
    <definedName name="Excel_BuiltIn_Print_Area_51" localSheetId="21">#REF!</definedName>
    <definedName name="Excel_BuiltIn_Print_Area_51" localSheetId="13">#REF!</definedName>
    <definedName name="Excel_BuiltIn_Print_Area_51" localSheetId="12">#REF!</definedName>
    <definedName name="Excel_BuiltIn_Print_Area_51" localSheetId="15">#REF!</definedName>
    <definedName name="Excel_BuiltIn_Print_Area_51" localSheetId="14">#REF!</definedName>
    <definedName name="Excel_BuiltIn_Print_Area_51" localSheetId="17">#REF!</definedName>
    <definedName name="Excel_BuiltIn_Print_Area_51" localSheetId="16">#REF!</definedName>
    <definedName name="Excel_BuiltIn_Print_Area_51" localSheetId="19">#REF!</definedName>
    <definedName name="Excel_BuiltIn_Print_Area_51" localSheetId="18">#REF!</definedName>
    <definedName name="Excel_BuiltIn_Print_Area_51" localSheetId="26">#REF!</definedName>
    <definedName name="Excel_BuiltIn_Print_Area_51" localSheetId="24">#REF!</definedName>
    <definedName name="Excel_BuiltIn_Print_Area_51" localSheetId="28">#REF!</definedName>
    <definedName name="Excel_BuiltIn_Print_Area_51" localSheetId="29">#REF!</definedName>
    <definedName name="Excel_BuiltIn_Print_Area_51" localSheetId="27">#REF!</definedName>
    <definedName name="Excel_BuiltIn_Print_Area_51">#REF!</definedName>
    <definedName name="Excel_BuiltIn_Print_Area_51_1" localSheetId="21">#REF!</definedName>
    <definedName name="Excel_BuiltIn_Print_Area_51_1" localSheetId="13">#REF!</definedName>
    <definedName name="Excel_BuiltIn_Print_Area_51_1" localSheetId="12">#REF!</definedName>
    <definedName name="Excel_BuiltIn_Print_Area_51_1" localSheetId="15">#REF!</definedName>
    <definedName name="Excel_BuiltIn_Print_Area_51_1" localSheetId="14">#REF!</definedName>
    <definedName name="Excel_BuiltIn_Print_Area_51_1" localSheetId="17">#REF!</definedName>
    <definedName name="Excel_BuiltIn_Print_Area_51_1" localSheetId="16">#REF!</definedName>
    <definedName name="Excel_BuiltIn_Print_Area_51_1" localSheetId="19">#REF!</definedName>
    <definedName name="Excel_BuiltIn_Print_Area_51_1" localSheetId="18">#REF!</definedName>
    <definedName name="Excel_BuiltIn_Print_Area_51_1" localSheetId="26">#REF!</definedName>
    <definedName name="Excel_BuiltIn_Print_Area_51_1" localSheetId="24">#REF!</definedName>
    <definedName name="Excel_BuiltIn_Print_Area_51_1" localSheetId="28">#REF!</definedName>
    <definedName name="Excel_BuiltIn_Print_Area_51_1" localSheetId="29">#REF!</definedName>
    <definedName name="Excel_BuiltIn_Print_Area_51_1" localSheetId="27">#REF!</definedName>
    <definedName name="Excel_BuiltIn_Print_Area_51_1">#REF!</definedName>
    <definedName name="Excel_BuiltIn_Print_Area_51_34" localSheetId="21">#REF!</definedName>
    <definedName name="Excel_BuiltIn_Print_Area_51_34" localSheetId="13">#REF!</definedName>
    <definedName name="Excel_BuiltIn_Print_Area_51_34" localSheetId="12">#REF!</definedName>
    <definedName name="Excel_BuiltIn_Print_Area_51_34" localSheetId="15">#REF!</definedName>
    <definedName name="Excel_BuiltIn_Print_Area_51_34" localSheetId="14">#REF!</definedName>
    <definedName name="Excel_BuiltIn_Print_Area_51_34" localSheetId="17">#REF!</definedName>
    <definedName name="Excel_BuiltIn_Print_Area_51_34" localSheetId="16">#REF!</definedName>
    <definedName name="Excel_BuiltIn_Print_Area_51_34" localSheetId="19">#REF!</definedName>
    <definedName name="Excel_BuiltIn_Print_Area_51_34" localSheetId="18">#REF!</definedName>
    <definedName name="Excel_BuiltIn_Print_Area_51_34" localSheetId="26">#REF!</definedName>
    <definedName name="Excel_BuiltIn_Print_Area_51_34" localSheetId="24">#REF!</definedName>
    <definedName name="Excel_BuiltIn_Print_Area_51_34" localSheetId="28">#REF!</definedName>
    <definedName name="Excel_BuiltIn_Print_Area_51_34" localSheetId="29">#REF!</definedName>
    <definedName name="Excel_BuiltIn_Print_Area_51_34" localSheetId="27">#REF!</definedName>
    <definedName name="Excel_BuiltIn_Print_Area_51_34">#REF!</definedName>
    <definedName name="Excel_BuiltIn_Print_Area_51_8" localSheetId="21">#REF!</definedName>
    <definedName name="Excel_BuiltIn_Print_Area_51_8" localSheetId="13">#REF!</definedName>
    <definedName name="Excel_BuiltIn_Print_Area_51_8" localSheetId="12">#REF!</definedName>
    <definedName name="Excel_BuiltIn_Print_Area_51_8" localSheetId="15">#REF!</definedName>
    <definedName name="Excel_BuiltIn_Print_Area_51_8" localSheetId="14">#REF!</definedName>
    <definedName name="Excel_BuiltIn_Print_Area_51_8" localSheetId="17">#REF!</definedName>
    <definedName name="Excel_BuiltIn_Print_Area_51_8" localSheetId="16">#REF!</definedName>
    <definedName name="Excel_BuiltIn_Print_Area_51_8" localSheetId="19">#REF!</definedName>
    <definedName name="Excel_BuiltIn_Print_Area_51_8" localSheetId="18">#REF!</definedName>
    <definedName name="Excel_BuiltIn_Print_Area_51_8" localSheetId="26">#REF!</definedName>
    <definedName name="Excel_BuiltIn_Print_Area_51_8" localSheetId="24">#REF!</definedName>
    <definedName name="Excel_BuiltIn_Print_Area_51_8" localSheetId="28">#REF!</definedName>
    <definedName name="Excel_BuiltIn_Print_Area_51_8" localSheetId="29">#REF!</definedName>
    <definedName name="Excel_BuiltIn_Print_Area_51_8" localSheetId="27">#REF!</definedName>
    <definedName name="Excel_BuiltIn_Print_Area_51_8">#REF!</definedName>
    <definedName name="Excel_BuiltIn_Print_Area_52" localSheetId="21">#REF!</definedName>
    <definedName name="Excel_BuiltIn_Print_Area_52" localSheetId="13">#REF!</definedName>
    <definedName name="Excel_BuiltIn_Print_Area_52" localSheetId="12">#REF!</definedName>
    <definedName name="Excel_BuiltIn_Print_Area_52" localSheetId="15">#REF!</definedName>
    <definedName name="Excel_BuiltIn_Print_Area_52" localSheetId="14">#REF!</definedName>
    <definedName name="Excel_BuiltIn_Print_Area_52" localSheetId="17">#REF!</definedName>
    <definedName name="Excel_BuiltIn_Print_Area_52" localSheetId="16">#REF!</definedName>
    <definedName name="Excel_BuiltIn_Print_Area_52" localSheetId="19">#REF!</definedName>
    <definedName name="Excel_BuiltIn_Print_Area_52" localSheetId="18">#REF!</definedName>
    <definedName name="Excel_BuiltIn_Print_Area_52" localSheetId="26">#REF!</definedName>
    <definedName name="Excel_BuiltIn_Print_Area_52" localSheetId="24">#REF!</definedName>
    <definedName name="Excel_BuiltIn_Print_Area_52" localSheetId="28">#REF!</definedName>
    <definedName name="Excel_BuiltIn_Print_Area_52" localSheetId="29">#REF!</definedName>
    <definedName name="Excel_BuiltIn_Print_Area_52" localSheetId="27">#REF!</definedName>
    <definedName name="Excel_BuiltIn_Print_Area_52">#REF!</definedName>
    <definedName name="Excel_BuiltIn_Print_Area_52_1" localSheetId="21">#REF!</definedName>
    <definedName name="Excel_BuiltIn_Print_Area_52_1" localSheetId="13">#REF!</definedName>
    <definedName name="Excel_BuiltIn_Print_Area_52_1" localSheetId="12">#REF!</definedName>
    <definedName name="Excel_BuiltIn_Print_Area_52_1" localSheetId="15">#REF!</definedName>
    <definedName name="Excel_BuiltIn_Print_Area_52_1" localSheetId="14">#REF!</definedName>
    <definedName name="Excel_BuiltIn_Print_Area_52_1" localSheetId="17">#REF!</definedName>
    <definedName name="Excel_BuiltIn_Print_Area_52_1" localSheetId="16">#REF!</definedName>
    <definedName name="Excel_BuiltIn_Print_Area_52_1" localSheetId="19">#REF!</definedName>
    <definedName name="Excel_BuiltIn_Print_Area_52_1" localSheetId="18">#REF!</definedName>
    <definedName name="Excel_BuiltIn_Print_Area_52_1" localSheetId="26">#REF!</definedName>
    <definedName name="Excel_BuiltIn_Print_Area_52_1" localSheetId="24">#REF!</definedName>
    <definedName name="Excel_BuiltIn_Print_Area_52_1" localSheetId="28">#REF!</definedName>
    <definedName name="Excel_BuiltIn_Print_Area_52_1" localSheetId="29">#REF!</definedName>
    <definedName name="Excel_BuiltIn_Print_Area_52_1" localSheetId="27">#REF!</definedName>
    <definedName name="Excel_BuiltIn_Print_Area_52_1">#REF!</definedName>
    <definedName name="Excel_BuiltIn_Print_Area_52_34" localSheetId="21">#REF!</definedName>
    <definedName name="Excel_BuiltIn_Print_Area_52_34" localSheetId="13">#REF!</definedName>
    <definedName name="Excel_BuiltIn_Print_Area_52_34" localSheetId="12">#REF!</definedName>
    <definedName name="Excel_BuiltIn_Print_Area_52_34" localSheetId="15">#REF!</definedName>
    <definedName name="Excel_BuiltIn_Print_Area_52_34" localSheetId="14">#REF!</definedName>
    <definedName name="Excel_BuiltIn_Print_Area_52_34" localSheetId="17">#REF!</definedName>
    <definedName name="Excel_BuiltIn_Print_Area_52_34" localSheetId="16">#REF!</definedName>
    <definedName name="Excel_BuiltIn_Print_Area_52_34" localSheetId="19">#REF!</definedName>
    <definedName name="Excel_BuiltIn_Print_Area_52_34" localSheetId="18">#REF!</definedName>
    <definedName name="Excel_BuiltIn_Print_Area_52_34" localSheetId="26">#REF!</definedName>
    <definedName name="Excel_BuiltIn_Print_Area_52_34" localSheetId="24">#REF!</definedName>
    <definedName name="Excel_BuiltIn_Print_Area_52_34" localSheetId="28">#REF!</definedName>
    <definedName name="Excel_BuiltIn_Print_Area_52_34" localSheetId="29">#REF!</definedName>
    <definedName name="Excel_BuiltIn_Print_Area_52_34" localSheetId="27">#REF!</definedName>
    <definedName name="Excel_BuiltIn_Print_Area_52_34">#REF!</definedName>
    <definedName name="Excel_BuiltIn_Print_Area_52_8" localSheetId="21">#REF!</definedName>
    <definedName name="Excel_BuiltIn_Print_Area_52_8" localSheetId="13">#REF!</definedName>
    <definedName name="Excel_BuiltIn_Print_Area_52_8" localSheetId="12">#REF!</definedName>
    <definedName name="Excel_BuiltIn_Print_Area_52_8" localSheetId="15">#REF!</definedName>
    <definedName name="Excel_BuiltIn_Print_Area_52_8" localSheetId="14">#REF!</definedName>
    <definedName name="Excel_BuiltIn_Print_Area_52_8" localSheetId="17">#REF!</definedName>
    <definedName name="Excel_BuiltIn_Print_Area_52_8" localSheetId="16">#REF!</definedName>
    <definedName name="Excel_BuiltIn_Print_Area_52_8" localSheetId="19">#REF!</definedName>
    <definedName name="Excel_BuiltIn_Print_Area_52_8" localSheetId="18">#REF!</definedName>
    <definedName name="Excel_BuiltIn_Print_Area_52_8" localSheetId="26">#REF!</definedName>
    <definedName name="Excel_BuiltIn_Print_Area_52_8" localSheetId="24">#REF!</definedName>
    <definedName name="Excel_BuiltIn_Print_Area_52_8" localSheetId="28">#REF!</definedName>
    <definedName name="Excel_BuiltIn_Print_Area_52_8" localSheetId="29">#REF!</definedName>
    <definedName name="Excel_BuiltIn_Print_Area_52_8" localSheetId="27">#REF!</definedName>
    <definedName name="Excel_BuiltIn_Print_Area_52_8">#REF!</definedName>
    <definedName name="Excel_BuiltIn_Print_Area_53" localSheetId="21">#REF!</definedName>
    <definedName name="Excel_BuiltIn_Print_Area_53" localSheetId="13">#REF!</definedName>
    <definedName name="Excel_BuiltIn_Print_Area_53" localSheetId="12">#REF!</definedName>
    <definedName name="Excel_BuiltIn_Print_Area_53" localSheetId="15">#REF!</definedName>
    <definedName name="Excel_BuiltIn_Print_Area_53" localSheetId="14">#REF!</definedName>
    <definedName name="Excel_BuiltIn_Print_Area_53" localSheetId="17">#REF!</definedName>
    <definedName name="Excel_BuiltIn_Print_Area_53" localSheetId="16">#REF!</definedName>
    <definedName name="Excel_BuiltIn_Print_Area_53" localSheetId="19">#REF!</definedName>
    <definedName name="Excel_BuiltIn_Print_Area_53" localSheetId="18">#REF!</definedName>
    <definedName name="Excel_BuiltIn_Print_Area_53" localSheetId="26">#REF!</definedName>
    <definedName name="Excel_BuiltIn_Print_Area_53" localSheetId="24">#REF!</definedName>
    <definedName name="Excel_BuiltIn_Print_Area_53" localSheetId="28">#REF!</definedName>
    <definedName name="Excel_BuiltIn_Print_Area_53" localSheetId="29">#REF!</definedName>
    <definedName name="Excel_BuiltIn_Print_Area_53" localSheetId="27">#REF!</definedName>
    <definedName name="Excel_BuiltIn_Print_Area_53">#REF!</definedName>
    <definedName name="Excel_BuiltIn_Print_Area_53_1" localSheetId="21">#REF!</definedName>
    <definedName name="Excel_BuiltIn_Print_Area_53_1" localSheetId="13">#REF!</definedName>
    <definedName name="Excel_BuiltIn_Print_Area_53_1" localSheetId="12">#REF!</definedName>
    <definedName name="Excel_BuiltIn_Print_Area_53_1" localSheetId="15">#REF!</definedName>
    <definedName name="Excel_BuiltIn_Print_Area_53_1" localSheetId="14">#REF!</definedName>
    <definedName name="Excel_BuiltIn_Print_Area_53_1" localSheetId="17">#REF!</definedName>
    <definedName name="Excel_BuiltIn_Print_Area_53_1" localSheetId="16">#REF!</definedName>
    <definedName name="Excel_BuiltIn_Print_Area_53_1" localSheetId="19">#REF!</definedName>
    <definedName name="Excel_BuiltIn_Print_Area_53_1" localSheetId="18">#REF!</definedName>
    <definedName name="Excel_BuiltIn_Print_Area_53_1" localSheetId="26">#REF!</definedName>
    <definedName name="Excel_BuiltIn_Print_Area_53_1" localSheetId="24">#REF!</definedName>
    <definedName name="Excel_BuiltIn_Print_Area_53_1" localSheetId="28">#REF!</definedName>
    <definedName name="Excel_BuiltIn_Print_Area_53_1" localSheetId="29">#REF!</definedName>
    <definedName name="Excel_BuiltIn_Print_Area_53_1" localSheetId="27">#REF!</definedName>
    <definedName name="Excel_BuiltIn_Print_Area_53_1">#REF!</definedName>
    <definedName name="Excel_BuiltIn_Print_Area_53_34" localSheetId="21">#REF!</definedName>
    <definedName name="Excel_BuiltIn_Print_Area_53_34" localSheetId="13">#REF!</definedName>
    <definedName name="Excel_BuiltIn_Print_Area_53_34" localSheetId="12">#REF!</definedName>
    <definedName name="Excel_BuiltIn_Print_Area_53_34" localSheetId="15">#REF!</definedName>
    <definedName name="Excel_BuiltIn_Print_Area_53_34" localSheetId="14">#REF!</definedName>
    <definedName name="Excel_BuiltIn_Print_Area_53_34" localSheetId="17">#REF!</definedName>
    <definedName name="Excel_BuiltIn_Print_Area_53_34" localSheetId="16">#REF!</definedName>
    <definedName name="Excel_BuiltIn_Print_Area_53_34" localSheetId="19">#REF!</definedName>
    <definedName name="Excel_BuiltIn_Print_Area_53_34" localSheetId="18">#REF!</definedName>
    <definedName name="Excel_BuiltIn_Print_Area_53_34" localSheetId="26">#REF!</definedName>
    <definedName name="Excel_BuiltIn_Print_Area_53_34" localSheetId="24">#REF!</definedName>
    <definedName name="Excel_BuiltIn_Print_Area_53_34" localSheetId="28">#REF!</definedName>
    <definedName name="Excel_BuiltIn_Print_Area_53_34" localSheetId="29">#REF!</definedName>
    <definedName name="Excel_BuiltIn_Print_Area_53_34" localSheetId="27">#REF!</definedName>
    <definedName name="Excel_BuiltIn_Print_Area_53_34">#REF!</definedName>
    <definedName name="Excel_BuiltIn_Print_Area_53_8" localSheetId="21">#REF!</definedName>
    <definedName name="Excel_BuiltIn_Print_Area_53_8" localSheetId="13">#REF!</definedName>
    <definedName name="Excel_BuiltIn_Print_Area_53_8" localSheetId="12">#REF!</definedName>
    <definedName name="Excel_BuiltIn_Print_Area_53_8" localSheetId="15">#REF!</definedName>
    <definedName name="Excel_BuiltIn_Print_Area_53_8" localSheetId="14">#REF!</definedName>
    <definedName name="Excel_BuiltIn_Print_Area_53_8" localSheetId="17">#REF!</definedName>
    <definedName name="Excel_BuiltIn_Print_Area_53_8" localSheetId="16">#REF!</definedName>
    <definedName name="Excel_BuiltIn_Print_Area_53_8" localSheetId="19">#REF!</definedName>
    <definedName name="Excel_BuiltIn_Print_Area_53_8" localSheetId="18">#REF!</definedName>
    <definedName name="Excel_BuiltIn_Print_Area_53_8" localSheetId="26">#REF!</definedName>
    <definedName name="Excel_BuiltIn_Print_Area_53_8" localSheetId="24">#REF!</definedName>
    <definedName name="Excel_BuiltIn_Print_Area_53_8" localSheetId="28">#REF!</definedName>
    <definedName name="Excel_BuiltIn_Print_Area_53_8" localSheetId="29">#REF!</definedName>
    <definedName name="Excel_BuiltIn_Print_Area_53_8" localSheetId="27">#REF!</definedName>
    <definedName name="Excel_BuiltIn_Print_Area_53_8">#REF!</definedName>
    <definedName name="Excel_BuiltIn_Print_Area_54" localSheetId="21">#REF!</definedName>
    <definedName name="Excel_BuiltIn_Print_Area_54" localSheetId="13">#REF!</definedName>
    <definedName name="Excel_BuiltIn_Print_Area_54" localSheetId="12">#REF!</definedName>
    <definedName name="Excel_BuiltIn_Print_Area_54" localSheetId="15">#REF!</definedName>
    <definedName name="Excel_BuiltIn_Print_Area_54" localSheetId="14">#REF!</definedName>
    <definedName name="Excel_BuiltIn_Print_Area_54" localSheetId="17">#REF!</definedName>
    <definedName name="Excel_BuiltIn_Print_Area_54" localSheetId="16">#REF!</definedName>
    <definedName name="Excel_BuiltIn_Print_Area_54" localSheetId="19">#REF!</definedName>
    <definedName name="Excel_BuiltIn_Print_Area_54" localSheetId="18">#REF!</definedName>
    <definedName name="Excel_BuiltIn_Print_Area_54" localSheetId="26">#REF!</definedName>
    <definedName name="Excel_BuiltIn_Print_Area_54" localSheetId="24">#REF!</definedName>
    <definedName name="Excel_BuiltIn_Print_Area_54" localSheetId="28">#REF!</definedName>
    <definedName name="Excel_BuiltIn_Print_Area_54" localSheetId="29">#REF!</definedName>
    <definedName name="Excel_BuiltIn_Print_Area_54" localSheetId="27">#REF!</definedName>
    <definedName name="Excel_BuiltIn_Print_Area_54">#REF!</definedName>
    <definedName name="Excel_BuiltIn_Print_Area_54_1" localSheetId="21">#REF!</definedName>
    <definedName name="Excel_BuiltIn_Print_Area_54_1" localSheetId="13">#REF!</definedName>
    <definedName name="Excel_BuiltIn_Print_Area_54_1" localSheetId="12">#REF!</definedName>
    <definedName name="Excel_BuiltIn_Print_Area_54_1" localSheetId="15">#REF!</definedName>
    <definedName name="Excel_BuiltIn_Print_Area_54_1" localSheetId="14">#REF!</definedName>
    <definedName name="Excel_BuiltIn_Print_Area_54_1" localSheetId="17">#REF!</definedName>
    <definedName name="Excel_BuiltIn_Print_Area_54_1" localSheetId="16">#REF!</definedName>
    <definedName name="Excel_BuiltIn_Print_Area_54_1" localSheetId="19">#REF!</definedName>
    <definedName name="Excel_BuiltIn_Print_Area_54_1" localSheetId="18">#REF!</definedName>
    <definedName name="Excel_BuiltIn_Print_Area_54_1" localSheetId="26">#REF!</definedName>
    <definedName name="Excel_BuiltIn_Print_Area_54_1" localSheetId="24">#REF!</definedName>
    <definedName name="Excel_BuiltIn_Print_Area_54_1" localSheetId="28">#REF!</definedName>
    <definedName name="Excel_BuiltIn_Print_Area_54_1" localSheetId="29">#REF!</definedName>
    <definedName name="Excel_BuiltIn_Print_Area_54_1" localSheetId="27">#REF!</definedName>
    <definedName name="Excel_BuiltIn_Print_Area_54_1">#REF!</definedName>
    <definedName name="Excel_BuiltIn_Print_Area_54_34" localSheetId="21">#REF!</definedName>
    <definedName name="Excel_BuiltIn_Print_Area_54_34" localSheetId="13">#REF!</definedName>
    <definedName name="Excel_BuiltIn_Print_Area_54_34" localSheetId="12">#REF!</definedName>
    <definedName name="Excel_BuiltIn_Print_Area_54_34" localSheetId="15">#REF!</definedName>
    <definedName name="Excel_BuiltIn_Print_Area_54_34" localSheetId="14">#REF!</definedName>
    <definedName name="Excel_BuiltIn_Print_Area_54_34" localSheetId="17">#REF!</definedName>
    <definedName name="Excel_BuiltIn_Print_Area_54_34" localSheetId="16">#REF!</definedName>
    <definedName name="Excel_BuiltIn_Print_Area_54_34" localSheetId="19">#REF!</definedName>
    <definedName name="Excel_BuiltIn_Print_Area_54_34" localSheetId="18">#REF!</definedName>
    <definedName name="Excel_BuiltIn_Print_Area_54_34" localSheetId="26">#REF!</definedName>
    <definedName name="Excel_BuiltIn_Print_Area_54_34" localSheetId="24">#REF!</definedName>
    <definedName name="Excel_BuiltIn_Print_Area_54_34" localSheetId="28">#REF!</definedName>
    <definedName name="Excel_BuiltIn_Print_Area_54_34" localSheetId="29">#REF!</definedName>
    <definedName name="Excel_BuiltIn_Print_Area_54_34" localSheetId="27">#REF!</definedName>
    <definedName name="Excel_BuiltIn_Print_Area_54_34">#REF!</definedName>
    <definedName name="Excel_BuiltIn_Print_Area_54_8" localSheetId="21">#REF!</definedName>
    <definedName name="Excel_BuiltIn_Print_Area_54_8" localSheetId="13">#REF!</definedName>
    <definedName name="Excel_BuiltIn_Print_Area_54_8" localSheetId="12">#REF!</definedName>
    <definedName name="Excel_BuiltIn_Print_Area_54_8" localSheetId="15">#REF!</definedName>
    <definedName name="Excel_BuiltIn_Print_Area_54_8" localSheetId="14">#REF!</definedName>
    <definedName name="Excel_BuiltIn_Print_Area_54_8" localSheetId="17">#REF!</definedName>
    <definedName name="Excel_BuiltIn_Print_Area_54_8" localSheetId="16">#REF!</definedName>
    <definedName name="Excel_BuiltIn_Print_Area_54_8" localSheetId="19">#REF!</definedName>
    <definedName name="Excel_BuiltIn_Print_Area_54_8" localSheetId="18">#REF!</definedName>
    <definedName name="Excel_BuiltIn_Print_Area_54_8" localSheetId="26">#REF!</definedName>
    <definedName name="Excel_BuiltIn_Print_Area_54_8" localSheetId="24">#REF!</definedName>
    <definedName name="Excel_BuiltIn_Print_Area_54_8" localSheetId="28">#REF!</definedName>
    <definedName name="Excel_BuiltIn_Print_Area_54_8" localSheetId="29">#REF!</definedName>
    <definedName name="Excel_BuiltIn_Print_Area_54_8" localSheetId="27">#REF!</definedName>
    <definedName name="Excel_BuiltIn_Print_Area_54_8">#REF!</definedName>
    <definedName name="Excel_BuiltIn_Print_Area_55" localSheetId="21">#REF!</definedName>
    <definedName name="Excel_BuiltIn_Print_Area_55" localSheetId="13">#REF!</definedName>
    <definedName name="Excel_BuiltIn_Print_Area_55" localSheetId="12">#REF!</definedName>
    <definedName name="Excel_BuiltIn_Print_Area_55" localSheetId="15">#REF!</definedName>
    <definedName name="Excel_BuiltIn_Print_Area_55" localSheetId="14">#REF!</definedName>
    <definedName name="Excel_BuiltIn_Print_Area_55" localSheetId="17">#REF!</definedName>
    <definedName name="Excel_BuiltIn_Print_Area_55" localSheetId="16">#REF!</definedName>
    <definedName name="Excel_BuiltIn_Print_Area_55" localSheetId="19">#REF!</definedName>
    <definedName name="Excel_BuiltIn_Print_Area_55" localSheetId="18">#REF!</definedName>
    <definedName name="Excel_BuiltIn_Print_Area_55" localSheetId="26">#REF!</definedName>
    <definedName name="Excel_BuiltIn_Print_Area_55" localSheetId="24">#REF!</definedName>
    <definedName name="Excel_BuiltIn_Print_Area_55" localSheetId="28">#REF!</definedName>
    <definedName name="Excel_BuiltIn_Print_Area_55" localSheetId="29">#REF!</definedName>
    <definedName name="Excel_BuiltIn_Print_Area_55" localSheetId="27">#REF!</definedName>
    <definedName name="Excel_BuiltIn_Print_Area_55">#REF!</definedName>
    <definedName name="Excel_BuiltIn_Print_Area_55_1" localSheetId="21">#REF!</definedName>
    <definedName name="Excel_BuiltIn_Print_Area_55_1" localSheetId="13">#REF!</definedName>
    <definedName name="Excel_BuiltIn_Print_Area_55_1" localSheetId="12">#REF!</definedName>
    <definedName name="Excel_BuiltIn_Print_Area_55_1" localSheetId="15">#REF!</definedName>
    <definedName name="Excel_BuiltIn_Print_Area_55_1" localSheetId="14">#REF!</definedName>
    <definedName name="Excel_BuiltIn_Print_Area_55_1" localSheetId="17">#REF!</definedName>
    <definedName name="Excel_BuiltIn_Print_Area_55_1" localSheetId="16">#REF!</definedName>
    <definedName name="Excel_BuiltIn_Print_Area_55_1" localSheetId="19">#REF!</definedName>
    <definedName name="Excel_BuiltIn_Print_Area_55_1" localSheetId="18">#REF!</definedName>
    <definedName name="Excel_BuiltIn_Print_Area_55_1" localSheetId="26">#REF!</definedName>
    <definedName name="Excel_BuiltIn_Print_Area_55_1" localSheetId="24">#REF!</definedName>
    <definedName name="Excel_BuiltIn_Print_Area_55_1" localSheetId="28">#REF!</definedName>
    <definedName name="Excel_BuiltIn_Print_Area_55_1" localSheetId="29">#REF!</definedName>
    <definedName name="Excel_BuiltIn_Print_Area_55_1" localSheetId="27">#REF!</definedName>
    <definedName name="Excel_BuiltIn_Print_Area_55_1">#REF!</definedName>
    <definedName name="Excel_BuiltIn_Print_Area_55_34" localSheetId="21">#REF!</definedName>
    <definedName name="Excel_BuiltIn_Print_Area_55_34" localSheetId="13">#REF!</definedName>
    <definedName name="Excel_BuiltIn_Print_Area_55_34" localSheetId="12">#REF!</definedName>
    <definedName name="Excel_BuiltIn_Print_Area_55_34" localSheetId="15">#REF!</definedName>
    <definedName name="Excel_BuiltIn_Print_Area_55_34" localSheetId="14">#REF!</definedName>
    <definedName name="Excel_BuiltIn_Print_Area_55_34" localSheetId="17">#REF!</definedName>
    <definedName name="Excel_BuiltIn_Print_Area_55_34" localSheetId="16">#REF!</definedName>
    <definedName name="Excel_BuiltIn_Print_Area_55_34" localSheetId="19">#REF!</definedName>
    <definedName name="Excel_BuiltIn_Print_Area_55_34" localSheetId="18">#REF!</definedName>
    <definedName name="Excel_BuiltIn_Print_Area_55_34" localSheetId="26">#REF!</definedName>
    <definedName name="Excel_BuiltIn_Print_Area_55_34" localSheetId="24">#REF!</definedName>
    <definedName name="Excel_BuiltIn_Print_Area_55_34" localSheetId="28">#REF!</definedName>
    <definedName name="Excel_BuiltIn_Print_Area_55_34" localSheetId="29">#REF!</definedName>
    <definedName name="Excel_BuiltIn_Print_Area_55_34" localSheetId="27">#REF!</definedName>
    <definedName name="Excel_BuiltIn_Print_Area_55_34">#REF!</definedName>
    <definedName name="Excel_BuiltIn_Print_Area_55_8" localSheetId="21">#REF!</definedName>
    <definedName name="Excel_BuiltIn_Print_Area_55_8" localSheetId="13">#REF!</definedName>
    <definedName name="Excel_BuiltIn_Print_Area_55_8" localSheetId="12">#REF!</definedName>
    <definedName name="Excel_BuiltIn_Print_Area_55_8" localSheetId="15">#REF!</definedName>
    <definedName name="Excel_BuiltIn_Print_Area_55_8" localSheetId="14">#REF!</definedName>
    <definedName name="Excel_BuiltIn_Print_Area_55_8" localSheetId="17">#REF!</definedName>
    <definedName name="Excel_BuiltIn_Print_Area_55_8" localSheetId="16">#REF!</definedName>
    <definedName name="Excel_BuiltIn_Print_Area_55_8" localSheetId="19">#REF!</definedName>
    <definedName name="Excel_BuiltIn_Print_Area_55_8" localSheetId="18">#REF!</definedName>
    <definedName name="Excel_BuiltIn_Print_Area_55_8" localSheetId="26">#REF!</definedName>
    <definedName name="Excel_BuiltIn_Print_Area_55_8" localSheetId="24">#REF!</definedName>
    <definedName name="Excel_BuiltIn_Print_Area_55_8" localSheetId="28">#REF!</definedName>
    <definedName name="Excel_BuiltIn_Print_Area_55_8" localSheetId="29">#REF!</definedName>
    <definedName name="Excel_BuiltIn_Print_Area_55_8" localSheetId="27">#REF!</definedName>
    <definedName name="Excel_BuiltIn_Print_Area_55_8">#REF!</definedName>
    <definedName name="Excel_BuiltIn_Print_Area_56" localSheetId="21">#REF!</definedName>
    <definedName name="Excel_BuiltIn_Print_Area_56" localSheetId="13">#REF!</definedName>
    <definedName name="Excel_BuiltIn_Print_Area_56" localSheetId="12">#REF!</definedName>
    <definedName name="Excel_BuiltIn_Print_Area_56" localSheetId="15">#REF!</definedName>
    <definedName name="Excel_BuiltIn_Print_Area_56" localSheetId="14">#REF!</definedName>
    <definedName name="Excel_BuiltIn_Print_Area_56" localSheetId="17">#REF!</definedName>
    <definedName name="Excel_BuiltIn_Print_Area_56" localSheetId="16">#REF!</definedName>
    <definedName name="Excel_BuiltIn_Print_Area_56" localSheetId="19">#REF!</definedName>
    <definedName name="Excel_BuiltIn_Print_Area_56" localSheetId="18">#REF!</definedName>
    <definedName name="Excel_BuiltIn_Print_Area_56" localSheetId="26">#REF!</definedName>
    <definedName name="Excel_BuiltIn_Print_Area_56" localSheetId="24">#REF!</definedName>
    <definedName name="Excel_BuiltIn_Print_Area_56" localSheetId="28">#REF!</definedName>
    <definedName name="Excel_BuiltIn_Print_Area_56" localSheetId="29">#REF!</definedName>
    <definedName name="Excel_BuiltIn_Print_Area_56" localSheetId="27">#REF!</definedName>
    <definedName name="Excel_BuiltIn_Print_Area_56">#REF!</definedName>
    <definedName name="Excel_BuiltIn_Print_Area_56_1" localSheetId="21">#REF!</definedName>
    <definedName name="Excel_BuiltIn_Print_Area_56_1" localSheetId="13">#REF!</definedName>
    <definedName name="Excel_BuiltIn_Print_Area_56_1" localSheetId="12">#REF!</definedName>
    <definedName name="Excel_BuiltIn_Print_Area_56_1" localSheetId="15">#REF!</definedName>
    <definedName name="Excel_BuiltIn_Print_Area_56_1" localSheetId="14">#REF!</definedName>
    <definedName name="Excel_BuiltIn_Print_Area_56_1" localSheetId="17">#REF!</definedName>
    <definedName name="Excel_BuiltIn_Print_Area_56_1" localSheetId="16">#REF!</definedName>
    <definedName name="Excel_BuiltIn_Print_Area_56_1" localSheetId="19">#REF!</definedName>
    <definedName name="Excel_BuiltIn_Print_Area_56_1" localSheetId="18">#REF!</definedName>
    <definedName name="Excel_BuiltIn_Print_Area_56_1" localSheetId="26">#REF!</definedName>
    <definedName name="Excel_BuiltIn_Print_Area_56_1" localSheetId="24">#REF!</definedName>
    <definedName name="Excel_BuiltIn_Print_Area_56_1" localSheetId="28">#REF!</definedName>
    <definedName name="Excel_BuiltIn_Print_Area_56_1" localSheetId="29">#REF!</definedName>
    <definedName name="Excel_BuiltIn_Print_Area_56_1" localSheetId="27">#REF!</definedName>
    <definedName name="Excel_BuiltIn_Print_Area_56_1">#REF!</definedName>
    <definedName name="Excel_BuiltIn_Print_Area_56_34" localSheetId="21">#REF!</definedName>
    <definedName name="Excel_BuiltIn_Print_Area_56_34" localSheetId="13">#REF!</definedName>
    <definedName name="Excel_BuiltIn_Print_Area_56_34" localSheetId="12">#REF!</definedName>
    <definedName name="Excel_BuiltIn_Print_Area_56_34" localSheetId="15">#REF!</definedName>
    <definedName name="Excel_BuiltIn_Print_Area_56_34" localSheetId="14">#REF!</definedName>
    <definedName name="Excel_BuiltIn_Print_Area_56_34" localSheetId="17">#REF!</definedName>
    <definedName name="Excel_BuiltIn_Print_Area_56_34" localSheetId="16">#REF!</definedName>
    <definedName name="Excel_BuiltIn_Print_Area_56_34" localSheetId="19">#REF!</definedName>
    <definedName name="Excel_BuiltIn_Print_Area_56_34" localSheetId="18">#REF!</definedName>
    <definedName name="Excel_BuiltIn_Print_Area_56_34" localSheetId="26">#REF!</definedName>
    <definedName name="Excel_BuiltIn_Print_Area_56_34" localSheetId="24">#REF!</definedName>
    <definedName name="Excel_BuiltIn_Print_Area_56_34" localSheetId="28">#REF!</definedName>
    <definedName name="Excel_BuiltIn_Print_Area_56_34" localSheetId="29">#REF!</definedName>
    <definedName name="Excel_BuiltIn_Print_Area_56_34" localSheetId="27">#REF!</definedName>
    <definedName name="Excel_BuiltIn_Print_Area_56_34">#REF!</definedName>
    <definedName name="Excel_BuiltIn_Print_Area_56_8" localSheetId="21">#REF!</definedName>
    <definedName name="Excel_BuiltIn_Print_Area_56_8" localSheetId="13">#REF!</definedName>
    <definedName name="Excel_BuiltIn_Print_Area_56_8" localSheetId="12">#REF!</definedName>
    <definedName name="Excel_BuiltIn_Print_Area_56_8" localSheetId="15">#REF!</definedName>
    <definedName name="Excel_BuiltIn_Print_Area_56_8" localSheetId="14">#REF!</definedName>
    <definedName name="Excel_BuiltIn_Print_Area_56_8" localSheetId="17">#REF!</definedName>
    <definedName name="Excel_BuiltIn_Print_Area_56_8" localSheetId="16">#REF!</definedName>
    <definedName name="Excel_BuiltIn_Print_Area_56_8" localSheetId="19">#REF!</definedName>
    <definedName name="Excel_BuiltIn_Print_Area_56_8" localSheetId="18">#REF!</definedName>
    <definedName name="Excel_BuiltIn_Print_Area_56_8" localSheetId="26">#REF!</definedName>
    <definedName name="Excel_BuiltIn_Print_Area_56_8" localSheetId="24">#REF!</definedName>
    <definedName name="Excel_BuiltIn_Print_Area_56_8" localSheetId="28">#REF!</definedName>
    <definedName name="Excel_BuiltIn_Print_Area_56_8" localSheetId="29">#REF!</definedName>
    <definedName name="Excel_BuiltIn_Print_Area_56_8" localSheetId="27">#REF!</definedName>
    <definedName name="Excel_BuiltIn_Print_Area_56_8">#REF!</definedName>
    <definedName name="Excel_BuiltIn_Print_Area_57" localSheetId="21">#REF!</definedName>
    <definedName name="Excel_BuiltIn_Print_Area_57" localSheetId="13">#REF!</definedName>
    <definedName name="Excel_BuiltIn_Print_Area_57" localSheetId="12">#REF!</definedName>
    <definedName name="Excel_BuiltIn_Print_Area_57" localSheetId="15">#REF!</definedName>
    <definedName name="Excel_BuiltIn_Print_Area_57" localSheetId="14">#REF!</definedName>
    <definedName name="Excel_BuiltIn_Print_Area_57" localSheetId="17">#REF!</definedName>
    <definedName name="Excel_BuiltIn_Print_Area_57" localSheetId="16">#REF!</definedName>
    <definedName name="Excel_BuiltIn_Print_Area_57" localSheetId="19">#REF!</definedName>
    <definedName name="Excel_BuiltIn_Print_Area_57" localSheetId="18">#REF!</definedName>
    <definedName name="Excel_BuiltIn_Print_Area_57" localSheetId="26">#REF!</definedName>
    <definedName name="Excel_BuiltIn_Print_Area_57" localSheetId="24">#REF!</definedName>
    <definedName name="Excel_BuiltIn_Print_Area_57" localSheetId="28">#REF!</definedName>
    <definedName name="Excel_BuiltIn_Print_Area_57" localSheetId="29">#REF!</definedName>
    <definedName name="Excel_BuiltIn_Print_Area_57" localSheetId="27">#REF!</definedName>
    <definedName name="Excel_BuiltIn_Print_Area_57">#REF!</definedName>
    <definedName name="Excel_BuiltIn_Print_Area_57_34" localSheetId="21">#REF!</definedName>
    <definedName name="Excel_BuiltIn_Print_Area_57_34" localSheetId="13">#REF!</definedName>
    <definedName name="Excel_BuiltIn_Print_Area_57_34" localSheetId="12">#REF!</definedName>
    <definedName name="Excel_BuiltIn_Print_Area_57_34" localSheetId="15">#REF!</definedName>
    <definedName name="Excel_BuiltIn_Print_Area_57_34" localSheetId="14">#REF!</definedName>
    <definedName name="Excel_BuiltIn_Print_Area_57_34" localSheetId="17">#REF!</definedName>
    <definedName name="Excel_BuiltIn_Print_Area_57_34" localSheetId="16">#REF!</definedName>
    <definedName name="Excel_BuiltIn_Print_Area_57_34" localSheetId="19">#REF!</definedName>
    <definedName name="Excel_BuiltIn_Print_Area_57_34" localSheetId="18">#REF!</definedName>
    <definedName name="Excel_BuiltIn_Print_Area_57_34" localSheetId="26">#REF!</definedName>
    <definedName name="Excel_BuiltIn_Print_Area_57_34" localSheetId="24">#REF!</definedName>
    <definedName name="Excel_BuiltIn_Print_Area_57_34" localSheetId="28">#REF!</definedName>
    <definedName name="Excel_BuiltIn_Print_Area_57_34" localSheetId="29">#REF!</definedName>
    <definedName name="Excel_BuiltIn_Print_Area_57_34" localSheetId="27">#REF!</definedName>
    <definedName name="Excel_BuiltIn_Print_Area_57_34">#REF!</definedName>
    <definedName name="Excel_BuiltIn_Print_Area_57_8" localSheetId="21">#REF!</definedName>
    <definedName name="Excel_BuiltIn_Print_Area_57_8" localSheetId="13">#REF!</definedName>
    <definedName name="Excel_BuiltIn_Print_Area_57_8" localSheetId="12">#REF!</definedName>
    <definedName name="Excel_BuiltIn_Print_Area_57_8" localSheetId="15">#REF!</definedName>
    <definedName name="Excel_BuiltIn_Print_Area_57_8" localSheetId="14">#REF!</definedName>
    <definedName name="Excel_BuiltIn_Print_Area_57_8" localSheetId="17">#REF!</definedName>
    <definedName name="Excel_BuiltIn_Print_Area_57_8" localSheetId="16">#REF!</definedName>
    <definedName name="Excel_BuiltIn_Print_Area_57_8" localSheetId="19">#REF!</definedName>
    <definedName name="Excel_BuiltIn_Print_Area_57_8" localSheetId="18">#REF!</definedName>
    <definedName name="Excel_BuiltIn_Print_Area_57_8" localSheetId="26">#REF!</definedName>
    <definedName name="Excel_BuiltIn_Print_Area_57_8" localSheetId="24">#REF!</definedName>
    <definedName name="Excel_BuiltIn_Print_Area_57_8" localSheetId="28">#REF!</definedName>
    <definedName name="Excel_BuiltIn_Print_Area_57_8" localSheetId="29">#REF!</definedName>
    <definedName name="Excel_BuiltIn_Print_Area_57_8" localSheetId="27">#REF!</definedName>
    <definedName name="Excel_BuiltIn_Print_Area_57_8">#REF!</definedName>
    <definedName name="Excel_BuiltIn_Print_Area_59" localSheetId="21">#REF!</definedName>
    <definedName name="Excel_BuiltIn_Print_Area_59" localSheetId="13">#REF!</definedName>
    <definedName name="Excel_BuiltIn_Print_Area_59" localSheetId="12">#REF!</definedName>
    <definedName name="Excel_BuiltIn_Print_Area_59" localSheetId="15">#REF!</definedName>
    <definedName name="Excel_BuiltIn_Print_Area_59" localSheetId="14">#REF!</definedName>
    <definedName name="Excel_BuiltIn_Print_Area_59" localSheetId="17">#REF!</definedName>
    <definedName name="Excel_BuiltIn_Print_Area_59" localSheetId="16">#REF!</definedName>
    <definedName name="Excel_BuiltIn_Print_Area_59" localSheetId="19">#REF!</definedName>
    <definedName name="Excel_BuiltIn_Print_Area_59" localSheetId="18">#REF!</definedName>
    <definedName name="Excel_BuiltIn_Print_Area_59" localSheetId="26">#REF!</definedName>
    <definedName name="Excel_BuiltIn_Print_Area_59" localSheetId="24">#REF!</definedName>
    <definedName name="Excel_BuiltIn_Print_Area_59" localSheetId="28">#REF!</definedName>
    <definedName name="Excel_BuiltIn_Print_Area_59" localSheetId="29">#REF!</definedName>
    <definedName name="Excel_BuiltIn_Print_Area_59" localSheetId="27">#REF!</definedName>
    <definedName name="Excel_BuiltIn_Print_Area_59">#REF!</definedName>
    <definedName name="Excel_BuiltIn_Print_Area_59_34" localSheetId="21">#REF!</definedName>
    <definedName name="Excel_BuiltIn_Print_Area_59_34" localSheetId="13">#REF!</definedName>
    <definedName name="Excel_BuiltIn_Print_Area_59_34" localSheetId="12">#REF!</definedName>
    <definedName name="Excel_BuiltIn_Print_Area_59_34" localSheetId="15">#REF!</definedName>
    <definedName name="Excel_BuiltIn_Print_Area_59_34" localSheetId="14">#REF!</definedName>
    <definedName name="Excel_BuiltIn_Print_Area_59_34" localSheetId="17">#REF!</definedName>
    <definedName name="Excel_BuiltIn_Print_Area_59_34" localSheetId="16">#REF!</definedName>
    <definedName name="Excel_BuiltIn_Print_Area_59_34" localSheetId="19">#REF!</definedName>
    <definedName name="Excel_BuiltIn_Print_Area_59_34" localSheetId="18">#REF!</definedName>
    <definedName name="Excel_BuiltIn_Print_Area_59_34" localSheetId="26">#REF!</definedName>
    <definedName name="Excel_BuiltIn_Print_Area_59_34" localSheetId="24">#REF!</definedName>
    <definedName name="Excel_BuiltIn_Print_Area_59_34" localSheetId="28">#REF!</definedName>
    <definedName name="Excel_BuiltIn_Print_Area_59_34" localSheetId="29">#REF!</definedName>
    <definedName name="Excel_BuiltIn_Print_Area_59_34" localSheetId="27">#REF!</definedName>
    <definedName name="Excel_BuiltIn_Print_Area_59_34">#REF!</definedName>
    <definedName name="Excel_BuiltIn_Print_Area_59_8" localSheetId="21">#REF!</definedName>
    <definedName name="Excel_BuiltIn_Print_Area_59_8" localSheetId="13">#REF!</definedName>
    <definedName name="Excel_BuiltIn_Print_Area_59_8" localSheetId="12">#REF!</definedName>
    <definedName name="Excel_BuiltIn_Print_Area_59_8" localSheetId="15">#REF!</definedName>
    <definedName name="Excel_BuiltIn_Print_Area_59_8" localSheetId="14">#REF!</definedName>
    <definedName name="Excel_BuiltIn_Print_Area_59_8" localSheetId="17">#REF!</definedName>
    <definedName name="Excel_BuiltIn_Print_Area_59_8" localSheetId="16">#REF!</definedName>
    <definedName name="Excel_BuiltIn_Print_Area_59_8" localSheetId="19">#REF!</definedName>
    <definedName name="Excel_BuiltIn_Print_Area_59_8" localSheetId="18">#REF!</definedName>
    <definedName name="Excel_BuiltIn_Print_Area_59_8" localSheetId="26">#REF!</definedName>
    <definedName name="Excel_BuiltIn_Print_Area_59_8" localSheetId="24">#REF!</definedName>
    <definedName name="Excel_BuiltIn_Print_Area_59_8" localSheetId="28">#REF!</definedName>
    <definedName name="Excel_BuiltIn_Print_Area_59_8" localSheetId="29">#REF!</definedName>
    <definedName name="Excel_BuiltIn_Print_Area_59_8" localSheetId="27">#REF!</definedName>
    <definedName name="Excel_BuiltIn_Print_Area_59_8">#REF!</definedName>
    <definedName name="Excel_BuiltIn_Print_Area_6" localSheetId="21">#REF!</definedName>
    <definedName name="Excel_BuiltIn_Print_Area_6" localSheetId="13">#REF!</definedName>
    <definedName name="Excel_BuiltIn_Print_Area_6" localSheetId="12">#REF!</definedName>
    <definedName name="Excel_BuiltIn_Print_Area_6" localSheetId="15">#REF!</definedName>
    <definedName name="Excel_BuiltIn_Print_Area_6" localSheetId="14">#REF!</definedName>
    <definedName name="Excel_BuiltIn_Print_Area_6" localSheetId="17">#REF!</definedName>
    <definedName name="Excel_BuiltIn_Print_Area_6" localSheetId="16">#REF!</definedName>
    <definedName name="Excel_BuiltIn_Print_Area_6" localSheetId="19">#REF!</definedName>
    <definedName name="Excel_BuiltIn_Print_Area_6" localSheetId="18">#REF!</definedName>
    <definedName name="Excel_BuiltIn_Print_Area_6" localSheetId="26">#REF!</definedName>
    <definedName name="Excel_BuiltIn_Print_Area_6" localSheetId="24">#REF!</definedName>
    <definedName name="Excel_BuiltIn_Print_Area_6" localSheetId="28">#REF!</definedName>
    <definedName name="Excel_BuiltIn_Print_Area_6" localSheetId="29">#REF!</definedName>
    <definedName name="Excel_BuiltIn_Print_Area_6" localSheetId="27">#REF!</definedName>
    <definedName name="Excel_BuiltIn_Print_Area_6">#REF!</definedName>
    <definedName name="Excel_BuiltIn_Print_Area_6_1" localSheetId="21">#REF!</definedName>
    <definedName name="Excel_BuiltIn_Print_Area_6_1" localSheetId="13">#REF!</definedName>
    <definedName name="Excel_BuiltIn_Print_Area_6_1" localSheetId="12">#REF!</definedName>
    <definedName name="Excel_BuiltIn_Print_Area_6_1" localSheetId="15">#REF!</definedName>
    <definedName name="Excel_BuiltIn_Print_Area_6_1" localSheetId="14">#REF!</definedName>
    <definedName name="Excel_BuiltIn_Print_Area_6_1" localSheetId="17">#REF!</definedName>
    <definedName name="Excel_BuiltIn_Print_Area_6_1" localSheetId="16">#REF!</definedName>
    <definedName name="Excel_BuiltIn_Print_Area_6_1" localSheetId="19">#REF!</definedName>
    <definedName name="Excel_BuiltIn_Print_Area_6_1" localSheetId="18">#REF!</definedName>
    <definedName name="Excel_BuiltIn_Print_Area_6_1" localSheetId="26">#REF!</definedName>
    <definedName name="Excel_BuiltIn_Print_Area_6_1" localSheetId="24">#REF!</definedName>
    <definedName name="Excel_BuiltIn_Print_Area_6_1" localSheetId="28">#REF!</definedName>
    <definedName name="Excel_BuiltIn_Print_Area_6_1" localSheetId="29">#REF!</definedName>
    <definedName name="Excel_BuiltIn_Print_Area_6_1" localSheetId="27">#REF!</definedName>
    <definedName name="Excel_BuiltIn_Print_Area_6_1">#REF!</definedName>
    <definedName name="Excel_BuiltIn_Print_Area_6_1_1" localSheetId="21">#REF!</definedName>
    <definedName name="Excel_BuiltIn_Print_Area_6_1_1" localSheetId="13">#REF!</definedName>
    <definedName name="Excel_BuiltIn_Print_Area_6_1_1" localSheetId="12">#REF!</definedName>
    <definedName name="Excel_BuiltIn_Print_Area_6_1_1" localSheetId="15">#REF!</definedName>
    <definedName name="Excel_BuiltIn_Print_Area_6_1_1" localSheetId="14">#REF!</definedName>
    <definedName name="Excel_BuiltIn_Print_Area_6_1_1" localSheetId="17">#REF!</definedName>
    <definedName name="Excel_BuiltIn_Print_Area_6_1_1" localSheetId="16">#REF!</definedName>
    <definedName name="Excel_BuiltIn_Print_Area_6_1_1" localSheetId="19">#REF!</definedName>
    <definedName name="Excel_BuiltIn_Print_Area_6_1_1" localSheetId="18">#REF!</definedName>
    <definedName name="Excel_BuiltIn_Print_Area_6_1_1" localSheetId="26">#REF!</definedName>
    <definedName name="Excel_BuiltIn_Print_Area_6_1_1" localSheetId="24">#REF!</definedName>
    <definedName name="Excel_BuiltIn_Print_Area_6_1_1" localSheetId="28">#REF!</definedName>
    <definedName name="Excel_BuiltIn_Print_Area_6_1_1" localSheetId="29">#REF!</definedName>
    <definedName name="Excel_BuiltIn_Print_Area_6_1_1" localSheetId="27">#REF!</definedName>
    <definedName name="Excel_BuiltIn_Print_Area_6_1_1">#REF!</definedName>
    <definedName name="Excel_BuiltIn_Print_Area_6_1_1_1" localSheetId="21">#REF!</definedName>
    <definedName name="Excel_BuiltIn_Print_Area_6_1_1_1" localSheetId="13">#REF!</definedName>
    <definedName name="Excel_BuiltIn_Print_Area_6_1_1_1" localSheetId="12">#REF!</definedName>
    <definedName name="Excel_BuiltIn_Print_Area_6_1_1_1" localSheetId="15">#REF!</definedName>
    <definedName name="Excel_BuiltIn_Print_Area_6_1_1_1" localSheetId="14">#REF!</definedName>
    <definedName name="Excel_BuiltIn_Print_Area_6_1_1_1" localSheetId="17">#REF!</definedName>
    <definedName name="Excel_BuiltIn_Print_Area_6_1_1_1" localSheetId="16">#REF!</definedName>
    <definedName name="Excel_BuiltIn_Print_Area_6_1_1_1" localSheetId="19">#REF!</definedName>
    <definedName name="Excel_BuiltIn_Print_Area_6_1_1_1" localSheetId="18">#REF!</definedName>
    <definedName name="Excel_BuiltIn_Print_Area_6_1_1_1" localSheetId="26">#REF!</definedName>
    <definedName name="Excel_BuiltIn_Print_Area_6_1_1_1" localSheetId="24">#REF!</definedName>
    <definedName name="Excel_BuiltIn_Print_Area_6_1_1_1" localSheetId="28">#REF!</definedName>
    <definedName name="Excel_BuiltIn_Print_Area_6_1_1_1" localSheetId="29">#REF!</definedName>
    <definedName name="Excel_BuiltIn_Print_Area_6_1_1_1" localSheetId="27">#REF!</definedName>
    <definedName name="Excel_BuiltIn_Print_Area_6_1_1_1">#REF!</definedName>
    <definedName name="Excel_BuiltIn_Print_Area_6_1_1_1_1" localSheetId="21">#REF!</definedName>
    <definedName name="Excel_BuiltIn_Print_Area_6_1_1_1_1" localSheetId="13">#REF!</definedName>
    <definedName name="Excel_BuiltIn_Print_Area_6_1_1_1_1" localSheetId="12">#REF!</definedName>
    <definedName name="Excel_BuiltIn_Print_Area_6_1_1_1_1" localSheetId="15">#REF!</definedName>
    <definedName name="Excel_BuiltIn_Print_Area_6_1_1_1_1" localSheetId="14">#REF!</definedName>
    <definedName name="Excel_BuiltIn_Print_Area_6_1_1_1_1" localSheetId="17">#REF!</definedName>
    <definedName name="Excel_BuiltIn_Print_Area_6_1_1_1_1" localSheetId="16">#REF!</definedName>
    <definedName name="Excel_BuiltIn_Print_Area_6_1_1_1_1" localSheetId="19">#REF!</definedName>
    <definedName name="Excel_BuiltIn_Print_Area_6_1_1_1_1" localSheetId="18">#REF!</definedName>
    <definedName name="Excel_BuiltIn_Print_Area_6_1_1_1_1" localSheetId="26">#REF!</definedName>
    <definedName name="Excel_BuiltIn_Print_Area_6_1_1_1_1" localSheetId="24">#REF!</definedName>
    <definedName name="Excel_BuiltIn_Print_Area_6_1_1_1_1" localSheetId="28">#REF!</definedName>
    <definedName name="Excel_BuiltIn_Print_Area_6_1_1_1_1" localSheetId="29">#REF!</definedName>
    <definedName name="Excel_BuiltIn_Print_Area_6_1_1_1_1" localSheetId="27">#REF!</definedName>
    <definedName name="Excel_BuiltIn_Print_Area_6_1_1_1_1">#REF!</definedName>
    <definedName name="Excel_BuiltIn_Print_Area_6_1_34" localSheetId="21">#REF!</definedName>
    <definedName name="Excel_BuiltIn_Print_Area_6_1_34" localSheetId="13">#REF!</definedName>
    <definedName name="Excel_BuiltIn_Print_Area_6_1_34" localSheetId="12">#REF!</definedName>
    <definedName name="Excel_BuiltIn_Print_Area_6_1_34" localSheetId="15">#REF!</definedName>
    <definedName name="Excel_BuiltIn_Print_Area_6_1_34" localSheetId="14">#REF!</definedName>
    <definedName name="Excel_BuiltIn_Print_Area_6_1_34" localSheetId="17">#REF!</definedName>
    <definedName name="Excel_BuiltIn_Print_Area_6_1_34" localSheetId="16">#REF!</definedName>
    <definedName name="Excel_BuiltIn_Print_Area_6_1_34" localSheetId="19">#REF!</definedName>
    <definedName name="Excel_BuiltIn_Print_Area_6_1_34" localSheetId="18">#REF!</definedName>
    <definedName name="Excel_BuiltIn_Print_Area_6_1_34" localSheetId="26">#REF!</definedName>
    <definedName name="Excel_BuiltIn_Print_Area_6_1_34" localSheetId="24">#REF!</definedName>
    <definedName name="Excel_BuiltIn_Print_Area_6_1_34" localSheetId="28">#REF!</definedName>
    <definedName name="Excel_BuiltIn_Print_Area_6_1_34" localSheetId="29">#REF!</definedName>
    <definedName name="Excel_BuiltIn_Print_Area_6_1_34" localSheetId="27">#REF!</definedName>
    <definedName name="Excel_BuiltIn_Print_Area_6_1_34">#REF!</definedName>
    <definedName name="Excel_BuiltIn_Print_Area_6_34" localSheetId="21">#REF!</definedName>
    <definedName name="Excel_BuiltIn_Print_Area_6_34" localSheetId="13">#REF!</definedName>
    <definedName name="Excel_BuiltIn_Print_Area_6_34" localSheetId="12">#REF!</definedName>
    <definedName name="Excel_BuiltIn_Print_Area_6_34" localSheetId="15">#REF!</definedName>
    <definedName name="Excel_BuiltIn_Print_Area_6_34" localSheetId="14">#REF!</definedName>
    <definedName name="Excel_BuiltIn_Print_Area_6_34" localSheetId="17">#REF!</definedName>
    <definedName name="Excel_BuiltIn_Print_Area_6_34" localSheetId="16">#REF!</definedName>
    <definedName name="Excel_BuiltIn_Print_Area_6_34" localSheetId="19">#REF!</definedName>
    <definedName name="Excel_BuiltIn_Print_Area_6_34" localSheetId="18">#REF!</definedName>
    <definedName name="Excel_BuiltIn_Print_Area_6_34" localSheetId="26">#REF!</definedName>
    <definedName name="Excel_BuiltIn_Print_Area_6_34" localSheetId="24">#REF!</definedName>
    <definedName name="Excel_BuiltIn_Print_Area_6_34" localSheetId="28">#REF!</definedName>
    <definedName name="Excel_BuiltIn_Print_Area_6_34" localSheetId="29">#REF!</definedName>
    <definedName name="Excel_BuiltIn_Print_Area_6_34" localSheetId="27">#REF!</definedName>
    <definedName name="Excel_BuiltIn_Print_Area_6_34">#REF!</definedName>
    <definedName name="Excel_BuiltIn_Print_Area_6_8" localSheetId="21">#REF!</definedName>
    <definedName name="Excel_BuiltIn_Print_Area_6_8" localSheetId="13">#REF!</definedName>
    <definedName name="Excel_BuiltIn_Print_Area_6_8" localSheetId="12">#REF!</definedName>
    <definedName name="Excel_BuiltIn_Print_Area_6_8" localSheetId="15">#REF!</definedName>
    <definedName name="Excel_BuiltIn_Print_Area_6_8" localSheetId="14">#REF!</definedName>
    <definedName name="Excel_BuiltIn_Print_Area_6_8" localSheetId="17">#REF!</definedName>
    <definedName name="Excel_BuiltIn_Print_Area_6_8" localSheetId="16">#REF!</definedName>
    <definedName name="Excel_BuiltIn_Print_Area_6_8" localSheetId="19">#REF!</definedName>
    <definedName name="Excel_BuiltIn_Print_Area_6_8" localSheetId="18">#REF!</definedName>
    <definedName name="Excel_BuiltIn_Print_Area_6_8" localSheetId="26">#REF!</definedName>
    <definedName name="Excel_BuiltIn_Print_Area_6_8" localSheetId="24">#REF!</definedName>
    <definedName name="Excel_BuiltIn_Print_Area_6_8" localSheetId="28">#REF!</definedName>
    <definedName name="Excel_BuiltIn_Print_Area_6_8" localSheetId="29">#REF!</definedName>
    <definedName name="Excel_BuiltIn_Print_Area_6_8" localSheetId="27">#REF!</definedName>
    <definedName name="Excel_BuiltIn_Print_Area_6_8">#REF!</definedName>
    <definedName name="Excel_BuiltIn_Print_Area_60" localSheetId="21">#REF!</definedName>
    <definedName name="Excel_BuiltIn_Print_Area_60" localSheetId="13">#REF!</definedName>
    <definedName name="Excel_BuiltIn_Print_Area_60" localSheetId="12">#REF!</definedName>
    <definedName name="Excel_BuiltIn_Print_Area_60" localSheetId="15">#REF!</definedName>
    <definedName name="Excel_BuiltIn_Print_Area_60" localSheetId="14">#REF!</definedName>
    <definedName name="Excel_BuiltIn_Print_Area_60" localSheetId="17">#REF!</definedName>
    <definedName name="Excel_BuiltIn_Print_Area_60" localSheetId="16">#REF!</definedName>
    <definedName name="Excel_BuiltIn_Print_Area_60" localSheetId="19">#REF!</definedName>
    <definedName name="Excel_BuiltIn_Print_Area_60" localSheetId="18">#REF!</definedName>
    <definedName name="Excel_BuiltIn_Print_Area_60" localSheetId="26">#REF!</definedName>
    <definedName name="Excel_BuiltIn_Print_Area_60" localSheetId="24">#REF!</definedName>
    <definedName name="Excel_BuiltIn_Print_Area_60" localSheetId="28">#REF!</definedName>
    <definedName name="Excel_BuiltIn_Print_Area_60" localSheetId="29">#REF!</definedName>
    <definedName name="Excel_BuiltIn_Print_Area_60" localSheetId="27">#REF!</definedName>
    <definedName name="Excel_BuiltIn_Print_Area_60">#REF!</definedName>
    <definedName name="Excel_BuiltIn_Print_Area_60_34" localSheetId="21">#REF!</definedName>
    <definedName name="Excel_BuiltIn_Print_Area_60_34" localSheetId="13">#REF!</definedName>
    <definedName name="Excel_BuiltIn_Print_Area_60_34" localSheetId="12">#REF!</definedName>
    <definedName name="Excel_BuiltIn_Print_Area_60_34" localSheetId="15">#REF!</definedName>
    <definedName name="Excel_BuiltIn_Print_Area_60_34" localSheetId="14">#REF!</definedName>
    <definedName name="Excel_BuiltIn_Print_Area_60_34" localSheetId="17">#REF!</definedName>
    <definedName name="Excel_BuiltIn_Print_Area_60_34" localSheetId="16">#REF!</definedName>
    <definedName name="Excel_BuiltIn_Print_Area_60_34" localSheetId="19">#REF!</definedName>
    <definedName name="Excel_BuiltIn_Print_Area_60_34" localSheetId="18">#REF!</definedName>
    <definedName name="Excel_BuiltIn_Print_Area_60_34" localSheetId="26">#REF!</definedName>
    <definedName name="Excel_BuiltIn_Print_Area_60_34" localSheetId="24">#REF!</definedName>
    <definedName name="Excel_BuiltIn_Print_Area_60_34" localSheetId="28">#REF!</definedName>
    <definedName name="Excel_BuiltIn_Print_Area_60_34" localSheetId="29">#REF!</definedName>
    <definedName name="Excel_BuiltIn_Print_Area_60_34" localSheetId="27">#REF!</definedName>
    <definedName name="Excel_BuiltIn_Print_Area_60_34">#REF!</definedName>
    <definedName name="Excel_BuiltIn_Print_Area_60_8" localSheetId="21">#REF!</definedName>
    <definedName name="Excel_BuiltIn_Print_Area_60_8" localSheetId="13">#REF!</definedName>
    <definedName name="Excel_BuiltIn_Print_Area_60_8" localSheetId="12">#REF!</definedName>
    <definedName name="Excel_BuiltIn_Print_Area_60_8" localSheetId="15">#REF!</definedName>
    <definedName name="Excel_BuiltIn_Print_Area_60_8" localSheetId="14">#REF!</definedName>
    <definedName name="Excel_BuiltIn_Print_Area_60_8" localSheetId="17">#REF!</definedName>
    <definedName name="Excel_BuiltIn_Print_Area_60_8" localSheetId="16">#REF!</definedName>
    <definedName name="Excel_BuiltIn_Print_Area_60_8" localSheetId="19">#REF!</definedName>
    <definedName name="Excel_BuiltIn_Print_Area_60_8" localSheetId="18">#REF!</definedName>
    <definedName name="Excel_BuiltIn_Print_Area_60_8" localSheetId="26">#REF!</definedName>
    <definedName name="Excel_BuiltIn_Print_Area_60_8" localSheetId="24">#REF!</definedName>
    <definedName name="Excel_BuiltIn_Print_Area_60_8" localSheetId="28">#REF!</definedName>
    <definedName name="Excel_BuiltIn_Print_Area_60_8" localSheetId="29">#REF!</definedName>
    <definedName name="Excel_BuiltIn_Print_Area_60_8" localSheetId="27">#REF!</definedName>
    <definedName name="Excel_BuiltIn_Print_Area_60_8">#REF!</definedName>
    <definedName name="Excel_BuiltIn_Print_Area_7" localSheetId="21">#REF!</definedName>
    <definedName name="Excel_BuiltIn_Print_Area_7" localSheetId="13">#REF!</definedName>
    <definedName name="Excel_BuiltIn_Print_Area_7" localSheetId="12">#REF!</definedName>
    <definedName name="Excel_BuiltIn_Print_Area_7" localSheetId="15">#REF!</definedName>
    <definedName name="Excel_BuiltIn_Print_Area_7" localSheetId="14">#REF!</definedName>
    <definedName name="Excel_BuiltIn_Print_Area_7" localSheetId="17">#REF!</definedName>
    <definedName name="Excel_BuiltIn_Print_Area_7" localSheetId="16">#REF!</definedName>
    <definedName name="Excel_BuiltIn_Print_Area_7" localSheetId="19">#REF!</definedName>
    <definedName name="Excel_BuiltIn_Print_Area_7" localSheetId="18">#REF!</definedName>
    <definedName name="Excel_BuiltIn_Print_Area_7" localSheetId="26">#REF!</definedName>
    <definedName name="Excel_BuiltIn_Print_Area_7" localSheetId="24">#REF!</definedName>
    <definedName name="Excel_BuiltIn_Print_Area_7" localSheetId="28">#REF!</definedName>
    <definedName name="Excel_BuiltIn_Print_Area_7" localSheetId="29">#REF!</definedName>
    <definedName name="Excel_BuiltIn_Print_Area_7" localSheetId="27">#REF!</definedName>
    <definedName name="Excel_BuiltIn_Print_Area_7">#REF!</definedName>
    <definedName name="Excel_BuiltIn_Print_Area_7_1" localSheetId="21">#REF!</definedName>
    <definedName name="Excel_BuiltIn_Print_Area_7_1" localSheetId="13">#REF!</definedName>
    <definedName name="Excel_BuiltIn_Print_Area_7_1" localSheetId="12">#REF!</definedName>
    <definedName name="Excel_BuiltIn_Print_Area_7_1" localSheetId="15">#REF!</definedName>
    <definedName name="Excel_BuiltIn_Print_Area_7_1" localSheetId="14">#REF!</definedName>
    <definedName name="Excel_BuiltIn_Print_Area_7_1" localSheetId="17">#REF!</definedName>
    <definedName name="Excel_BuiltIn_Print_Area_7_1" localSheetId="16">#REF!</definedName>
    <definedName name="Excel_BuiltIn_Print_Area_7_1" localSheetId="19">#REF!</definedName>
    <definedName name="Excel_BuiltIn_Print_Area_7_1" localSheetId="18">#REF!</definedName>
    <definedName name="Excel_BuiltIn_Print_Area_7_1" localSheetId="26">#REF!</definedName>
    <definedName name="Excel_BuiltIn_Print_Area_7_1" localSheetId="24">#REF!</definedName>
    <definedName name="Excel_BuiltIn_Print_Area_7_1" localSheetId="28">#REF!</definedName>
    <definedName name="Excel_BuiltIn_Print_Area_7_1" localSheetId="29">#REF!</definedName>
    <definedName name="Excel_BuiltIn_Print_Area_7_1" localSheetId="27">#REF!</definedName>
    <definedName name="Excel_BuiltIn_Print_Area_7_1">#REF!</definedName>
    <definedName name="Excel_BuiltIn_Print_Area_7_1_1" localSheetId="21">#REF!</definedName>
    <definedName name="Excel_BuiltIn_Print_Area_7_1_1" localSheetId="13">#REF!</definedName>
    <definedName name="Excel_BuiltIn_Print_Area_7_1_1" localSheetId="12">#REF!</definedName>
    <definedName name="Excel_BuiltIn_Print_Area_7_1_1" localSheetId="15">#REF!</definedName>
    <definedName name="Excel_BuiltIn_Print_Area_7_1_1" localSheetId="14">#REF!</definedName>
    <definedName name="Excel_BuiltIn_Print_Area_7_1_1" localSheetId="17">#REF!</definedName>
    <definedName name="Excel_BuiltIn_Print_Area_7_1_1" localSheetId="16">#REF!</definedName>
    <definedName name="Excel_BuiltIn_Print_Area_7_1_1" localSheetId="19">#REF!</definedName>
    <definedName name="Excel_BuiltIn_Print_Area_7_1_1" localSheetId="18">#REF!</definedName>
    <definedName name="Excel_BuiltIn_Print_Area_7_1_1" localSheetId="26">#REF!</definedName>
    <definedName name="Excel_BuiltIn_Print_Area_7_1_1" localSheetId="24">#REF!</definedName>
    <definedName name="Excel_BuiltIn_Print_Area_7_1_1" localSheetId="28">#REF!</definedName>
    <definedName name="Excel_BuiltIn_Print_Area_7_1_1" localSheetId="29">#REF!</definedName>
    <definedName name="Excel_BuiltIn_Print_Area_7_1_1" localSheetId="27">#REF!</definedName>
    <definedName name="Excel_BuiltIn_Print_Area_7_1_1">#REF!</definedName>
    <definedName name="Excel_BuiltIn_Print_Area_7_1_1_1" localSheetId="21">#REF!</definedName>
    <definedName name="Excel_BuiltIn_Print_Area_7_1_1_1" localSheetId="13">#REF!</definedName>
    <definedName name="Excel_BuiltIn_Print_Area_7_1_1_1" localSheetId="12">#REF!</definedName>
    <definedName name="Excel_BuiltIn_Print_Area_7_1_1_1" localSheetId="15">#REF!</definedName>
    <definedName name="Excel_BuiltIn_Print_Area_7_1_1_1" localSheetId="14">#REF!</definedName>
    <definedName name="Excel_BuiltIn_Print_Area_7_1_1_1" localSheetId="17">#REF!</definedName>
    <definedName name="Excel_BuiltIn_Print_Area_7_1_1_1" localSheetId="16">#REF!</definedName>
    <definedName name="Excel_BuiltIn_Print_Area_7_1_1_1" localSheetId="19">#REF!</definedName>
    <definedName name="Excel_BuiltIn_Print_Area_7_1_1_1" localSheetId="18">#REF!</definedName>
    <definedName name="Excel_BuiltIn_Print_Area_7_1_1_1" localSheetId="26">#REF!</definedName>
    <definedName name="Excel_BuiltIn_Print_Area_7_1_1_1" localSheetId="24">#REF!</definedName>
    <definedName name="Excel_BuiltIn_Print_Area_7_1_1_1" localSheetId="28">#REF!</definedName>
    <definedName name="Excel_BuiltIn_Print_Area_7_1_1_1" localSheetId="29">#REF!</definedName>
    <definedName name="Excel_BuiltIn_Print_Area_7_1_1_1" localSheetId="27">#REF!</definedName>
    <definedName name="Excel_BuiltIn_Print_Area_7_1_1_1">#REF!</definedName>
    <definedName name="Excel_BuiltIn_Print_Area_7_1_1_1_1" localSheetId="21">#REF!</definedName>
    <definedName name="Excel_BuiltIn_Print_Area_7_1_1_1_1" localSheetId="13">#REF!</definedName>
    <definedName name="Excel_BuiltIn_Print_Area_7_1_1_1_1" localSheetId="12">#REF!</definedName>
    <definedName name="Excel_BuiltIn_Print_Area_7_1_1_1_1" localSheetId="15">#REF!</definedName>
    <definedName name="Excel_BuiltIn_Print_Area_7_1_1_1_1" localSheetId="14">#REF!</definedName>
    <definedName name="Excel_BuiltIn_Print_Area_7_1_1_1_1" localSheetId="17">#REF!</definedName>
    <definedName name="Excel_BuiltIn_Print_Area_7_1_1_1_1" localSheetId="16">#REF!</definedName>
    <definedName name="Excel_BuiltIn_Print_Area_7_1_1_1_1" localSheetId="19">#REF!</definedName>
    <definedName name="Excel_BuiltIn_Print_Area_7_1_1_1_1" localSheetId="18">#REF!</definedName>
    <definedName name="Excel_BuiltIn_Print_Area_7_1_1_1_1" localSheetId="26">#REF!</definedName>
    <definedName name="Excel_BuiltIn_Print_Area_7_1_1_1_1" localSheetId="24">#REF!</definedName>
    <definedName name="Excel_BuiltIn_Print_Area_7_1_1_1_1" localSheetId="28">#REF!</definedName>
    <definedName name="Excel_BuiltIn_Print_Area_7_1_1_1_1" localSheetId="29">#REF!</definedName>
    <definedName name="Excel_BuiltIn_Print_Area_7_1_1_1_1" localSheetId="27">#REF!</definedName>
    <definedName name="Excel_BuiltIn_Print_Area_7_1_1_1_1">#REF!</definedName>
    <definedName name="Excel_BuiltIn_Print_Area_7_1_34" localSheetId="21">#REF!</definedName>
    <definedName name="Excel_BuiltIn_Print_Area_7_1_34" localSheetId="13">#REF!</definedName>
    <definedName name="Excel_BuiltIn_Print_Area_7_1_34" localSheetId="12">#REF!</definedName>
    <definedName name="Excel_BuiltIn_Print_Area_7_1_34" localSheetId="15">#REF!</definedName>
    <definedName name="Excel_BuiltIn_Print_Area_7_1_34" localSheetId="14">#REF!</definedName>
    <definedName name="Excel_BuiltIn_Print_Area_7_1_34" localSheetId="17">#REF!</definedName>
    <definedName name="Excel_BuiltIn_Print_Area_7_1_34" localSheetId="16">#REF!</definedName>
    <definedName name="Excel_BuiltIn_Print_Area_7_1_34" localSheetId="19">#REF!</definedName>
    <definedName name="Excel_BuiltIn_Print_Area_7_1_34" localSheetId="18">#REF!</definedName>
    <definedName name="Excel_BuiltIn_Print_Area_7_1_34" localSheetId="26">#REF!</definedName>
    <definedName name="Excel_BuiltIn_Print_Area_7_1_34" localSheetId="24">#REF!</definedName>
    <definedName name="Excel_BuiltIn_Print_Area_7_1_34" localSheetId="28">#REF!</definedName>
    <definedName name="Excel_BuiltIn_Print_Area_7_1_34" localSheetId="29">#REF!</definedName>
    <definedName name="Excel_BuiltIn_Print_Area_7_1_34" localSheetId="27">#REF!</definedName>
    <definedName name="Excel_BuiltIn_Print_Area_7_1_34">#REF!</definedName>
    <definedName name="Excel_BuiltIn_Print_Area_7_34" localSheetId="21">#REF!</definedName>
    <definedName name="Excel_BuiltIn_Print_Area_7_34" localSheetId="13">#REF!</definedName>
    <definedName name="Excel_BuiltIn_Print_Area_7_34" localSheetId="12">#REF!</definedName>
    <definedName name="Excel_BuiltIn_Print_Area_7_34" localSheetId="15">#REF!</definedName>
    <definedName name="Excel_BuiltIn_Print_Area_7_34" localSheetId="14">#REF!</definedName>
    <definedName name="Excel_BuiltIn_Print_Area_7_34" localSheetId="17">#REF!</definedName>
    <definedName name="Excel_BuiltIn_Print_Area_7_34" localSheetId="16">#REF!</definedName>
    <definedName name="Excel_BuiltIn_Print_Area_7_34" localSheetId="19">#REF!</definedName>
    <definedName name="Excel_BuiltIn_Print_Area_7_34" localSheetId="18">#REF!</definedName>
    <definedName name="Excel_BuiltIn_Print_Area_7_34" localSheetId="26">#REF!</definedName>
    <definedName name="Excel_BuiltIn_Print_Area_7_34" localSheetId="24">#REF!</definedName>
    <definedName name="Excel_BuiltIn_Print_Area_7_34" localSheetId="28">#REF!</definedName>
    <definedName name="Excel_BuiltIn_Print_Area_7_34" localSheetId="29">#REF!</definedName>
    <definedName name="Excel_BuiltIn_Print_Area_7_34" localSheetId="27">#REF!</definedName>
    <definedName name="Excel_BuiltIn_Print_Area_7_34">#REF!</definedName>
    <definedName name="Excel_BuiltIn_Print_Area_7_8" localSheetId="21">#REF!</definedName>
    <definedName name="Excel_BuiltIn_Print_Area_7_8" localSheetId="13">#REF!</definedName>
    <definedName name="Excel_BuiltIn_Print_Area_7_8" localSheetId="12">#REF!</definedName>
    <definedName name="Excel_BuiltIn_Print_Area_7_8" localSheetId="15">#REF!</definedName>
    <definedName name="Excel_BuiltIn_Print_Area_7_8" localSheetId="14">#REF!</definedName>
    <definedName name="Excel_BuiltIn_Print_Area_7_8" localSheetId="17">#REF!</definedName>
    <definedName name="Excel_BuiltIn_Print_Area_7_8" localSheetId="16">#REF!</definedName>
    <definedName name="Excel_BuiltIn_Print_Area_7_8" localSheetId="19">#REF!</definedName>
    <definedName name="Excel_BuiltIn_Print_Area_7_8" localSheetId="18">#REF!</definedName>
    <definedName name="Excel_BuiltIn_Print_Area_7_8" localSheetId="26">#REF!</definedName>
    <definedName name="Excel_BuiltIn_Print_Area_7_8" localSheetId="24">#REF!</definedName>
    <definedName name="Excel_BuiltIn_Print_Area_7_8" localSheetId="28">#REF!</definedName>
    <definedName name="Excel_BuiltIn_Print_Area_7_8" localSheetId="29">#REF!</definedName>
    <definedName name="Excel_BuiltIn_Print_Area_7_8" localSheetId="27">#REF!</definedName>
    <definedName name="Excel_BuiltIn_Print_Area_7_8">#REF!</definedName>
    <definedName name="Excel_BuiltIn_Print_Area_8" localSheetId="21">#REF!</definedName>
    <definedName name="Excel_BuiltIn_Print_Area_8" localSheetId="13">#REF!</definedName>
    <definedName name="Excel_BuiltIn_Print_Area_8" localSheetId="12">#REF!</definedName>
    <definedName name="Excel_BuiltIn_Print_Area_8" localSheetId="15">#REF!</definedName>
    <definedName name="Excel_BuiltIn_Print_Area_8" localSheetId="14">#REF!</definedName>
    <definedName name="Excel_BuiltIn_Print_Area_8" localSheetId="17">#REF!</definedName>
    <definedName name="Excel_BuiltIn_Print_Area_8" localSheetId="16">#REF!</definedName>
    <definedName name="Excel_BuiltIn_Print_Area_8" localSheetId="19">#REF!</definedName>
    <definedName name="Excel_BuiltIn_Print_Area_8" localSheetId="18">#REF!</definedName>
    <definedName name="Excel_BuiltIn_Print_Area_8" localSheetId="26">#REF!</definedName>
    <definedName name="Excel_BuiltIn_Print_Area_8" localSheetId="24">#REF!</definedName>
    <definedName name="Excel_BuiltIn_Print_Area_8" localSheetId="28">#REF!</definedName>
    <definedName name="Excel_BuiltIn_Print_Area_8" localSheetId="29">#REF!</definedName>
    <definedName name="Excel_BuiltIn_Print_Area_8" localSheetId="27">#REF!</definedName>
    <definedName name="Excel_BuiltIn_Print_Area_8">#REF!</definedName>
    <definedName name="Excel_BuiltIn_Print_Area_8_1" localSheetId="21">#REF!</definedName>
    <definedName name="Excel_BuiltIn_Print_Area_8_1" localSheetId="13">#REF!</definedName>
    <definedName name="Excel_BuiltIn_Print_Area_8_1" localSheetId="12">#REF!</definedName>
    <definedName name="Excel_BuiltIn_Print_Area_8_1" localSheetId="15">#REF!</definedName>
    <definedName name="Excel_BuiltIn_Print_Area_8_1" localSheetId="14">#REF!</definedName>
    <definedName name="Excel_BuiltIn_Print_Area_8_1" localSheetId="17">#REF!</definedName>
    <definedName name="Excel_BuiltIn_Print_Area_8_1" localSheetId="16">#REF!</definedName>
    <definedName name="Excel_BuiltIn_Print_Area_8_1" localSheetId="19">#REF!</definedName>
    <definedName name="Excel_BuiltIn_Print_Area_8_1" localSheetId="18">#REF!</definedName>
    <definedName name="Excel_BuiltIn_Print_Area_8_1" localSheetId="26">#REF!</definedName>
    <definedName name="Excel_BuiltIn_Print_Area_8_1" localSheetId="24">#REF!</definedName>
    <definedName name="Excel_BuiltIn_Print_Area_8_1" localSheetId="28">#REF!</definedName>
    <definedName name="Excel_BuiltIn_Print_Area_8_1" localSheetId="29">#REF!</definedName>
    <definedName name="Excel_BuiltIn_Print_Area_8_1" localSheetId="27">#REF!</definedName>
    <definedName name="Excel_BuiltIn_Print_Area_8_1">#REF!</definedName>
    <definedName name="Excel_BuiltIn_Print_Area_8_1_1" localSheetId="21">#REF!</definedName>
    <definedName name="Excel_BuiltIn_Print_Area_8_1_1" localSheetId="13">#REF!</definedName>
    <definedName name="Excel_BuiltIn_Print_Area_8_1_1" localSheetId="12">#REF!</definedName>
    <definedName name="Excel_BuiltIn_Print_Area_8_1_1" localSheetId="15">#REF!</definedName>
    <definedName name="Excel_BuiltIn_Print_Area_8_1_1" localSheetId="14">#REF!</definedName>
    <definedName name="Excel_BuiltIn_Print_Area_8_1_1" localSheetId="17">#REF!</definedName>
    <definedName name="Excel_BuiltIn_Print_Area_8_1_1" localSheetId="16">#REF!</definedName>
    <definedName name="Excel_BuiltIn_Print_Area_8_1_1" localSheetId="19">#REF!</definedName>
    <definedName name="Excel_BuiltIn_Print_Area_8_1_1" localSheetId="18">#REF!</definedName>
    <definedName name="Excel_BuiltIn_Print_Area_8_1_1" localSheetId="26">#REF!</definedName>
    <definedName name="Excel_BuiltIn_Print_Area_8_1_1" localSheetId="24">#REF!</definedName>
    <definedName name="Excel_BuiltIn_Print_Area_8_1_1" localSheetId="28">#REF!</definedName>
    <definedName name="Excel_BuiltIn_Print_Area_8_1_1" localSheetId="29">#REF!</definedName>
    <definedName name="Excel_BuiltIn_Print_Area_8_1_1" localSheetId="27">#REF!</definedName>
    <definedName name="Excel_BuiltIn_Print_Area_8_1_1">#REF!</definedName>
    <definedName name="Excel_BuiltIn_Print_Area_8_1_1_1" localSheetId="21">#REF!</definedName>
    <definedName name="Excel_BuiltIn_Print_Area_8_1_1_1" localSheetId="13">#REF!</definedName>
    <definedName name="Excel_BuiltIn_Print_Area_8_1_1_1" localSheetId="12">#REF!</definedName>
    <definedName name="Excel_BuiltIn_Print_Area_8_1_1_1" localSheetId="15">#REF!</definedName>
    <definedName name="Excel_BuiltIn_Print_Area_8_1_1_1" localSheetId="14">#REF!</definedName>
    <definedName name="Excel_BuiltIn_Print_Area_8_1_1_1" localSheetId="17">#REF!</definedName>
    <definedName name="Excel_BuiltIn_Print_Area_8_1_1_1" localSheetId="16">#REF!</definedName>
    <definedName name="Excel_BuiltIn_Print_Area_8_1_1_1" localSheetId="19">#REF!</definedName>
    <definedName name="Excel_BuiltIn_Print_Area_8_1_1_1" localSheetId="18">#REF!</definedName>
    <definedName name="Excel_BuiltIn_Print_Area_8_1_1_1" localSheetId="26">#REF!</definedName>
    <definedName name="Excel_BuiltIn_Print_Area_8_1_1_1" localSheetId="24">#REF!</definedName>
    <definedName name="Excel_BuiltIn_Print_Area_8_1_1_1" localSheetId="28">#REF!</definedName>
    <definedName name="Excel_BuiltIn_Print_Area_8_1_1_1" localSheetId="29">#REF!</definedName>
    <definedName name="Excel_BuiltIn_Print_Area_8_1_1_1" localSheetId="27">#REF!</definedName>
    <definedName name="Excel_BuiltIn_Print_Area_8_1_1_1">#REF!</definedName>
    <definedName name="Excel_BuiltIn_Print_Area_8_1_34" localSheetId="21">#REF!</definedName>
    <definedName name="Excel_BuiltIn_Print_Area_8_1_34" localSheetId="13">#REF!</definedName>
    <definedName name="Excel_BuiltIn_Print_Area_8_1_34" localSheetId="12">#REF!</definedName>
    <definedName name="Excel_BuiltIn_Print_Area_8_1_34" localSheetId="15">#REF!</definedName>
    <definedName name="Excel_BuiltIn_Print_Area_8_1_34" localSheetId="14">#REF!</definedName>
    <definedName name="Excel_BuiltIn_Print_Area_8_1_34" localSheetId="17">#REF!</definedName>
    <definedName name="Excel_BuiltIn_Print_Area_8_1_34" localSheetId="16">#REF!</definedName>
    <definedName name="Excel_BuiltIn_Print_Area_8_1_34" localSheetId="19">#REF!</definedName>
    <definedName name="Excel_BuiltIn_Print_Area_8_1_34" localSheetId="18">#REF!</definedName>
    <definedName name="Excel_BuiltIn_Print_Area_8_1_34" localSheetId="26">#REF!</definedName>
    <definedName name="Excel_BuiltIn_Print_Area_8_1_34" localSheetId="24">#REF!</definedName>
    <definedName name="Excel_BuiltIn_Print_Area_8_1_34" localSheetId="28">#REF!</definedName>
    <definedName name="Excel_BuiltIn_Print_Area_8_1_34" localSheetId="29">#REF!</definedName>
    <definedName name="Excel_BuiltIn_Print_Area_8_1_34" localSheetId="27">#REF!</definedName>
    <definedName name="Excel_BuiltIn_Print_Area_8_1_34">#REF!</definedName>
    <definedName name="Excel_BuiltIn_Print_Area_8_34" localSheetId="21">#REF!</definedName>
    <definedName name="Excel_BuiltIn_Print_Area_8_34" localSheetId="13">#REF!</definedName>
    <definedName name="Excel_BuiltIn_Print_Area_8_34" localSheetId="12">#REF!</definedName>
    <definedName name="Excel_BuiltIn_Print_Area_8_34" localSheetId="15">#REF!</definedName>
    <definedName name="Excel_BuiltIn_Print_Area_8_34" localSheetId="14">#REF!</definedName>
    <definedName name="Excel_BuiltIn_Print_Area_8_34" localSheetId="17">#REF!</definedName>
    <definedName name="Excel_BuiltIn_Print_Area_8_34" localSheetId="16">#REF!</definedName>
    <definedName name="Excel_BuiltIn_Print_Area_8_34" localSheetId="19">#REF!</definedName>
    <definedName name="Excel_BuiltIn_Print_Area_8_34" localSheetId="18">#REF!</definedName>
    <definedName name="Excel_BuiltIn_Print_Area_8_34" localSheetId="26">#REF!</definedName>
    <definedName name="Excel_BuiltIn_Print_Area_8_34" localSheetId="24">#REF!</definedName>
    <definedName name="Excel_BuiltIn_Print_Area_8_34" localSheetId="28">#REF!</definedName>
    <definedName name="Excel_BuiltIn_Print_Area_8_34" localSheetId="29">#REF!</definedName>
    <definedName name="Excel_BuiltIn_Print_Area_8_34" localSheetId="27">#REF!</definedName>
    <definedName name="Excel_BuiltIn_Print_Area_8_34">#REF!</definedName>
    <definedName name="Excel_BuiltIn_Print_Area_8_8" localSheetId="21">#REF!</definedName>
    <definedName name="Excel_BuiltIn_Print_Area_8_8" localSheetId="13">#REF!</definedName>
    <definedName name="Excel_BuiltIn_Print_Area_8_8" localSheetId="12">#REF!</definedName>
    <definedName name="Excel_BuiltIn_Print_Area_8_8" localSheetId="15">#REF!</definedName>
    <definedName name="Excel_BuiltIn_Print_Area_8_8" localSheetId="14">#REF!</definedName>
    <definedName name="Excel_BuiltIn_Print_Area_8_8" localSheetId="17">#REF!</definedName>
    <definedName name="Excel_BuiltIn_Print_Area_8_8" localSheetId="16">#REF!</definedName>
    <definedName name="Excel_BuiltIn_Print_Area_8_8" localSheetId="19">#REF!</definedName>
    <definedName name="Excel_BuiltIn_Print_Area_8_8" localSheetId="18">#REF!</definedName>
    <definedName name="Excel_BuiltIn_Print_Area_8_8" localSheetId="26">#REF!</definedName>
    <definedName name="Excel_BuiltIn_Print_Area_8_8" localSheetId="24">#REF!</definedName>
    <definedName name="Excel_BuiltIn_Print_Area_8_8" localSheetId="28">#REF!</definedName>
    <definedName name="Excel_BuiltIn_Print_Area_8_8" localSheetId="29">#REF!</definedName>
    <definedName name="Excel_BuiltIn_Print_Area_8_8" localSheetId="27">#REF!</definedName>
    <definedName name="Excel_BuiltIn_Print_Area_8_8">#REF!</definedName>
    <definedName name="Excel_BuiltIn_Print_Area_9" localSheetId="21">#REF!</definedName>
    <definedName name="Excel_BuiltIn_Print_Area_9" localSheetId="13">#REF!</definedName>
    <definedName name="Excel_BuiltIn_Print_Area_9" localSheetId="12">#REF!</definedName>
    <definedName name="Excel_BuiltIn_Print_Area_9" localSheetId="15">#REF!</definedName>
    <definedName name="Excel_BuiltIn_Print_Area_9" localSheetId="14">#REF!</definedName>
    <definedName name="Excel_BuiltIn_Print_Area_9" localSheetId="17">#REF!</definedName>
    <definedName name="Excel_BuiltIn_Print_Area_9" localSheetId="16">#REF!</definedName>
    <definedName name="Excel_BuiltIn_Print_Area_9" localSheetId="19">#REF!</definedName>
    <definedName name="Excel_BuiltIn_Print_Area_9" localSheetId="18">#REF!</definedName>
    <definedName name="Excel_BuiltIn_Print_Area_9" localSheetId="26">#REF!</definedName>
    <definedName name="Excel_BuiltIn_Print_Area_9" localSheetId="24">#REF!</definedName>
    <definedName name="Excel_BuiltIn_Print_Area_9" localSheetId="28">#REF!</definedName>
    <definedName name="Excel_BuiltIn_Print_Area_9" localSheetId="29">#REF!</definedName>
    <definedName name="Excel_BuiltIn_Print_Area_9" localSheetId="27">#REF!</definedName>
    <definedName name="Excel_BuiltIn_Print_Area_9">#REF!</definedName>
    <definedName name="Excel_BuiltIn_Print_Area_9_1" localSheetId="21">#REF!</definedName>
    <definedName name="Excel_BuiltIn_Print_Area_9_1" localSheetId="13">#REF!</definedName>
    <definedName name="Excel_BuiltIn_Print_Area_9_1" localSheetId="12">#REF!</definedName>
    <definedName name="Excel_BuiltIn_Print_Area_9_1" localSheetId="15">#REF!</definedName>
    <definedName name="Excel_BuiltIn_Print_Area_9_1" localSheetId="14">#REF!</definedName>
    <definedName name="Excel_BuiltIn_Print_Area_9_1" localSheetId="17">#REF!</definedName>
    <definedName name="Excel_BuiltIn_Print_Area_9_1" localSheetId="16">#REF!</definedName>
    <definedName name="Excel_BuiltIn_Print_Area_9_1" localSheetId="19">#REF!</definedName>
    <definedName name="Excel_BuiltIn_Print_Area_9_1" localSheetId="18">#REF!</definedName>
    <definedName name="Excel_BuiltIn_Print_Area_9_1" localSheetId="26">#REF!</definedName>
    <definedName name="Excel_BuiltIn_Print_Area_9_1" localSheetId="24">#REF!</definedName>
    <definedName name="Excel_BuiltIn_Print_Area_9_1" localSheetId="28">#REF!</definedName>
    <definedName name="Excel_BuiltIn_Print_Area_9_1" localSheetId="29">#REF!</definedName>
    <definedName name="Excel_BuiltIn_Print_Area_9_1" localSheetId="27">#REF!</definedName>
    <definedName name="Excel_BuiltIn_Print_Area_9_1">#REF!</definedName>
    <definedName name="Excel_BuiltIn_Print_Area_9_34" localSheetId="21">#REF!</definedName>
    <definedName name="Excel_BuiltIn_Print_Area_9_34" localSheetId="13">#REF!</definedName>
    <definedName name="Excel_BuiltIn_Print_Area_9_34" localSheetId="12">#REF!</definedName>
    <definedName name="Excel_BuiltIn_Print_Area_9_34" localSheetId="15">#REF!</definedName>
    <definedName name="Excel_BuiltIn_Print_Area_9_34" localSheetId="14">#REF!</definedName>
    <definedName name="Excel_BuiltIn_Print_Area_9_34" localSheetId="17">#REF!</definedName>
    <definedName name="Excel_BuiltIn_Print_Area_9_34" localSheetId="16">#REF!</definedName>
    <definedName name="Excel_BuiltIn_Print_Area_9_34" localSheetId="19">#REF!</definedName>
    <definedName name="Excel_BuiltIn_Print_Area_9_34" localSheetId="18">#REF!</definedName>
    <definedName name="Excel_BuiltIn_Print_Area_9_34" localSheetId="26">#REF!</definedName>
    <definedName name="Excel_BuiltIn_Print_Area_9_34" localSheetId="24">#REF!</definedName>
    <definedName name="Excel_BuiltIn_Print_Area_9_34" localSheetId="28">#REF!</definedName>
    <definedName name="Excel_BuiltIn_Print_Area_9_34" localSheetId="29">#REF!</definedName>
    <definedName name="Excel_BuiltIn_Print_Area_9_34" localSheetId="27">#REF!</definedName>
    <definedName name="Excel_BuiltIn_Print_Area_9_34">#REF!</definedName>
    <definedName name="Excel_BuiltIn_Print_Area_9_8" localSheetId="21">#REF!</definedName>
    <definedName name="Excel_BuiltIn_Print_Area_9_8" localSheetId="13">#REF!</definedName>
    <definedName name="Excel_BuiltIn_Print_Area_9_8" localSheetId="12">#REF!</definedName>
    <definedName name="Excel_BuiltIn_Print_Area_9_8" localSheetId="15">#REF!</definedName>
    <definedName name="Excel_BuiltIn_Print_Area_9_8" localSheetId="14">#REF!</definedName>
    <definedName name="Excel_BuiltIn_Print_Area_9_8" localSheetId="17">#REF!</definedName>
    <definedName name="Excel_BuiltIn_Print_Area_9_8" localSheetId="16">#REF!</definedName>
    <definedName name="Excel_BuiltIn_Print_Area_9_8" localSheetId="19">#REF!</definedName>
    <definedName name="Excel_BuiltIn_Print_Area_9_8" localSheetId="18">#REF!</definedName>
    <definedName name="Excel_BuiltIn_Print_Area_9_8" localSheetId="26">#REF!</definedName>
    <definedName name="Excel_BuiltIn_Print_Area_9_8" localSheetId="24">#REF!</definedName>
    <definedName name="Excel_BuiltIn_Print_Area_9_8" localSheetId="28">#REF!</definedName>
    <definedName name="Excel_BuiltIn_Print_Area_9_8" localSheetId="29">#REF!</definedName>
    <definedName name="Excel_BuiltIn_Print_Area_9_8" localSheetId="27">#REF!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Exercice" localSheetId="21">#REF!</definedName>
    <definedName name="Exercice" localSheetId="13">#REF!</definedName>
    <definedName name="Exercice" localSheetId="12">#REF!</definedName>
    <definedName name="Exercice" localSheetId="15">#REF!</definedName>
    <definedName name="Exercice" localSheetId="14">#REF!</definedName>
    <definedName name="Exercice" localSheetId="17">#REF!</definedName>
    <definedName name="Exercice" localSheetId="16">#REF!</definedName>
    <definedName name="Exercice" localSheetId="19">#REF!</definedName>
    <definedName name="Exercice" localSheetId="18">#REF!</definedName>
    <definedName name="Exercice" localSheetId="26">#REF!</definedName>
    <definedName name="Exercice" localSheetId="24">#REF!</definedName>
    <definedName name="Exercice" localSheetId="28">#REF!</definedName>
    <definedName name="Exercice" localSheetId="29">#REF!</definedName>
    <definedName name="Exercice" localSheetId="27">#REF!</definedName>
    <definedName name="Exercice">#REF!</definedName>
    <definedName name="Exercice1" localSheetId="21">#REF!</definedName>
    <definedName name="Exercice1" localSheetId="13">#REF!</definedName>
    <definedName name="Exercice1" localSheetId="12">#REF!</definedName>
    <definedName name="Exercice1" localSheetId="15">#REF!</definedName>
    <definedName name="Exercice1" localSheetId="14">#REF!</definedName>
    <definedName name="Exercice1" localSheetId="17">#REF!</definedName>
    <definedName name="Exercice1" localSheetId="16">#REF!</definedName>
    <definedName name="Exercice1" localSheetId="19">#REF!</definedName>
    <definedName name="Exercice1" localSheetId="18">#REF!</definedName>
    <definedName name="Exercice1" localSheetId="26">#REF!</definedName>
    <definedName name="Exercice1" localSheetId="24">#REF!</definedName>
    <definedName name="Exercice1" localSheetId="28">#REF!</definedName>
    <definedName name="Exercice1" localSheetId="29">#REF!</definedName>
    <definedName name="Exercice1" localSheetId="27">#REF!</definedName>
    <definedName name="Exercice1">#REF!</definedName>
    <definedName name="Exercice2" localSheetId="21">#REF!</definedName>
    <definedName name="Exercice2" localSheetId="13">#REF!</definedName>
    <definedName name="Exercice2" localSheetId="12">#REF!</definedName>
    <definedName name="Exercice2" localSheetId="15">#REF!</definedName>
    <definedName name="Exercice2" localSheetId="14">#REF!</definedName>
    <definedName name="Exercice2" localSheetId="17">#REF!</definedName>
    <definedName name="Exercice2" localSheetId="16">#REF!</definedName>
    <definedName name="Exercice2" localSheetId="19">#REF!</definedName>
    <definedName name="Exercice2" localSheetId="18">#REF!</definedName>
    <definedName name="Exercice2" localSheetId="26">#REF!</definedName>
    <definedName name="Exercice2" localSheetId="24">#REF!</definedName>
    <definedName name="Exercice2" localSheetId="28">#REF!</definedName>
    <definedName name="Exercice2" localSheetId="29">#REF!</definedName>
    <definedName name="Exercice2" localSheetId="27">#REF!</definedName>
    <definedName name="Exercice2">#REF!</definedName>
    <definedName name="FJ" localSheetId="21">#REF!</definedName>
    <definedName name="FJ" localSheetId="13">#REF!</definedName>
    <definedName name="FJ" localSheetId="12">#REF!</definedName>
    <definedName name="FJ" localSheetId="15">#REF!</definedName>
    <definedName name="FJ" localSheetId="14">#REF!</definedName>
    <definedName name="FJ" localSheetId="17">#REF!</definedName>
    <definedName name="FJ" localSheetId="16">#REF!</definedName>
    <definedName name="FJ" localSheetId="19">#REF!</definedName>
    <definedName name="FJ" localSheetId="18">#REF!</definedName>
    <definedName name="FJ" localSheetId="26">#REF!</definedName>
    <definedName name="FJ" localSheetId="24">#REF!</definedName>
    <definedName name="FJ" localSheetId="28">#REF!</definedName>
    <definedName name="FJ" localSheetId="29">#REF!</definedName>
    <definedName name="FJ" localSheetId="27">#REF!</definedName>
    <definedName name="FJ">#REF!</definedName>
    <definedName name="FL_COUNTRY_CORR">[7]Correlations!$C$31:$P$44</definedName>
    <definedName name="HA_COUNTRY_CORR">[7]Correlations!$C$81:$K$89</definedName>
    <definedName name="HA_DK_total">'[7]Input sheet'!$P$36+'[7]Input sheet'!$P$336:$P$346</definedName>
    <definedName name="Header7" localSheetId="21">#REF!</definedName>
    <definedName name="Header7" localSheetId="13">#REF!</definedName>
    <definedName name="Header7" localSheetId="12">#REF!</definedName>
    <definedName name="Header7" localSheetId="15">#REF!</definedName>
    <definedName name="Header7" localSheetId="14">#REF!</definedName>
    <definedName name="Header7" localSheetId="17">#REF!</definedName>
    <definedName name="Header7" localSheetId="16">#REF!</definedName>
    <definedName name="Header7" localSheetId="19">#REF!</definedName>
    <definedName name="Header7" localSheetId="18">#REF!</definedName>
    <definedName name="Header7" localSheetId="26">#REF!</definedName>
    <definedName name="Header7" localSheetId="24">#REF!</definedName>
    <definedName name="Header7" localSheetId="28">#REF!</definedName>
    <definedName name="Header7" localSheetId="29">#REF!</definedName>
    <definedName name="Header7" localSheetId="27">#REF!</definedName>
    <definedName name="Header7">#REF!</definedName>
    <definedName name="Header7_2" localSheetId="21">[8]I.General!#REF!</definedName>
    <definedName name="Header7_2" localSheetId="13">[8]I.General!#REF!</definedName>
    <definedName name="Header7_2" localSheetId="12">[8]I.General!#REF!</definedName>
    <definedName name="Header7_2" localSheetId="15">[8]I.General!#REF!</definedName>
    <definedName name="Header7_2" localSheetId="14">[8]I.General!#REF!</definedName>
    <definedName name="Header7_2" localSheetId="17">[8]I.General!#REF!</definedName>
    <definedName name="Header7_2" localSheetId="16">[8]I.General!#REF!</definedName>
    <definedName name="Header7_2" localSheetId="19">[8]I.General!#REF!</definedName>
    <definedName name="Header7_2" localSheetId="18">[8]I.General!#REF!</definedName>
    <definedName name="Header7_2" localSheetId="26">[8]I.General!#REF!</definedName>
    <definedName name="Header7_2" localSheetId="24">[8]I.General!#REF!</definedName>
    <definedName name="Header7_2" localSheetId="28">[8]I.General!#REF!</definedName>
    <definedName name="Header7_2" localSheetId="29">[8]I.General!#REF!</definedName>
    <definedName name="Header7_2" localSheetId="27">[8]I.General!#REF!</definedName>
    <definedName name="Header7_2">[8]I.General!#REF!</definedName>
    <definedName name="Header7_40">NA()</definedName>
    <definedName name="Header7_40_1">NA()</definedName>
    <definedName name="Header7_41">NA()</definedName>
    <definedName name="Header7_41_1">NA()</definedName>
    <definedName name="HealthLT" localSheetId="21">#REF!</definedName>
    <definedName name="HealthLT" localSheetId="13">#REF!</definedName>
    <definedName name="HealthLT" localSheetId="12">#REF!</definedName>
    <definedName name="HealthLT" localSheetId="15">#REF!</definedName>
    <definedName name="HealthLT" localSheetId="14">#REF!</definedName>
    <definedName name="HealthLT" localSheetId="17">#REF!</definedName>
    <definedName name="HealthLT" localSheetId="16">#REF!</definedName>
    <definedName name="HealthLT" localSheetId="19">#REF!</definedName>
    <definedName name="HealthLT" localSheetId="18">#REF!</definedName>
    <definedName name="HealthLT" localSheetId="26">#REF!</definedName>
    <definedName name="HealthLT" localSheetId="24">#REF!</definedName>
    <definedName name="HealthLT" localSheetId="28">#REF!</definedName>
    <definedName name="HealthLT" localSheetId="29">#REF!</definedName>
    <definedName name="HealthLT" localSheetId="27">#REF!</definedName>
    <definedName name="HealthLT">#REF!</definedName>
    <definedName name="HealthLTacc" localSheetId="21">#REF!</definedName>
    <definedName name="HealthLTacc" localSheetId="13">#REF!</definedName>
    <definedName name="HealthLTacc" localSheetId="12">#REF!</definedName>
    <definedName name="HealthLTacc" localSheetId="15">#REF!</definedName>
    <definedName name="HealthLTacc" localSheetId="14">#REF!</definedName>
    <definedName name="HealthLTacc" localSheetId="17">#REF!</definedName>
    <definedName name="HealthLTacc" localSheetId="16">#REF!</definedName>
    <definedName name="HealthLTacc" localSheetId="19">#REF!</definedName>
    <definedName name="HealthLTacc" localSheetId="18">#REF!</definedName>
    <definedName name="HealthLTacc" localSheetId="26">#REF!</definedName>
    <definedName name="HealthLTacc" localSheetId="24">#REF!</definedName>
    <definedName name="HealthLTacc" localSheetId="28">#REF!</definedName>
    <definedName name="HealthLTacc" localSheetId="29">#REF!</definedName>
    <definedName name="HealthLTacc" localSheetId="27">#REF!</definedName>
    <definedName name="HealthLTacc">#REF!</definedName>
    <definedName name="HealthLTcl" localSheetId="21">#REF!</definedName>
    <definedName name="HealthLTcl" localSheetId="13">#REF!</definedName>
    <definedName name="HealthLTcl" localSheetId="12">#REF!</definedName>
    <definedName name="HealthLTcl" localSheetId="15">#REF!</definedName>
    <definedName name="HealthLTcl" localSheetId="14">#REF!</definedName>
    <definedName name="HealthLTcl" localSheetId="17">#REF!</definedName>
    <definedName name="HealthLTcl" localSheetId="16">#REF!</definedName>
    <definedName name="HealthLTcl" localSheetId="19">#REF!</definedName>
    <definedName name="HealthLTcl" localSheetId="18">#REF!</definedName>
    <definedName name="HealthLTcl" localSheetId="26">#REF!</definedName>
    <definedName name="HealthLTcl" localSheetId="24">#REF!</definedName>
    <definedName name="HealthLTcl" localSheetId="28">#REF!</definedName>
    <definedName name="HealthLTcl" localSheetId="29">#REF!</definedName>
    <definedName name="HealthLTcl" localSheetId="27">#REF!</definedName>
    <definedName name="HealthLTcl">#REF!</definedName>
    <definedName name="HealthLTexp" localSheetId="21">#REF!</definedName>
    <definedName name="HealthLTexp" localSheetId="13">#REF!</definedName>
    <definedName name="HealthLTexp" localSheetId="12">#REF!</definedName>
    <definedName name="HealthLTexp" localSheetId="15">#REF!</definedName>
    <definedName name="HealthLTexp" localSheetId="14">#REF!</definedName>
    <definedName name="HealthLTexp" localSheetId="17">#REF!</definedName>
    <definedName name="HealthLTexp" localSheetId="16">#REF!</definedName>
    <definedName name="HealthLTexp" localSheetId="19">#REF!</definedName>
    <definedName name="HealthLTexp" localSheetId="18">#REF!</definedName>
    <definedName name="HealthLTexp" localSheetId="26">#REF!</definedName>
    <definedName name="HealthLTexp" localSheetId="24">#REF!</definedName>
    <definedName name="HealthLTexp" localSheetId="28">#REF!</definedName>
    <definedName name="HealthLTexp" localSheetId="29">#REF!</definedName>
    <definedName name="HealthLTexp" localSheetId="27">#REF!</definedName>
    <definedName name="HealthLTexp">#REF!</definedName>
    <definedName name="HealthMatrix" localSheetId="21">#REF!</definedName>
    <definedName name="HealthMatrix" localSheetId="13">#REF!</definedName>
    <definedName name="HealthMatrix" localSheetId="12">#REF!</definedName>
    <definedName name="HealthMatrix" localSheetId="15">#REF!</definedName>
    <definedName name="HealthMatrix" localSheetId="14">#REF!</definedName>
    <definedName name="HealthMatrix" localSheetId="17">#REF!</definedName>
    <definedName name="HealthMatrix" localSheetId="16">#REF!</definedName>
    <definedName name="HealthMatrix" localSheetId="19">#REF!</definedName>
    <definedName name="HealthMatrix" localSheetId="18">#REF!</definedName>
    <definedName name="HealthMatrix" localSheetId="26">#REF!</definedName>
    <definedName name="HealthMatrix" localSheetId="24">#REF!</definedName>
    <definedName name="HealthMatrix" localSheetId="28">#REF!</definedName>
    <definedName name="HealthMatrix" localSheetId="29">#REF!</definedName>
    <definedName name="HealthMatrix" localSheetId="27">#REF!</definedName>
    <definedName name="HealthMatrix">#REF!</definedName>
    <definedName name="HealthOverallMatrix" localSheetId="21">#REF!</definedName>
    <definedName name="HealthOverallMatrix" localSheetId="13">#REF!</definedName>
    <definedName name="HealthOverallMatrix" localSheetId="12">#REF!</definedName>
    <definedName name="HealthOverallMatrix" localSheetId="15">#REF!</definedName>
    <definedName name="HealthOverallMatrix" localSheetId="14">#REF!</definedName>
    <definedName name="HealthOverallMatrix" localSheetId="17">#REF!</definedName>
    <definedName name="HealthOverallMatrix" localSheetId="16">#REF!</definedName>
    <definedName name="HealthOverallMatrix" localSheetId="19">#REF!</definedName>
    <definedName name="HealthOverallMatrix" localSheetId="18">#REF!</definedName>
    <definedName name="HealthOverallMatrix" localSheetId="26">#REF!</definedName>
    <definedName name="HealthOverallMatrix" localSheetId="24">#REF!</definedName>
    <definedName name="HealthOverallMatrix" localSheetId="28">#REF!</definedName>
    <definedName name="HealthOverallMatrix" localSheetId="29">#REF!</definedName>
    <definedName name="HealthOverallMatrix" localSheetId="27">#REF!</definedName>
    <definedName name="HealthOverallMatrix">#REF!</definedName>
    <definedName name="HealthST" localSheetId="21">#REF!</definedName>
    <definedName name="HealthST" localSheetId="13">#REF!</definedName>
    <definedName name="HealthST" localSheetId="12">#REF!</definedName>
    <definedName name="HealthST" localSheetId="15">#REF!</definedName>
    <definedName name="HealthST" localSheetId="14">#REF!</definedName>
    <definedName name="HealthST" localSheetId="17">#REF!</definedName>
    <definedName name="HealthST" localSheetId="16">#REF!</definedName>
    <definedName name="HealthST" localSheetId="19">#REF!</definedName>
    <definedName name="HealthST" localSheetId="18">#REF!</definedName>
    <definedName name="HealthST" localSheetId="26">#REF!</definedName>
    <definedName name="HealthST" localSheetId="24">#REF!</definedName>
    <definedName name="HealthST" localSheetId="28">#REF!</definedName>
    <definedName name="HealthST" localSheetId="29">#REF!</definedName>
    <definedName name="HealthST" localSheetId="27">#REF!</definedName>
    <definedName name="HealthST">#REF!</definedName>
    <definedName name="HealthWC" localSheetId="21">#REF!</definedName>
    <definedName name="HealthWC" localSheetId="13">#REF!</definedName>
    <definedName name="HealthWC" localSheetId="12">#REF!</definedName>
    <definedName name="HealthWC" localSheetId="15">#REF!</definedName>
    <definedName name="HealthWC" localSheetId="14">#REF!</definedName>
    <definedName name="HealthWC" localSheetId="17">#REF!</definedName>
    <definedName name="HealthWC" localSheetId="16">#REF!</definedName>
    <definedName name="HealthWC" localSheetId="19">#REF!</definedName>
    <definedName name="HealthWC" localSheetId="18">#REF!</definedName>
    <definedName name="HealthWC" localSheetId="26">#REF!</definedName>
    <definedName name="HealthWC" localSheetId="24">#REF!</definedName>
    <definedName name="HealthWC" localSheetId="28">#REF!</definedName>
    <definedName name="HealthWC" localSheetId="29">#REF!</definedName>
    <definedName name="HealthWC" localSheetId="27">#REF!</definedName>
    <definedName name="HealthWC">#REF!</definedName>
    <definedName name="HealthWCAnnDis" localSheetId="21">#REF!</definedName>
    <definedName name="HealthWCAnnDis" localSheetId="13">#REF!</definedName>
    <definedName name="HealthWCAnnDis" localSheetId="12">#REF!</definedName>
    <definedName name="HealthWCAnnDis" localSheetId="15">#REF!</definedName>
    <definedName name="HealthWCAnnDis" localSheetId="14">#REF!</definedName>
    <definedName name="HealthWCAnnDis" localSheetId="17">#REF!</definedName>
    <definedName name="HealthWCAnnDis" localSheetId="16">#REF!</definedName>
    <definedName name="HealthWCAnnDis" localSheetId="19">#REF!</definedName>
    <definedName name="HealthWCAnnDis" localSheetId="18">#REF!</definedName>
    <definedName name="HealthWCAnnDis" localSheetId="26">#REF!</definedName>
    <definedName name="HealthWCAnnDis" localSheetId="24">#REF!</definedName>
    <definedName name="HealthWCAnnDis" localSheetId="28">#REF!</definedName>
    <definedName name="HealthWCAnnDis" localSheetId="29">#REF!</definedName>
    <definedName name="HealthWCAnnDis" localSheetId="27">#REF!</definedName>
    <definedName name="HealthWCAnnDis">#REF!</definedName>
    <definedName name="HealthWCAnnExp" localSheetId="21">#REF!</definedName>
    <definedName name="HealthWCAnnExp" localSheetId="13">#REF!</definedName>
    <definedName name="HealthWCAnnExp" localSheetId="12">#REF!</definedName>
    <definedName name="HealthWCAnnExp" localSheetId="15">#REF!</definedName>
    <definedName name="HealthWCAnnExp" localSheetId="14">#REF!</definedName>
    <definedName name="HealthWCAnnExp" localSheetId="17">#REF!</definedName>
    <definedName name="HealthWCAnnExp" localSheetId="16">#REF!</definedName>
    <definedName name="HealthWCAnnExp" localSheetId="19">#REF!</definedName>
    <definedName name="HealthWCAnnExp" localSheetId="18">#REF!</definedName>
    <definedName name="HealthWCAnnExp" localSheetId="26">#REF!</definedName>
    <definedName name="HealthWCAnnExp" localSheetId="24">#REF!</definedName>
    <definedName name="HealthWCAnnExp" localSheetId="28">#REF!</definedName>
    <definedName name="HealthWCAnnExp" localSheetId="29">#REF!</definedName>
    <definedName name="HealthWCAnnExp" localSheetId="27">#REF!</definedName>
    <definedName name="HealthWCAnnExp">#REF!</definedName>
    <definedName name="HealthWCAnnLong" localSheetId="21">#REF!</definedName>
    <definedName name="HealthWCAnnLong" localSheetId="13">#REF!</definedName>
    <definedName name="HealthWCAnnLong" localSheetId="12">#REF!</definedName>
    <definedName name="HealthWCAnnLong" localSheetId="15">#REF!</definedName>
    <definedName name="HealthWCAnnLong" localSheetId="14">#REF!</definedName>
    <definedName name="HealthWCAnnLong" localSheetId="17">#REF!</definedName>
    <definedName name="HealthWCAnnLong" localSheetId="16">#REF!</definedName>
    <definedName name="HealthWCAnnLong" localSheetId="19">#REF!</definedName>
    <definedName name="HealthWCAnnLong" localSheetId="18">#REF!</definedName>
    <definedName name="HealthWCAnnLong" localSheetId="26">#REF!</definedName>
    <definedName name="HealthWCAnnLong" localSheetId="24">#REF!</definedName>
    <definedName name="HealthWCAnnLong" localSheetId="28">#REF!</definedName>
    <definedName name="HealthWCAnnLong" localSheetId="29">#REF!</definedName>
    <definedName name="HealthWCAnnLong" localSheetId="27">#REF!</definedName>
    <definedName name="HealthWCAnnLong">#REF!</definedName>
    <definedName name="HealthWCAnnRev" localSheetId="21">#REF!</definedName>
    <definedName name="HealthWCAnnRev" localSheetId="13">#REF!</definedName>
    <definedName name="HealthWCAnnRev" localSheetId="12">#REF!</definedName>
    <definedName name="HealthWCAnnRev" localSheetId="15">#REF!</definedName>
    <definedName name="HealthWCAnnRev" localSheetId="14">#REF!</definedName>
    <definedName name="HealthWCAnnRev" localSheetId="17">#REF!</definedName>
    <definedName name="HealthWCAnnRev" localSheetId="16">#REF!</definedName>
    <definedName name="HealthWCAnnRev" localSheetId="19">#REF!</definedName>
    <definedName name="HealthWCAnnRev" localSheetId="18">#REF!</definedName>
    <definedName name="HealthWCAnnRev" localSheetId="26">#REF!</definedName>
    <definedName name="HealthWCAnnRev" localSheetId="24">#REF!</definedName>
    <definedName name="HealthWCAnnRev" localSheetId="28">#REF!</definedName>
    <definedName name="HealthWCAnnRev" localSheetId="29">#REF!</definedName>
    <definedName name="HealthWCAnnRev" localSheetId="27">#REF!</definedName>
    <definedName name="HealthWCAnnRev">#REF!</definedName>
    <definedName name="HealthWCcat" localSheetId="21">#REF!</definedName>
    <definedName name="HealthWCcat" localSheetId="13">#REF!</definedName>
    <definedName name="HealthWCcat" localSheetId="12">#REF!</definedName>
    <definedName name="HealthWCcat" localSheetId="15">#REF!</definedName>
    <definedName name="HealthWCcat" localSheetId="14">#REF!</definedName>
    <definedName name="HealthWCcat" localSheetId="17">#REF!</definedName>
    <definedName name="HealthWCcat" localSheetId="16">#REF!</definedName>
    <definedName name="HealthWCcat" localSheetId="19">#REF!</definedName>
    <definedName name="HealthWCcat" localSheetId="18">#REF!</definedName>
    <definedName name="HealthWCcat" localSheetId="26">#REF!</definedName>
    <definedName name="HealthWCcat" localSheetId="24">#REF!</definedName>
    <definedName name="HealthWCcat" localSheetId="28">#REF!</definedName>
    <definedName name="HealthWCcat" localSheetId="29">#REF!</definedName>
    <definedName name="HealthWCcat" localSheetId="27">#REF!</definedName>
    <definedName name="HealthWCcat">#REF!</definedName>
    <definedName name="HealthWCgen" localSheetId="21">#REF!</definedName>
    <definedName name="HealthWCgen" localSheetId="13">#REF!</definedName>
    <definedName name="HealthWCgen" localSheetId="12">#REF!</definedName>
    <definedName name="HealthWCgen" localSheetId="15">#REF!</definedName>
    <definedName name="HealthWCgen" localSheetId="14">#REF!</definedName>
    <definedName name="HealthWCgen" localSheetId="17">#REF!</definedName>
    <definedName name="HealthWCgen" localSheetId="16">#REF!</definedName>
    <definedName name="HealthWCgen" localSheetId="19">#REF!</definedName>
    <definedName name="HealthWCgen" localSheetId="18">#REF!</definedName>
    <definedName name="HealthWCgen" localSheetId="26">#REF!</definedName>
    <definedName name="HealthWCgen" localSheetId="24">#REF!</definedName>
    <definedName name="HealthWCgen" localSheetId="28">#REF!</definedName>
    <definedName name="HealthWCgen" localSheetId="29">#REF!</definedName>
    <definedName name="HealthWCgen" localSheetId="27">#REF!</definedName>
    <definedName name="HealthWCgen">#REF!</definedName>
    <definedName name="HomeSupervisor" localSheetId="21">#REF!</definedName>
    <definedName name="HomeSupervisor" localSheetId="13">#REF!</definedName>
    <definedName name="HomeSupervisor" localSheetId="12">#REF!</definedName>
    <definedName name="HomeSupervisor" localSheetId="15">#REF!</definedName>
    <definedName name="HomeSupervisor" localSheetId="14">#REF!</definedName>
    <definedName name="HomeSupervisor" localSheetId="17">#REF!</definedName>
    <definedName name="HomeSupervisor" localSheetId="16">#REF!</definedName>
    <definedName name="HomeSupervisor" localSheetId="19">#REF!</definedName>
    <definedName name="HomeSupervisor" localSheetId="18">#REF!</definedName>
    <definedName name="HomeSupervisor" localSheetId="26">#REF!</definedName>
    <definedName name="HomeSupervisor" localSheetId="24">#REF!</definedName>
    <definedName name="HomeSupervisor" localSheetId="28">#REF!</definedName>
    <definedName name="HomeSupervisor" localSheetId="29">#REF!</definedName>
    <definedName name="HomeSupervisor" localSheetId="27">#REF!</definedName>
    <definedName name="HomeSupervisor">#REF!</definedName>
    <definedName name="indexCode">[4]__TABLES__!$B$9</definedName>
    <definedName name="InputDataset" localSheetId="21">#REF!</definedName>
    <definedName name="InputDataset" localSheetId="13">#REF!</definedName>
    <definedName name="InputDataset" localSheetId="12">#REF!</definedName>
    <definedName name="InputDataset" localSheetId="15">#REF!</definedName>
    <definedName name="InputDataset" localSheetId="14">#REF!</definedName>
    <definedName name="InputDataset" localSheetId="17">#REF!</definedName>
    <definedName name="InputDataset" localSheetId="16">#REF!</definedName>
    <definedName name="InputDataset" localSheetId="19">#REF!</definedName>
    <definedName name="InputDataset" localSheetId="18">#REF!</definedName>
    <definedName name="InputDataset" localSheetId="26">#REF!</definedName>
    <definedName name="InputDataset" localSheetId="24">#REF!</definedName>
    <definedName name="InputDataset" localSheetId="28">#REF!</definedName>
    <definedName name="InputDataset" localSheetId="29">#REF!</definedName>
    <definedName name="InputDataset" localSheetId="27">#REF!</definedName>
    <definedName name="InputDataset">#REF!</definedName>
    <definedName name="Institution" localSheetId="21">#REF!</definedName>
    <definedName name="Institution" localSheetId="13">#REF!</definedName>
    <definedName name="Institution" localSheetId="12">#REF!</definedName>
    <definedName name="Institution" localSheetId="15">#REF!</definedName>
    <definedName name="Institution" localSheetId="14">#REF!</definedName>
    <definedName name="Institution" localSheetId="17">#REF!</definedName>
    <definedName name="Institution" localSheetId="16">#REF!</definedName>
    <definedName name="Institution" localSheetId="19">#REF!</definedName>
    <definedName name="Institution" localSheetId="18">#REF!</definedName>
    <definedName name="Institution" localSheetId="26">#REF!</definedName>
    <definedName name="Institution" localSheetId="24">#REF!</definedName>
    <definedName name="Institution" localSheetId="28">#REF!</definedName>
    <definedName name="Institution" localSheetId="29">#REF!</definedName>
    <definedName name="Institution" localSheetId="27">#REF!</definedName>
    <definedName name="Institution">#REF!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ORFTEXT">19144094</definedName>
    <definedName name="LegalForm" localSheetId="21">#REF!</definedName>
    <definedName name="LegalForm" localSheetId="13">#REF!</definedName>
    <definedName name="LegalForm" localSheetId="12">#REF!</definedName>
    <definedName name="LegalForm" localSheetId="15">#REF!</definedName>
    <definedName name="LegalForm" localSheetId="14">#REF!</definedName>
    <definedName name="LegalForm" localSheetId="17">#REF!</definedName>
    <definedName name="LegalForm" localSheetId="16">#REF!</definedName>
    <definedName name="LegalForm" localSheetId="19">#REF!</definedName>
    <definedName name="LegalForm" localSheetId="18">#REF!</definedName>
    <definedName name="LegalForm" localSheetId="26">#REF!</definedName>
    <definedName name="LegalForm" localSheetId="24">#REF!</definedName>
    <definedName name="LegalForm" localSheetId="28">#REF!</definedName>
    <definedName name="LegalForm" localSheetId="29">#REF!</definedName>
    <definedName name="LegalForm" localSheetId="27">#REF!</definedName>
    <definedName name="LegalForm">#REF!</definedName>
    <definedName name="LEGITEXT">19145825</definedName>
    <definedName name="LifeCat" localSheetId="21">#REF!</definedName>
    <definedName name="LifeCat" localSheetId="13">#REF!</definedName>
    <definedName name="LifeCat" localSheetId="12">#REF!</definedName>
    <definedName name="LifeCat" localSheetId="15">#REF!</definedName>
    <definedName name="LifeCat" localSheetId="14">#REF!</definedName>
    <definedName name="LifeCat" localSheetId="17">#REF!</definedName>
    <definedName name="LifeCat" localSheetId="16">#REF!</definedName>
    <definedName name="LifeCat" localSheetId="19">#REF!</definedName>
    <definedName name="LifeCat" localSheetId="18">#REF!</definedName>
    <definedName name="LifeCat" localSheetId="26">#REF!</definedName>
    <definedName name="LifeCat" localSheetId="24">#REF!</definedName>
    <definedName name="LifeCat" localSheetId="28">#REF!</definedName>
    <definedName name="LifeCat" localSheetId="29">#REF!</definedName>
    <definedName name="LifeCat" localSheetId="27">#REF!</definedName>
    <definedName name="LifeCat">#REF!</definedName>
    <definedName name="LifeDis" localSheetId="21">#REF!</definedName>
    <definedName name="LifeDis" localSheetId="13">#REF!</definedName>
    <definedName name="LifeDis" localSheetId="12">#REF!</definedName>
    <definedName name="LifeDis" localSheetId="15">#REF!</definedName>
    <definedName name="LifeDis" localSheetId="14">#REF!</definedName>
    <definedName name="LifeDis" localSheetId="17">#REF!</definedName>
    <definedName name="LifeDis" localSheetId="16">#REF!</definedName>
    <definedName name="LifeDis" localSheetId="19">#REF!</definedName>
    <definedName name="LifeDis" localSheetId="18">#REF!</definedName>
    <definedName name="LifeDis" localSheetId="26">#REF!</definedName>
    <definedName name="LifeDis" localSheetId="24">#REF!</definedName>
    <definedName name="LifeDis" localSheetId="28">#REF!</definedName>
    <definedName name="LifeDis" localSheetId="29">#REF!</definedName>
    <definedName name="LifeDis" localSheetId="27">#REF!</definedName>
    <definedName name="LifeDis">#REF!</definedName>
    <definedName name="LifeExpenses" localSheetId="21">#REF!</definedName>
    <definedName name="LifeExpenses" localSheetId="13">#REF!</definedName>
    <definedName name="LifeExpenses" localSheetId="12">#REF!</definedName>
    <definedName name="LifeExpenses" localSheetId="15">#REF!</definedName>
    <definedName name="LifeExpenses" localSheetId="14">#REF!</definedName>
    <definedName name="LifeExpenses" localSheetId="17">#REF!</definedName>
    <definedName name="LifeExpenses" localSheetId="16">#REF!</definedName>
    <definedName name="LifeExpenses" localSheetId="19">#REF!</definedName>
    <definedName name="LifeExpenses" localSheetId="18">#REF!</definedName>
    <definedName name="LifeExpenses" localSheetId="26">#REF!</definedName>
    <definedName name="LifeExpenses" localSheetId="24">#REF!</definedName>
    <definedName name="LifeExpenses" localSheetId="28">#REF!</definedName>
    <definedName name="LifeExpenses" localSheetId="29">#REF!</definedName>
    <definedName name="LifeExpenses" localSheetId="27">#REF!</definedName>
    <definedName name="LifeExpenses">#REF!</definedName>
    <definedName name="LifeLapse" localSheetId="21">#REF!</definedName>
    <definedName name="LifeLapse" localSheetId="13">#REF!</definedName>
    <definedName name="LifeLapse" localSheetId="12">#REF!</definedName>
    <definedName name="LifeLapse" localSheetId="15">#REF!</definedName>
    <definedName name="LifeLapse" localSheetId="14">#REF!</definedName>
    <definedName name="LifeLapse" localSheetId="17">#REF!</definedName>
    <definedName name="LifeLapse" localSheetId="16">#REF!</definedName>
    <definedName name="LifeLapse" localSheetId="19">#REF!</definedName>
    <definedName name="LifeLapse" localSheetId="18">#REF!</definedName>
    <definedName name="LifeLapse" localSheetId="26">#REF!</definedName>
    <definedName name="LifeLapse" localSheetId="24">#REF!</definedName>
    <definedName name="LifeLapse" localSheetId="28">#REF!</definedName>
    <definedName name="LifeLapse" localSheetId="29">#REF!</definedName>
    <definedName name="LifeLapse" localSheetId="27">#REF!</definedName>
    <definedName name="LifeLapse">#REF!</definedName>
    <definedName name="Lifelapsedn" localSheetId="21">#REF!</definedName>
    <definedName name="Lifelapsedn" localSheetId="13">#REF!</definedName>
    <definedName name="Lifelapsedn" localSheetId="12">#REF!</definedName>
    <definedName name="Lifelapsedn" localSheetId="15">#REF!</definedName>
    <definedName name="Lifelapsedn" localSheetId="14">#REF!</definedName>
    <definedName name="Lifelapsedn" localSheetId="17">#REF!</definedName>
    <definedName name="Lifelapsedn" localSheetId="16">#REF!</definedName>
    <definedName name="Lifelapsedn" localSheetId="19">#REF!</definedName>
    <definedName name="Lifelapsedn" localSheetId="18">#REF!</definedName>
    <definedName name="Lifelapsedn" localSheetId="26">#REF!</definedName>
    <definedName name="Lifelapsedn" localSheetId="24">#REF!</definedName>
    <definedName name="Lifelapsedn" localSheetId="28">#REF!</definedName>
    <definedName name="Lifelapsedn" localSheetId="29">#REF!</definedName>
    <definedName name="Lifelapsedn" localSheetId="27">#REF!</definedName>
    <definedName name="Lifelapsedn">#REF!</definedName>
    <definedName name="Lifelapsemass" localSheetId="21">#REF!</definedName>
    <definedName name="Lifelapsemass" localSheetId="13">#REF!</definedName>
    <definedName name="Lifelapsemass" localSheetId="12">#REF!</definedName>
    <definedName name="Lifelapsemass" localSheetId="15">#REF!</definedName>
    <definedName name="Lifelapsemass" localSheetId="14">#REF!</definedName>
    <definedName name="Lifelapsemass" localSheetId="17">#REF!</definedName>
    <definedName name="Lifelapsemass" localSheetId="16">#REF!</definedName>
    <definedName name="Lifelapsemass" localSheetId="19">#REF!</definedName>
    <definedName name="Lifelapsemass" localSheetId="18">#REF!</definedName>
    <definedName name="Lifelapsemass" localSheetId="26">#REF!</definedName>
    <definedName name="Lifelapsemass" localSheetId="24">#REF!</definedName>
    <definedName name="Lifelapsemass" localSheetId="28">#REF!</definedName>
    <definedName name="Lifelapsemass" localSheetId="29">#REF!</definedName>
    <definedName name="Lifelapsemass" localSheetId="27">#REF!</definedName>
    <definedName name="Lifelapsemass">#REF!</definedName>
    <definedName name="LifelapseMAXres" localSheetId="21">#REF!</definedName>
    <definedName name="LifelapseMAXres" localSheetId="13">#REF!</definedName>
    <definedName name="LifelapseMAXres" localSheetId="12">#REF!</definedName>
    <definedName name="LifelapseMAXres" localSheetId="15">#REF!</definedName>
    <definedName name="LifelapseMAXres" localSheetId="14">#REF!</definedName>
    <definedName name="LifelapseMAXres" localSheetId="17">#REF!</definedName>
    <definedName name="LifelapseMAXres" localSheetId="16">#REF!</definedName>
    <definedName name="LifelapseMAXres" localSheetId="19">#REF!</definedName>
    <definedName name="LifelapseMAXres" localSheetId="18">#REF!</definedName>
    <definedName name="LifelapseMAXres" localSheetId="26">#REF!</definedName>
    <definedName name="LifelapseMAXres" localSheetId="24">#REF!</definedName>
    <definedName name="LifelapseMAXres" localSheetId="28">#REF!</definedName>
    <definedName name="LifelapseMAXres" localSheetId="29">#REF!</definedName>
    <definedName name="LifelapseMAXres" localSheetId="27">#REF!</definedName>
    <definedName name="LifelapseMAXres">#REF!</definedName>
    <definedName name="LifelapseMAXscen" localSheetId="21">#REF!</definedName>
    <definedName name="LifelapseMAXscen" localSheetId="13">#REF!</definedName>
    <definedName name="LifelapseMAXscen" localSheetId="12">#REF!</definedName>
    <definedName name="LifelapseMAXscen" localSheetId="15">#REF!</definedName>
    <definedName name="LifelapseMAXscen" localSheetId="14">#REF!</definedName>
    <definedName name="LifelapseMAXscen" localSheetId="17">#REF!</definedName>
    <definedName name="LifelapseMAXscen" localSheetId="16">#REF!</definedName>
    <definedName name="LifelapseMAXscen" localSheetId="19">#REF!</definedName>
    <definedName name="LifelapseMAXscen" localSheetId="18">#REF!</definedName>
    <definedName name="LifelapseMAXscen" localSheetId="26">#REF!</definedName>
    <definedName name="LifelapseMAXscen" localSheetId="24">#REF!</definedName>
    <definedName name="LifelapseMAXscen" localSheetId="28">#REF!</definedName>
    <definedName name="LifelapseMAXscen" localSheetId="29">#REF!</definedName>
    <definedName name="LifelapseMAXscen" localSheetId="27">#REF!</definedName>
    <definedName name="LifelapseMAXscen">#REF!</definedName>
    <definedName name="Lifelapseup" localSheetId="21">#REF!</definedName>
    <definedName name="Lifelapseup" localSheetId="13">#REF!</definedName>
    <definedName name="Lifelapseup" localSheetId="12">#REF!</definedName>
    <definedName name="Lifelapseup" localSheetId="15">#REF!</definedName>
    <definedName name="Lifelapseup" localSheetId="14">#REF!</definedName>
    <definedName name="Lifelapseup" localSheetId="17">#REF!</definedName>
    <definedName name="Lifelapseup" localSheetId="16">#REF!</definedName>
    <definedName name="Lifelapseup" localSheetId="19">#REF!</definedName>
    <definedName name="Lifelapseup" localSheetId="18">#REF!</definedName>
    <definedName name="Lifelapseup" localSheetId="26">#REF!</definedName>
    <definedName name="Lifelapseup" localSheetId="24">#REF!</definedName>
    <definedName name="Lifelapseup" localSheetId="28">#REF!</definedName>
    <definedName name="Lifelapseup" localSheetId="29">#REF!</definedName>
    <definedName name="Lifelapseup" localSheetId="27">#REF!</definedName>
    <definedName name="Lifelapseup">#REF!</definedName>
    <definedName name="LifeLong" localSheetId="21">#REF!</definedName>
    <definedName name="LifeLong" localSheetId="13">#REF!</definedName>
    <definedName name="LifeLong" localSheetId="12">#REF!</definedName>
    <definedName name="LifeLong" localSheetId="15">#REF!</definedName>
    <definedName name="LifeLong" localSheetId="14">#REF!</definedName>
    <definedName name="LifeLong" localSheetId="17">#REF!</definedName>
    <definedName name="LifeLong" localSheetId="16">#REF!</definedName>
    <definedName name="LifeLong" localSheetId="19">#REF!</definedName>
    <definedName name="LifeLong" localSheetId="18">#REF!</definedName>
    <definedName name="LifeLong" localSheetId="26">#REF!</definedName>
    <definedName name="LifeLong" localSheetId="24">#REF!</definedName>
    <definedName name="LifeLong" localSheetId="28">#REF!</definedName>
    <definedName name="LifeLong" localSheetId="29">#REF!</definedName>
    <definedName name="LifeLong" localSheetId="27">#REF!</definedName>
    <definedName name="LifeLong">#REF!</definedName>
    <definedName name="LifeMatrix" localSheetId="21">#REF!</definedName>
    <definedName name="LifeMatrix" localSheetId="13">#REF!</definedName>
    <definedName name="LifeMatrix" localSheetId="12">#REF!</definedName>
    <definedName name="LifeMatrix" localSheetId="15">#REF!</definedName>
    <definedName name="LifeMatrix" localSheetId="14">#REF!</definedName>
    <definedName name="LifeMatrix" localSheetId="17">#REF!</definedName>
    <definedName name="LifeMatrix" localSheetId="16">#REF!</definedName>
    <definedName name="LifeMatrix" localSheetId="19">#REF!</definedName>
    <definedName name="LifeMatrix" localSheetId="18">#REF!</definedName>
    <definedName name="LifeMatrix" localSheetId="26">#REF!</definedName>
    <definedName name="LifeMatrix" localSheetId="24">#REF!</definedName>
    <definedName name="LifeMatrix" localSheetId="28">#REF!</definedName>
    <definedName name="LifeMatrix" localSheetId="29">#REF!</definedName>
    <definedName name="LifeMatrix" localSheetId="27">#REF!</definedName>
    <definedName name="LifeMatrix">#REF!</definedName>
    <definedName name="LifeMort" localSheetId="21">#REF!</definedName>
    <definedName name="LifeMort" localSheetId="13">#REF!</definedName>
    <definedName name="LifeMort" localSheetId="12">#REF!</definedName>
    <definedName name="LifeMort" localSheetId="15">#REF!</definedName>
    <definedName name="LifeMort" localSheetId="14">#REF!</definedName>
    <definedName name="LifeMort" localSheetId="17">#REF!</definedName>
    <definedName name="LifeMort" localSheetId="16">#REF!</definedName>
    <definedName name="LifeMort" localSheetId="19">#REF!</definedName>
    <definedName name="LifeMort" localSheetId="18">#REF!</definedName>
    <definedName name="LifeMort" localSheetId="26">#REF!</definedName>
    <definedName name="LifeMort" localSheetId="24">#REF!</definedName>
    <definedName name="LifeMort" localSheetId="28">#REF!</definedName>
    <definedName name="LifeMort" localSheetId="29">#REF!</definedName>
    <definedName name="LifeMort" localSheetId="27">#REF!</definedName>
    <definedName name="LifeMort">#REF!</definedName>
    <definedName name="LifeRevision" localSheetId="21">#REF!</definedName>
    <definedName name="LifeRevision" localSheetId="13">#REF!</definedName>
    <definedName name="LifeRevision" localSheetId="12">#REF!</definedName>
    <definedName name="LifeRevision" localSheetId="15">#REF!</definedName>
    <definedName name="LifeRevision" localSheetId="14">#REF!</definedName>
    <definedName name="LifeRevision" localSheetId="17">#REF!</definedName>
    <definedName name="LifeRevision" localSheetId="16">#REF!</definedName>
    <definedName name="LifeRevision" localSheetId="19">#REF!</definedName>
    <definedName name="LifeRevision" localSheetId="18">#REF!</definedName>
    <definedName name="LifeRevision" localSheetId="26">#REF!</definedName>
    <definedName name="LifeRevision" localSheetId="24">#REF!</definedName>
    <definedName name="LifeRevision" localSheetId="28">#REF!</definedName>
    <definedName name="LifeRevision" localSheetId="29">#REF!</definedName>
    <definedName name="LifeRevision" localSheetId="27">#REF!</definedName>
    <definedName name="LifeRevision">#REF!</definedName>
    <definedName name="LocalId" localSheetId="21">#REF!</definedName>
    <definedName name="LocalId" localSheetId="13">#REF!</definedName>
    <definedName name="LocalId" localSheetId="12">#REF!</definedName>
    <definedName name="LocalId" localSheetId="15">#REF!</definedName>
    <definedName name="LocalId" localSheetId="14">#REF!</definedName>
    <definedName name="LocalId" localSheetId="17">#REF!</definedName>
    <definedName name="LocalId" localSheetId="16">#REF!</definedName>
    <definedName name="LocalId" localSheetId="19">#REF!</definedName>
    <definedName name="LocalId" localSheetId="18">#REF!</definedName>
    <definedName name="LocalId" localSheetId="26">#REF!</definedName>
    <definedName name="LocalId" localSheetId="24">#REF!</definedName>
    <definedName name="LocalId" localSheetId="28">#REF!</definedName>
    <definedName name="LocalId" localSheetId="29">#REF!</definedName>
    <definedName name="LocalId" localSheetId="27">#REF!</definedName>
    <definedName name="LocalId">#REF!</definedName>
    <definedName name="market_factor" localSheetId="21">#REF!</definedName>
    <definedName name="market_factor" localSheetId="13">#REF!</definedName>
    <definedName name="market_factor" localSheetId="12">#REF!</definedName>
    <definedName name="market_factor" localSheetId="15">#REF!</definedName>
    <definedName name="market_factor" localSheetId="14">#REF!</definedName>
    <definedName name="market_factor" localSheetId="17">#REF!</definedName>
    <definedName name="market_factor" localSheetId="16">#REF!</definedName>
    <definedName name="market_factor" localSheetId="19">#REF!</definedName>
    <definedName name="market_factor" localSheetId="18">#REF!</definedName>
    <definedName name="market_factor" localSheetId="26">#REF!</definedName>
    <definedName name="market_factor" localSheetId="24">#REF!</definedName>
    <definedName name="market_factor" localSheetId="28">#REF!</definedName>
    <definedName name="market_factor" localSheetId="29">#REF!</definedName>
    <definedName name="market_factor" localSheetId="27">#REF!</definedName>
    <definedName name="market_factor">#REF!</definedName>
    <definedName name="MarketMatrix" localSheetId="21">#REF!</definedName>
    <definedName name="MarketMatrix" localSheetId="13">#REF!</definedName>
    <definedName name="MarketMatrix" localSheetId="12">#REF!</definedName>
    <definedName name="MarketMatrix" localSheetId="15">#REF!</definedName>
    <definedName name="MarketMatrix" localSheetId="14">#REF!</definedName>
    <definedName name="MarketMatrix" localSheetId="17">#REF!</definedName>
    <definedName name="MarketMatrix" localSheetId="16">#REF!</definedName>
    <definedName name="MarketMatrix" localSheetId="19">#REF!</definedName>
    <definedName name="MarketMatrix" localSheetId="18">#REF!</definedName>
    <definedName name="MarketMatrix" localSheetId="26">#REF!</definedName>
    <definedName name="MarketMatrix" localSheetId="24">#REF!</definedName>
    <definedName name="MarketMatrix" localSheetId="28">#REF!</definedName>
    <definedName name="MarketMatrix" localSheetId="29">#REF!</definedName>
    <definedName name="MarketMatrix" localSheetId="27">#REF!</definedName>
    <definedName name="MarketMatrix">#REF!</definedName>
    <definedName name="Matricule" localSheetId="21">#REF!</definedName>
    <definedName name="Matricule" localSheetId="13">#REF!</definedName>
    <definedName name="Matricule" localSheetId="12">#REF!</definedName>
    <definedName name="Matricule" localSheetId="15">#REF!</definedName>
    <definedName name="Matricule" localSheetId="14">#REF!</definedName>
    <definedName name="Matricule" localSheetId="17">#REF!</definedName>
    <definedName name="Matricule" localSheetId="16">#REF!</definedName>
    <definedName name="Matricule" localSheetId="19">#REF!</definedName>
    <definedName name="Matricule" localSheetId="18">#REF!</definedName>
    <definedName name="Matricule" localSheetId="26">#REF!</definedName>
    <definedName name="Matricule" localSheetId="24">#REF!</definedName>
    <definedName name="Matricule" localSheetId="28">#REF!</definedName>
    <definedName name="Matricule" localSheetId="29">#REF!</definedName>
    <definedName name="Matricule" localSheetId="27">#REF!</definedName>
    <definedName name="Matricule">#REF!</definedName>
    <definedName name="MCR" localSheetId="21">#REF!</definedName>
    <definedName name="MCR" localSheetId="13">#REF!</definedName>
    <definedName name="MCR" localSheetId="12">#REF!</definedName>
    <definedName name="MCR" localSheetId="15">#REF!</definedName>
    <definedName name="MCR" localSheetId="14">#REF!</definedName>
    <definedName name="MCR" localSheetId="17">#REF!</definedName>
    <definedName name="MCR" localSheetId="16">#REF!</definedName>
    <definedName name="MCR" localSheetId="19">#REF!</definedName>
    <definedName name="MCR" localSheetId="18">#REF!</definedName>
    <definedName name="MCR" localSheetId="26">#REF!</definedName>
    <definedName name="MCR" localSheetId="24">#REF!</definedName>
    <definedName name="MCR" localSheetId="28">#REF!</definedName>
    <definedName name="MCR" localSheetId="29">#REF!</definedName>
    <definedName name="MCR" localSheetId="27">#REF!</definedName>
    <definedName name="MCR">#REF!</definedName>
    <definedName name="MCRcombined" localSheetId="21">#REF!</definedName>
    <definedName name="MCRcombined" localSheetId="13">#REF!</definedName>
    <definedName name="MCRcombined" localSheetId="12">#REF!</definedName>
    <definedName name="MCRcombined" localSheetId="15">#REF!</definedName>
    <definedName name="MCRcombined" localSheetId="14">#REF!</definedName>
    <definedName name="MCRcombined" localSheetId="17">#REF!</definedName>
    <definedName name="MCRcombined" localSheetId="16">#REF!</definedName>
    <definedName name="MCRcombined" localSheetId="19">#REF!</definedName>
    <definedName name="MCRcombined" localSheetId="18">#REF!</definedName>
    <definedName name="MCRcombined" localSheetId="26">#REF!</definedName>
    <definedName name="MCRcombined" localSheetId="24">#REF!</definedName>
    <definedName name="MCRcombined" localSheetId="28">#REF!</definedName>
    <definedName name="MCRcombined" localSheetId="29">#REF!</definedName>
    <definedName name="MCRcombined" localSheetId="27">#REF!</definedName>
    <definedName name="MCRcombined">#REF!</definedName>
    <definedName name="MCRLife" localSheetId="21">#REF!</definedName>
    <definedName name="MCRLife" localSheetId="13">#REF!</definedName>
    <definedName name="MCRLife" localSheetId="12">#REF!</definedName>
    <definedName name="MCRLife" localSheetId="15">#REF!</definedName>
    <definedName name="MCRLife" localSheetId="14">#REF!</definedName>
    <definedName name="MCRLife" localSheetId="17">#REF!</definedName>
    <definedName name="MCRLife" localSheetId="16">#REF!</definedName>
    <definedName name="MCRLife" localSheetId="19">#REF!</definedName>
    <definedName name="MCRLife" localSheetId="18">#REF!</definedName>
    <definedName name="MCRLife" localSheetId="26">#REF!</definedName>
    <definedName name="MCRLife" localSheetId="24">#REF!</definedName>
    <definedName name="MCRLife" localSheetId="28">#REF!</definedName>
    <definedName name="MCRLife" localSheetId="29">#REF!</definedName>
    <definedName name="MCRLife" localSheetId="27">#REF!</definedName>
    <definedName name="MCRLife">#REF!</definedName>
    <definedName name="MCRLifesupNL" localSheetId="21">#REF!</definedName>
    <definedName name="MCRLifesupNL" localSheetId="13">#REF!</definedName>
    <definedName name="MCRLifesupNL" localSheetId="12">#REF!</definedName>
    <definedName name="MCRLifesupNL" localSheetId="15">#REF!</definedName>
    <definedName name="MCRLifesupNL" localSheetId="14">#REF!</definedName>
    <definedName name="MCRLifesupNL" localSheetId="17">#REF!</definedName>
    <definedName name="MCRLifesupNL" localSheetId="16">#REF!</definedName>
    <definedName name="MCRLifesupNL" localSheetId="19">#REF!</definedName>
    <definedName name="MCRLifesupNL" localSheetId="18">#REF!</definedName>
    <definedName name="MCRLifesupNL" localSheetId="26">#REF!</definedName>
    <definedName name="MCRLifesupNL" localSheetId="24">#REF!</definedName>
    <definedName name="MCRLifesupNL" localSheetId="28">#REF!</definedName>
    <definedName name="MCRLifesupNL" localSheetId="29">#REF!</definedName>
    <definedName name="MCRLifesupNL" localSheetId="27">#REF!</definedName>
    <definedName name="MCRLifesupNL">#REF!</definedName>
    <definedName name="MCRlinear" localSheetId="21">#REF!</definedName>
    <definedName name="MCRlinear" localSheetId="13">#REF!</definedName>
    <definedName name="MCRlinear" localSheetId="12">#REF!</definedName>
    <definedName name="MCRlinear" localSheetId="15">#REF!</definedName>
    <definedName name="MCRlinear" localSheetId="14">#REF!</definedName>
    <definedName name="MCRlinear" localSheetId="17">#REF!</definedName>
    <definedName name="MCRlinear" localSheetId="16">#REF!</definedName>
    <definedName name="MCRlinear" localSheetId="19">#REF!</definedName>
    <definedName name="MCRlinear" localSheetId="18">#REF!</definedName>
    <definedName name="MCRlinear" localSheetId="26">#REF!</definedName>
    <definedName name="MCRlinear" localSheetId="24">#REF!</definedName>
    <definedName name="MCRlinear" localSheetId="28">#REF!</definedName>
    <definedName name="MCRlinear" localSheetId="29">#REF!</definedName>
    <definedName name="MCRlinear" localSheetId="27">#REF!</definedName>
    <definedName name="MCRlinear">#REF!</definedName>
    <definedName name="MCRNL" localSheetId="21">#REF!</definedName>
    <definedName name="MCRNL" localSheetId="13">#REF!</definedName>
    <definedName name="MCRNL" localSheetId="12">#REF!</definedName>
    <definedName name="MCRNL" localSheetId="15">#REF!</definedName>
    <definedName name="MCRNL" localSheetId="14">#REF!</definedName>
    <definedName name="MCRNL" localSheetId="17">#REF!</definedName>
    <definedName name="MCRNL" localSheetId="16">#REF!</definedName>
    <definedName name="MCRNL" localSheetId="19">#REF!</definedName>
    <definedName name="MCRNL" localSheetId="18">#REF!</definedName>
    <definedName name="MCRNL" localSheetId="26">#REF!</definedName>
    <definedName name="MCRNL" localSheetId="24">#REF!</definedName>
    <definedName name="MCRNL" localSheetId="28">#REF!</definedName>
    <definedName name="MCRNL" localSheetId="29">#REF!</definedName>
    <definedName name="MCRNL" localSheetId="27">#REF!</definedName>
    <definedName name="MCRNL">#REF!</definedName>
    <definedName name="MCRNL3PL" localSheetId="21">#REF!</definedName>
    <definedName name="MCRNL3PL" localSheetId="13">#REF!</definedName>
    <definedName name="MCRNL3PL" localSheetId="12">#REF!</definedName>
    <definedName name="MCRNL3PL" localSheetId="15">#REF!</definedName>
    <definedName name="MCRNL3PL" localSheetId="14">#REF!</definedName>
    <definedName name="MCRNL3PL" localSheetId="17">#REF!</definedName>
    <definedName name="MCRNL3PL" localSheetId="16">#REF!</definedName>
    <definedName name="MCRNL3PL" localSheetId="19">#REF!</definedName>
    <definedName name="MCRNL3PL" localSheetId="18">#REF!</definedName>
    <definedName name="MCRNL3PL" localSheetId="26">#REF!</definedName>
    <definedName name="MCRNL3PL" localSheetId="24">#REF!</definedName>
    <definedName name="MCRNL3PL" localSheetId="28">#REF!</definedName>
    <definedName name="MCRNL3PL" localSheetId="29">#REF!</definedName>
    <definedName name="MCRNL3PL" localSheetId="27">#REF!</definedName>
    <definedName name="MCRNL3PL">#REF!</definedName>
    <definedName name="MCRNLass" localSheetId="21">#REF!</definedName>
    <definedName name="MCRNLass" localSheetId="13">#REF!</definedName>
    <definedName name="MCRNLass" localSheetId="12">#REF!</definedName>
    <definedName name="MCRNLass" localSheetId="15">#REF!</definedName>
    <definedName name="MCRNLass" localSheetId="14">#REF!</definedName>
    <definedName name="MCRNLass" localSheetId="17">#REF!</definedName>
    <definedName name="MCRNLass" localSheetId="16">#REF!</definedName>
    <definedName name="MCRNLass" localSheetId="19">#REF!</definedName>
    <definedName name="MCRNLass" localSheetId="18">#REF!</definedName>
    <definedName name="MCRNLass" localSheetId="26">#REF!</definedName>
    <definedName name="MCRNLass" localSheetId="24">#REF!</definedName>
    <definedName name="MCRNLass" localSheetId="28">#REF!</definedName>
    <definedName name="MCRNLass" localSheetId="29">#REF!</definedName>
    <definedName name="MCRNLass" localSheetId="27">#REF!</definedName>
    <definedName name="MCRNLass">#REF!</definedName>
    <definedName name="MCRNLcred" localSheetId="21">#REF!</definedName>
    <definedName name="MCRNLcred" localSheetId="13">#REF!</definedName>
    <definedName name="MCRNLcred" localSheetId="12">#REF!</definedName>
    <definedName name="MCRNLcred" localSheetId="15">#REF!</definedName>
    <definedName name="MCRNLcred" localSheetId="14">#REF!</definedName>
    <definedName name="MCRNLcred" localSheetId="17">#REF!</definedName>
    <definedName name="MCRNLcred" localSheetId="16">#REF!</definedName>
    <definedName name="MCRNLcred" localSheetId="19">#REF!</definedName>
    <definedName name="MCRNLcred" localSheetId="18">#REF!</definedName>
    <definedName name="MCRNLcred" localSheetId="26">#REF!</definedName>
    <definedName name="MCRNLcred" localSheetId="24">#REF!</definedName>
    <definedName name="MCRNLcred" localSheetId="28">#REF!</definedName>
    <definedName name="MCRNLcred" localSheetId="29">#REF!</definedName>
    <definedName name="MCRNLcred" localSheetId="27">#REF!</definedName>
    <definedName name="MCRNLcred">#REF!</definedName>
    <definedName name="MCRNLfire" localSheetId="21">#REF!</definedName>
    <definedName name="MCRNLfire" localSheetId="13">#REF!</definedName>
    <definedName name="MCRNLfire" localSheetId="12">#REF!</definedName>
    <definedName name="MCRNLfire" localSheetId="15">#REF!</definedName>
    <definedName name="MCRNLfire" localSheetId="14">#REF!</definedName>
    <definedName name="MCRNLfire" localSheetId="17">#REF!</definedName>
    <definedName name="MCRNLfire" localSheetId="16">#REF!</definedName>
    <definedName name="MCRNLfire" localSheetId="19">#REF!</definedName>
    <definedName name="MCRNLfire" localSheetId="18">#REF!</definedName>
    <definedName name="MCRNLfire" localSheetId="26">#REF!</definedName>
    <definedName name="MCRNLfire" localSheetId="24">#REF!</definedName>
    <definedName name="MCRNLfire" localSheetId="28">#REF!</definedName>
    <definedName name="MCRNLfire" localSheetId="29">#REF!</definedName>
    <definedName name="MCRNLfire" localSheetId="27">#REF!</definedName>
    <definedName name="MCRNLfire">#REF!</definedName>
    <definedName name="MCRNLHot" localSheetId="21">#REF!</definedName>
    <definedName name="MCRNLHot" localSheetId="13">#REF!</definedName>
    <definedName name="MCRNLHot" localSheetId="12">#REF!</definedName>
    <definedName name="MCRNLHot" localSheetId="15">#REF!</definedName>
    <definedName name="MCRNLHot" localSheetId="14">#REF!</definedName>
    <definedName name="MCRNLHot" localSheetId="17">#REF!</definedName>
    <definedName name="MCRNLHot" localSheetId="16">#REF!</definedName>
    <definedName name="MCRNLHot" localSheetId="19">#REF!</definedName>
    <definedName name="MCRNLHot" localSheetId="18">#REF!</definedName>
    <definedName name="MCRNLHot" localSheetId="26">#REF!</definedName>
    <definedName name="MCRNLHot" localSheetId="24">#REF!</definedName>
    <definedName name="MCRNLHot" localSheetId="28">#REF!</definedName>
    <definedName name="MCRNLHot" localSheetId="29">#REF!</definedName>
    <definedName name="MCRNLHot" localSheetId="27">#REF!</definedName>
    <definedName name="MCRNLHot">#REF!</definedName>
    <definedName name="MCRNLHst" localSheetId="21">#REF!</definedName>
    <definedName name="MCRNLHst" localSheetId="13">#REF!</definedName>
    <definedName name="MCRNLHst" localSheetId="12">#REF!</definedName>
    <definedName name="MCRNLHst" localSheetId="15">#REF!</definedName>
    <definedName name="MCRNLHst" localSheetId="14">#REF!</definedName>
    <definedName name="MCRNLHst" localSheetId="17">#REF!</definedName>
    <definedName name="MCRNLHst" localSheetId="16">#REF!</definedName>
    <definedName name="MCRNLHst" localSheetId="19">#REF!</definedName>
    <definedName name="MCRNLHst" localSheetId="18">#REF!</definedName>
    <definedName name="MCRNLHst" localSheetId="26">#REF!</definedName>
    <definedName name="MCRNLHst" localSheetId="24">#REF!</definedName>
    <definedName name="MCRNLHst" localSheetId="28">#REF!</definedName>
    <definedName name="MCRNLHst" localSheetId="29">#REF!</definedName>
    <definedName name="MCRNLHst" localSheetId="27">#REF!</definedName>
    <definedName name="MCRNLHst">#REF!</definedName>
    <definedName name="MCRNLlegex" localSheetId="21">#REF!</definedName>
    <definedName name="MCRNLlegex" localSheetId="13">#REF!</definedName>
    <definedName name="MCRNLlegex" localSheetId="12">#REF!</definedName>
    <definedName name="MCRNLlegex" localSheetId="15">#REF!</definedName>
    <definedName name="MCRNLlegex" localSheetId="14">#REF!</definedName>
    <definedName name="MCRNLlegex" localSheetId="17">#REF!</definedName>
    <definedName name="MCRNLlegex" localSheetId="16">#REF!</definedName>
    <definedName name="MCRNLlegex" localSheetId="19">#REF!</definedName>
    <definedName name="MCRNLlegex" localSheetId="18">#REF!</definedName>
    <definedName name="MCRNLlegex" localSheetId="26">#REF!</definedName>
    <definedName name="MCRNLlegex" localSheetId="24">#REF!</definedName>
    <definedName name="MCRNLlegex" localSheetId="28">#REF!</definedName>
    <definedName name="MCRNLlegex" localSheetId="29">#REF!</definedName>
    <definedName name="MCRNLlegex" localSheetId="27">#REF!</definedName>
    <definedName name="MCRNLlegex">#REF!</definedName>
    <definedName name="MCRNLMAT" localSheetId="21">#REF!</definedName>
    <definedName name="MCRNLMAT" localSheetId="13">#REF!</definedName>
    <definedName name="MCRNLMAT" localSheetId="12">#REF!</definedName>
    <definedName name="MCRNLMAT" localSheetId="15">#REF!</definedName>
    <definedName name="MCRNLMAT" localSheetId="14">#REF!</definedName>
    <definedName name="MCRNLMAT" localSheetId="17">#REF!</definedName>
    <definedName name="MCRNLMAT" localSheetId="16">#REF!</definedName>
    <definedName name="MCRNLMAT" localSheetId="19">#REF!</definedName>
    <definedName name="MCRNLMAT" localSheetId="18">#REF!</definedName>
    <definedName name="MCRNLMAT" localSheetId="26">#REF!</definedName>
    <definedName name="MCRNLMAT" localSheetId="24">#REF!</definedName>
    <definedName name="MCRNLMAT" localSheetId="28">#REF!</definedName>
    <definedName name="MCRNLMAT" localSheetId="29">#REF!</definedName>
    <definedName name="MCRNLMAT" localSheetId="27">#REF!</definedName>
    <definedName name="MCRNLMAT">#REF!</definedName>
    <definedName name="MCRNLmisc" localSheetId="21">#REF!</definedName>
    <definedName name="MCRNLmisc" localSheetId="13">#REF!</definedName>
    <definedName name="MCRNLmisc" localSheetId="12">#REF!</definedName>
    <definedName name="MCRNLmisc" localSheetId="15">#REF!</definedName>
    <definedName name="MCRNLmisc" localSheetId="14">#REF!</definedName>
    <definedName name="MCRNLmisc" localSheetId="17">#REF!</definedName>
    <definedName name="MCRNLmisc" localSheetId="16">#REF!</definedName>
    <definedName name="MCRNLmisc" localSheetId="19">#REF!</definedName>
    <definedName name="MCRNLmisc" localSheetId="18">#REF!</definedName>
    <definedName name="MCRNLmisc" localSheetId="26">#REF!</definedName>
    <definedName name="MCRNLmisc" localSheetId="24">#REF!</definedName>
    <definedName name="MCRNLmisc" localSheetId="28">#REF!</definedName>
    <definedName name="MCRNLmisc" localSheetId="29">#REF!</definedName>
    <definedName name="MCRNLmisc" localSheetId="27">#REF!</definedName>
    <definedName name="MCRNLmisc">#REF!</definedName>
    <definedName name="MCRNLMoc" localSheetId="21">#REF!</definedName>
    <definedName name="MCRNLMoc" localSheetId="13">#REF!</definedName>
    <definedName name="MCRNLMoc" localSheetId="12">#REF!</definedName>
    <definedName name="MCRNLMoc" localSheetId="15">#REF!</definedName>
    <definedName name="MCRNLMoc" localSheetId="14">#REF!</definedName>
    <definedName name="MCRNLMoc" localSheetId="17">#REF!</definedName>
    <definedName name="MCRNLMoc" localSheetId="16">#REF!</definedName>
    <definedName name="MCRNLMoc" localSheetId="19">#REF!</definedName>
    <definedName name="MCRNLMoc" localSheetId="18">#REF!</definedName>
    <definedName name="MCRNLMoc" localSheetId="26">#REF!</definedName>
    <definedName name="MCRNLMoc" localSheetId="24">#REF!</definedName>
    <definedName name="MCRNLMoc" localSheetId="28">#REF!</definedName>
    <definedName name="MCRNLMoc" localSheetId="29">#REF!</definedName>
    <definedName name="MCRNLMoc" localSheetId="27">#REF!</definedName>
    <definedName name="MCRNLMoc">#REF!</definedName>
    <definedName name="MCRNLMTPL" localSheetId="21">#REF!</definedName>
    <definedName name="MCRNLMTPL" localSheetId="13">#REF!</definedName>
    <definedName name="MCRNLMTPL" localSheetId="12">#REF!</definedName>
    <definedName name="MCRNLMTPL" localSheetId="15">#REF!</definedName>
    <definedName name="MCRNLMTPL" localSheetId="14">#REF!</definedName>
    <definedName name="MCRNLMTPL" localSheetId="17">#REF!</definedName>
    <definedName name="MCRNLMTPL" localSheetId="16">#REF!</definedName>
    <definedName name="MCRNLMTPL" localSheetId="19">#REF!</definedName>
    <definedName name="MCRNLMTPL" localSheetId="18">#REF!</definedName>
    <definedName name="MCRNLMTPL" localSheetId="26">#REF!</definedName>
    <definedName name="MCRNLMTPL" localSheetId="24">#REF!</definedName>
    <definedName name="MCRNLMTPL" localSheetId="28">#REF!</definedName>
    <definedName name="MCRNLMTPL" localSheetId="29">#REF!</definedName>
    <definedName name="MCRNLMTPL" localSheetId="27">#REF!</definedName>
    <definedName name="MCRNLMTPL">#REF!</definedName>
    <definedName name="MCRNLreinsc" localSheetId="21">#REF!</definedName>
    <definedName name="MCRNLreinsc" localSheetId="13">#REF!</definedName>
    <definedName name="MCRNLreinsc" localSheetId="12">#REF!</definedName>
    <definedName name="MCRNLreinsc" localSheetId="15">#REF!</definedName>
    <definedName name="MCRNLreinsc" localSheetId="14">#REF!</definedName>
    <definedName name="MCRNLreinsc" localSheetId="17">#REF!</definedName>
    <definedName name="MCRNLreinsc" localSheetId="16">#REF!</definedName>
    <definedName name="MCRNLreinsc" localSheetId="19">#REF!</definedName>
    <definedName name="MCRNLreinsc" localSheetId="18">#REF!</definedName>
    <definedName name="MCRNLreinsc" localSheetId="26">#REF!</definedName>
    <definedName name="MCRNLreinsc" localSheetId="24">#REF!</definedName>
    <definedName name="MCRNLreinsc" localSheetId="28">#REF!</definedName>
    <definedName name="MCRNLreinsc" localSheetId="29">#REF!</definedName>
    <definedName name="MCRNLreinsc" localSheetId="27">#REF!</definedName>
    <definedName name="MCRNLreinsc">#REF!</definedName>
    <definedName name="MCRNLreinsM" localSheetId="21">#REF!</definedName>
    <definedName name="MCRNLreinsM" localSheetId="13">#REF!</definedName>
    <definedName name="MCRNLreinsM" localSheetId="12">#REF!</definedName>
    <definedName name="MCRNLreinsM" localSheetId="15">#REF!</definedName>
    <definedName name="MCRNLreinsM" localSheetId="14">#REF!</definedName>
    <definedName name="MCRNLreinsM" localSheetId="17">#REF!</definedName>
    <definedName name="MCRNLreinsM" localSheetId="16">#REF!</definedName>
    <definedName name="MCRNLreinsM" localSheetId="19">#REF!</definedName>
    <definedName name="MCRNLreinsM" localSheetId="18">#REF!</definedName>
    <definedName name="MCRNLreinsM" localSheetId="26">#REF!</definedName>
    <definedName name="MCRNLreinsM" localSheetId="24">#REF!</definedName>
    <definedName name="MCRNLreinsM" localSheetId="28">#REF!</definedName>
    <definedName name="MCRNLreinsM" localSheetId="29">#REF!</definedName>
    <definedName name="MCRNLreinsM" localSheetId="27">#REF!</definedName>
    <definedName name="MCRNLreinsM">#REF!</definedName>
    <definedName name="MCRNLreinsp" localSheetId="21">#REF!</definedName>
    <definedName name="MCRNLreinsp" localSheetId="13">#REF!</definedName>
    <definedName name="MCRNLreinsp" localSheetId="12">#REF!</definedName>
    <definedName name="MCRNLreinsp" localSheetId="15">#REF!</definedName>
    <definedName name="MCRNLreinsp" localSheetId="14">#REF!</definedName>
    <definedName name="MCRNLreinsp" localSheetId="17">#REF!</definedName>
    <definedName name="MCRNLreinsp" localSheetId="16">#REF!</definedName>
    <definedName name="MCRNLreinsp" localSheetId="19">#REF!</definedName>
    <definedName name="MCRNLreinsp" localSheetId="18">#REF!</definedName>
    <definedName name="MCRNLreinsp" localSheetId="26">#REF!</definedName>
    <definedName name="MCRNLreinsp" localSheetId="24">#REF!</definedName>
    <definedName name="MCRNLreinsp" localSheetId="28">#REF!</definedName>
    <definedName name="MCRNLreinsp" localSheetId="29">#REF!</definedName>
    <definedName name="MCRNLreinsp" localSheetId="27">#REF!</definedName>
    <definedName name="MCRNLreinsp">#REF!</definedName>
    <definedName name="MCRNLsimL" localSheetId="21">#REF!</definedName>
    <definedName name="MCRNLsimL" localSheetId="13">#REF!</definedName>
    <definedName name="MCRNLsimL" localSheetId="12">#REF!</definedName>
    <definedName name="MCRNLsimL" localSheetId="15">#REF!</definedName>
    <definedName name="MCRNLsimL" localSheetId="14">#REF!</definedName>
    <definedName name="MCRNLsimL" localSheetId="17">#REF!</definedName>
    <definedName name="MCRNLsimL" localSheetId="16">#REF!</definedName>
    <definedName name="MCRNLsimL" localSheetId="19">#REF!</definedName>
    <definedName name="MCRNLsimL" localSheetId="18">#REF!</definedName>
    <definedName name="MCRNLsimL" localSheetId="26">#REF!</definedName>
    <definedName name="MCRNLsimL" localSheetId="24">#REF!</definedName>
    <definedName name="MCRNLsimL" localSheetId="28">#REF!</definedName>
    <definedName name="MCRNLsimL" localSheetId="29">#REF!</definedName>
    <definedName name="MCRNLsimL" localSheetId="27">#REF!</definedName>
    <definedName name="MCRNLsimL">#REF!</definedName>
    <definedName name="MCRNLWC" localSheetId="21">#REF!</definedName>
    <definedName name="MCRNLWC" localSheetId="13">#REF!</definedName>
    <definedName name="MCRNLWC" localSheetId="12">#REF!</definedName>
    <definedName name="MCRNLWC" localSheetId="15">#REF!</definedName>
    <definedName name="MCRNLWC" localSheetId="14">#REF!</definedName>
    <definedName name="MCRNLWC" localSheetId="17">#REF!</definedName>
    <definedName name="MCRNLWC" localSheetId="16">#REF!</definedName>
    <definedName name="MCRNLWC" localSheetId="19">#REF!</definedName>
    <definedName name="MCRNLWC" localSheetId="18">#REF!</definedName>
    <definedName name="MCRNLWC" localSheetId="26">#REF!</definedName>
    <definedName name="MCRNLWC" localSheetId="24">#REF!</definedName>
    <definedName name="MCRNLWC" localSheetId="28">#REF!</definedName>
    <definedName name="MCRNLWC" localSheetId="29">#REF!</definedName>
    <definedName name="MCRNLWC" localSheetId="27">#REF!</definedName>
    <definedName name="MCRNLWC">#REF!</definedName>
    <definedName name="mHealthLT" localSheetId="21">#REF!</definedName>
    <definedName name="mHealthLT" localSheetId="13">#REF!</definedName>
    <definedName name="mHealthLT" localSheetId="12">#REF!</definedName>
    <definedName name="mHealthLT" localSheetId="15">#REF!</definedName>
    <definedName name="mHealthLT" localSheetId="14">#REF!</definedName>
    <definedName name="mHealthLT" localSheetId="17">#REF!</definedName>
    <definedName name="mHealthLT" localSheetId="16">#REF!</definedName>
    <definedName name="mHealthLT" localSheetId="19">#REF!</definedName>
    <definedName name="mHealthLT" localSheetId="18">#REF!</definedName>
    <definedName name="mHealthLT" localSheetId="26">#REF!</definedName>
    <definedName name="mHealthLT" localSheetId="24">#REF!</definedName>
    <definedName name="mHealthLT" localSheetId="28">#REF!</definedName>
    <definedName name="mHealthLT" localSheetId="29">#REF!</definedName>
    <definedName name="mHealthLT" localSheetId="27">#REF!</definedName>
    <definedName name="mHealthLT">#REF!</definedName>
    <definedName name="mHealthST" localSheetId="21">#REF!</definedName>
    <definedName name="mHealthST" localSheetId="13">#REF!</definedName>
    <definedName name="mHealthST" localSheetId="12">#REF!</definedName>
    <definedName name="mHealthST" localSheetId="15">#REF!</definedName>
    <definedName name="mHealthST" localSheetId="14">#REF!</definedName>
    <definedName name="mHealthST" localSheetId="17">#REF!</definedName>
    <definedName name="mHealthST" localSheetId="16">#REF!</definedName>
    <definedName name="mHealthST" localSheetId="19">#REF!</definedName>
    <definedName name="mHealthST" localSheetId="18">#REF!</definedName>
    <definedName name="mHealthST" localSheetId="26">#REF!</definedName>
    <definedName name="mHealthST" localSheetId="24">#REF!</definedName>
    <definedName name="mHealthST" localSheetId="28">#REF!</definedName>
    <definedName name="mHealthST" localSheetId="29">#REF!</definedName>
    <definedName name="mHealthST" localSheetId="27">#REF!</definedName>
    <definedName name="mHealthST">#REF!</definedName>
    <definedName name="mHealthWC" localSheetId="21">#REF!</definedName>
    <definedName name="mHealthWC" localSheetId="13">#REF!</definedName>
    <definedName name="mHealthWC" localSheetId="12">#REF!</definedName>
    <definedName name="mHealthWC" localSheetId="15">#REF!</definedName>
    <definedName name="mHealthWC" localSheetId="14">#REF!</definedName>
    <definedName name="mHealthWC" localSheetId="17">#REF!</definedName>
    <definedName name="mHealthWC" localSheetId="16">#REF!</definedName>
    <definedName name="mHealthWC" localSheetId="19">#REF!</definedName>
    <definedName name="mHealthWC" localSheetId="18">#REF!</definedName>
    <definedName name="mHealthWC" localSheetId="26">#REF!</definedName>
    <definedName name="mHealthWC" localSheetId="24">#REF!</definedName>
    <definedName name="mHealthWC" localSheetId="28">#REF!</definedName>
    <definedName name="mHealthWC" localSheetId="29">#REF!</definedName>
    <definedName name="mHealthWC" localSheetId="27">#REF!</definedName>
    <definedName name="mHealthWC">#REF!</definedName>
    <definedName name="MKTconc" localSheetId="21">#REF!</definedName>
    <definedName name="MKTconc" localSheetId="13">#REF!</definedName>
    <definedName name="MKTconc" localSheetId="12">#REF!</definedName>
    <definedName name="MKTconc" localSheetId="15">#REF!</definedName>
    <definedName name="MKTconc" localSheetId="14">#REF!</definedName>
    <definedName name="MKTconc" localSheetId="17">#REF!</definedName>
    <definedName name="MKTconc" localSheetId="16">#REF!</definedName>
    <definedName name="MKTconc" localSheetId="19">#REF!</definedName>
    <definedName name="MKTconc" localSheetId="18">#REF!</definedName>
    <definedName name="MKTconc" localSheetId="26">#REF!</definedName>
    <definedName name="MKTconc" localSheetId="24">#REF!</definedName>
    <definedName name="MKTconc" localSheetId="28">#REF!</definedName>
    <definedName name="MKTconc" localSheetId="29">#REF!</definedName>
    <definedName name="MKTconc" localSheetId="27">#REF!</definedName>
    <definedName name="MKTconc">#REF!</definedName>
    <definedName name="MKTeq" localSheetId="21">#REF!</definedName>
    <definedName name="MKTeq" localSheetId="13">#REF!</definedName>
    <definedName name="MKTeq" localSheetId="12">#REF!</definedName>
    <definedName name="MKTeq" localSheetId="15">#REF!</definedName>
    <definedName name="MKTeq" localSheetId="14">#REF!</definedName>
    <definedName name="MKTeq" localSheetId="17">#REF!</definedName>
    <definedName name="MKTeq" localSheetId="16">#REF!</definedName>
    <definedName name="MKTeq" localSheetId="19">#REF!</definedName>
    <definedName name="MKTeq" localSheetId="18">#REF!</definedName>
    <definedName name="MKTeq" localSheetId="26">#REF!</definedName>
    <definedName name="MKTeq" localSheetId="24">#REF!</definedName>
    <definedName name="MKTeq" localSheetId="28">#REF!</definedName>
    <definedName name="MKTeq" localSheetId="29">#REF!</definedName>
    <definedName name="MKTeq" localSheetId="27">#REF!</definedName>
    <definedName name="MKTeq">#REF!</definedName>
    <definedName name="Mkteqglob" localSheetId="21">#REF!</definedName>
    <definedName name="Mkteqglob" localSheetId="13">#REF!</definedName>
    <definedName name="Mkteqglob" localSheetId="12">#REF!</definedName>
    <definedName name="Mkteqglob" localSheetId="15">#REF!</definedName>
    <definedName name="Mkteqglob" localSheetId="14">#REF!</definedName>
    <definedName name="Mkteqglob" localSheetId="17">#REF!</definedName>
    <definedName name="Mkteqglob" localSheetId="16">#REF!</definedName>
    <definedName name="Mkteqglob" localSheetId="19">#REF!</definedName>
    <definedName name="Mkteqglob" localSheetId="18">#REF!</definedName>
    <definedName name="Mkteqglob" localSheetId="26">#REF!</definedName>
    <definedName name="Mkteqglob" localSheetId="24">#REF!</definedName>
    <definedName name="Mkteqglob" localSheetId="28">#REF!</definedName>
    <definedName name="Mkteqglob" localSheetId="29">#REF!</definedName>
    <definedName name="Mkteqglob" localSheetId="27">#REF!</definedName>
    <definedName name="Mkteqglob">#REF!</definedName>
    <definedName name="Mkteqglob_2" localSheetId="21">#REF!</definedName>
    <definedName name="Mkteqglob_2" localSheetId="13">#REF!</definedName>
    <definedName name="Mkteqglob_2" localSheetId="12">#REF!</definedName>
    <definedName name="Mkteqglob_2" localSheetId="15">#REF!</definedName>
    <definedName name="Mkteqglob_2" localSheetId="14">#REF!</definedName>
    <definedName name="Mkteqglob_2" localSheetId="17">#REF!</definedName>
    <definedName name="Mkteqglob_2" localSheetId="16">#REF!</definedName>
    <definedName name="Mkteqglob_2" localSheetId="19">#REF!</definedName>
    <definedName name="Mkteqglob_2" localSheetId="18">#REF!</definedName>
    <definedName name="Mkteqglob_2" localSheetId="26">#REF!</definedName>
    <definedName name="Mkteqglob_2" localSheetId="24">#REF!</definedName>
    <definedName name="Mkteqglob_2" localSheetId="28">#REF!</definedName>
    <definedName name="Mkteqglob_2" localSheetId="29">#REF!</definedName>
    <definedName name="Mkteqglob_2" localSheetId="27">#REF!</definedName>
    <definedName name="Mkteqglob_2">#REF!</definedName>
    <definedName name="Mkteqoth" localSheetId="21">#REF!</definedName>
    <definedName name="Mkteqoth" localSheetId="13">#REF!</definedName>
    <definedName name="Mkteqoth" localSheetId="12">#REF!</definedName>
    <definedName name="Mkteqoth" localSheetId="15">#REF!</definedName>
    <definedName name="Mkteqoth" localSheetId="14">#REF!</definedName>
    <definedName name="Mkteqoth" localSheetId="17">#REF!</definedName>
    <definedName name="Mkteqoth" localSheetId="16">#REF!</definedName>
    <definedName name="Mkteqoth" localSheetId="19">#REF!</definedName>
    <definedName name="Mkteqoth" localSheetId="18">#REF!</definedName>
    <definedName name="Mkteqoth" localSheetId="26">#REF!</definedName>
    <definedName name="Mkteqoth" localSheetId="24">#REF!</definedName>
    <definedName name="Mkteqoth" localSheetId="28">#REF!</definedName>
    <definedName name="Mkteqoth" localSheetId="29">#REF!</definedName>
    <definedName name="Mkteqoth" localSheetId="27">#REF!</definedName>
    <definedName name="Mkteqoth">#REF!</definedName>
    <definedName name="Mkteqoth_2" localSheetId="21">#REF!</definedName>
    <definedName name="Mkteqoth_2" localSheetId="13">#REF!</definedName>
    <definedName name="Mkteqoth_2" localSheetId="12">#REF!</definedName>
    <definedName name="Mkteqoth_2" localSheetId="15">#REF!</definedName>
    <definedName name="Mkteqoth_2" localSheetId="14">#REF!</definedName>
    <definedName name="Mkteqoth_2" localSheetId="17">#REF!</definedName>
    <definedName name="Mkteqoth_2" localSheetId="16">#REF!</definedName>
    <definedName name="Mkteqoth_2" localSheetId="19">#REF!</definedName>
    <definedName name="Mkteqoth_2" localSheetId="18">#REF!</definedName>
    <definedName name="Mkteqoth_2" localSheetId="26">#REF!</definedName>
    <definedName name="Mkteqoth_2" localSheetId="24">#REF!</definedName>
    <definedName name="Mkteqoth_2" localSheetId="28">#REF!</definedName>
    <definedName name="Mkteqoth_2" localSheetId="29">#REF!</definedName>
    <definedName name="Mkteqoth_2" localSheetId="27">#REF!</definedName>
    <definedName name="Mkteqoth_2">#REF!</definedName>
    <definedName name="MKTfx" localSheetId="21">#REF!</definedName>
    <definedName name="MKTfx" localSheetId="13">#REF!</definedName>
    <definedName name="MKTfx" localSheetId="12">#REF!</definedName>
    <definedName name="MKTfx" localSheetId="15">#REF!</definedName>
    <definedName name="MKTfx" localSheetId="14">#REF!</definedName>
    <definedName name="MKTfx" localSheetId="17">#REF!</definedName>
    <definedName name="MKTfx" localSheetId="16">#REF!</definedName>
    <definedName name="MKTfx" localSheetId="19">#REF!</definedName>
    <definedName name="MKTfx" localSheetId="18">#REF!</definedName>
    <definedName name="MKTfx" localSheetId="26">#REF!</definedName>
    <definedName name="MKTfx" localSheetId="24">#REF!</definedName>
    <definedName name="MKTfx" localSheetId="28">#REF!</definedName>
    <definedName name="MKTfx" localSheetId="29">#REF!</definedName>
    <definedName name="MKTfx" localSheetId="27">#REF!</definedName>
    <definedName name="MKTfx">#REF!</definedName>
    <definedName name="Mktfxfall" localSheetId="21">#REF!</definedName>
    <definedName name="Mktfxfall" localSheetId="13">#REF!</definedName>
    <definedName name="Mktfxfall" localSheetId="12">#REF!</definedName>
    <definedName name="Mktfxfall" localSheetId="15">#REF!</definedName>
    <definedName name="Mktfxfall" localSheetId="14">#REF!</definedName>
    <definedName name="Mktfxfall" localSheetId="17">#REF!</definedName>
    <definedName name="Mktfxfall" localSheetId="16">#REF!</definedName>
    <definedName name="Mktfxfall" localSheetId="19">#REF!</definedName>
    <definedName name="Mktfxfall" localSheetId="18">#REF!</definedName>
    <definedName name="Mktfxfall" localSheetId="26">#REF!</definedName>
    <definedName name="Mktfxfall" localSheetId="24">#REF!</definedName>
    <definedName name="Mktfxfall" localSheetId="28">#REF!</definedName>
    <definedName name="Mktfxfall" localSheetId="29">#REF!</definedName>
    <definedName name="Mktfxfall" localSheetId="27">#REF!</definedName>
    <definedName name="Mktfxfall">#REF!</definedName>
    <definedName name="Mktfxrise" localSheetId="21">#REF!</definedName>
    <definedName name="Mktfxrise" localSheetId="13">#REF!</definedName>
    <definedName name="Mktfxrise" localSheetId="12">#REF!</definedName>
    <definedName name="Mktfxrise" localSheetId="15">#REF!</definedName>
    <definedName name="Mktfxrise" localSheetId="14">#REF!</definedName>
    <definedName name="Mktfxrise" localSheetId="17">#REF!</definedName>
    <definedName name="Mktfxrise" localSheetId="16">#REF!</definedName>
    <definedName name="Mktfxrise" localSheetId="19">#REF!</definedName>
    <definedName name="Mktfxrise" localSheetId="18">#REF!</definedName>
    <definedName name="Mktfxrise" localSheetId="26">#REF!</definedName>
    <definedName name="Mktfxrise" localSheetId="24">#REF!</definedName>
    <definedName name="Mktfxrise" localSheetId="28">#REF!</definedName>
    <definedName name="Mktfxrise" localSheetId="29">#REF!</definedName>
    <definedName name="Mktfxrise" localSheetId="27">#REF!</definedName>
    <definedName name="Mktfxrise">#REF!</definedName>
    <definedName name="MKTint" localSheetId="21">#REF!</definedName>
    <definedName name="MKTint" localSheetId="13">#REF!</definedName>
    <definedName name="MKTint" localSheetId="12">#REF!</definedName>
    <definedName name="MKTint" localSheetId="15">#REF!</definedName>
    <definedName name="MKTint" localSheetId="14">#REF!</definedName>
    <definedName name="MKTint" localSheetId="17">#REF!</definedName>
    <definedName name="MKTint" localSheetId="16">#REF!</definedName>
    <definedName name="MKTint" localSheetId="19">#REF!</definedName>
    <definedName name="MKTint" localSheetId="18">#REF!</definedName>
    <definedName name="MKTint" localSheetId="26">#REF!</definedName>
    <definedName name="MKTint" localSheetId="24">#REF!</definedName>
    <definedName name="MKTint" localSheetId="28">#REF!</definedName>
    <definedName name="MKTint" localSheetId="29">#REF!</definedName>
    <definedName name="MKTint" localSheetId="27">#REF!</definedName>
    <definedName name="MKTint">#REF!</definedName>
    <definedName name="Mktintdown" localSheetId="21">#REF!</definedName>
    <definedName name="Mktintdown" localSheetId="13">#REF!</definedName>
    <definedName name="Mktintdown" localSheetId="12">#REF!</definedName>
    <definedName name="Mktintdown" localSheetId="15">#REF!</definedName>
    <definedName name="Mktintdown" localSheetId="14">#REF!</definedName>
    <definedName name="Mktintdown" localSheetId="17">#REF!</definedName>
    <definedName name="Mktintdown" localSheetId="16">#REF!</definedName>
    <definedName name="Mktintdown" localSheetId="19">#REF!</definedName>
    <definedName name="Mktintdown" localSheetId="18">#REF!</definedName>
    <definedName name="Mktintdown" localSheetId="26">#REF!</definedName>
    <definedName name="Mktintdown" localSheetId="24">#REF!</definedName>
    <definedName name="Mktintdown" localSheetId="28">#REF!</definedName>
    <definedName name="Mktintdown" localSheetId="29">#REF!</definedName>
    <definedName name="Mktintdown" localSheetId="27">#REF!</definedName>
    <definedName name="Mktintdown">#REF!</definedName>
    <definedName name="Mktintup" localSheetId="21">#REF!</definedName>
    <definedName name="Mktintup" localSheetId="13">#REF!</definedName>
    <definedName name="Mktintup" localSheetId="12">#REF!</definedName>
    <definedName name="Mktintup" localSheetId="15">#REF!</definedName>
    <definedName name="Mktintup" localSheetId="14">#REF!</definedName>
    <definedName name="Mktintup" localSheetId="17">#REF!</definedName>
    <definedName name="Mktintup" localSheetId="16">#REF!</definedName>
    <definedName name="Mktintup" localSheetId="19">#REF!</definedName>
    <definedName name="Mktintup" localSheetId="18">#REF!</definedName>
    <definedName name="Mktintup" localSheetId="26">#REF!</definedName>
    <definedName name="Mktintup" localSheetId="24">#REF!</definedName>
    <definedName name="Mktintup" localSheetId="28">#REF!</definedName>
    <definedName name="Mktintup" localSheetId="29">#REF!</definedName>
    <definedName name="Mktintup" localSheetId="27">#REF!</definedName>
    <definedName name="Mktintup">#REF!</definedName>
    <definedName name="MKTprop" localSheetId="21">#REF!</definedName>
    <definedName name="MKTprop" localSheetId="13">#REF!</definedName>
    <definedName name="MKTprop" localSheetId="12">#REF!</definedName>
    <definedName name="MKTprop" localSheetId="15">#REF!</definedName>
    <definedName name="MKTprop" localSheetId="14">#REF!</definedName>
    <definedName name="MKTprop" localSheetId="17">#REF!</definedName>
    <definedName name="MKTprop" localSheetId="16">#REF!</definedName>
    <definedName name="MKTprop" localSheetId="19">#REF!</definedName>
    <definedName name="MKTprop" localSheetId="18">#REF!</definedName>
    <definedName name="MKTprop" localSheetId="26">#REF!</definedName>
    <definedName name="MKTprop" localSheetId="24">#REF!</definedName>
    <definedName name="MKTprop" localSheetId="28">#REF!</definedName>
    <definedName name="MKTprop" localSheetId="29">#REF!</definedName>
    <definedName name="MKTprop" localSheetId="27">#REF!</definedName>
    <definedName name="MKTprop">#REF!</definedName>
    <definedName name="MKTsp" localSheetId="21">#REF!</definedName>
    <definedName name="MKTsp" localSheetId="13">#REF!</definedName>
    <definedName name="MKTsp" localSheetId="12">#REF!</definedName>
    <definedName name="MKTsp" localSheetId="15">#REF!</definedName>
    <definedName name="MKTsp" localSheetId="14">#REF!</definedName>
    <definedName name="MKTsp" localSheetId="17">#REF!</definedName>
    <definedName name="MKTsp" localSheetId="16">#REF!</definedName>
    <definedName name="MKTsp" localSheetId="19">#REF!</definedName>
    <definedName name="MKTsp" localSheetId="18">#REF!</definedName>
    <definedName name="MKTsp" localSheetId="26">#REF!</definedName>
    <definedName name="MKTsp" localSheetId="24">#REF!</definedName>
    <definedName name="MKTsp" localSheetId="28">#REF!</definedName>
    <definedName name="MKTsp" localSheetId="29">#REF!</definedName>
    <definedName name="MKTsp" localSheetId="27">#REF!</definedName>
    <definedName name="MKTsp">#REF!</definedName>
    <definedName name="Mktspbonds" localSheetId="21">#REF!</definedName>
    <definedName name="Mktspbonds" localSheetId="13">#REF!</definedName>
    <definedName name="Mktspbonds" localSheetId="12">#REF!</definedName>
    <definedName name="Mktspbonds" localSheetId="15">#REF!</definedName>
    <definedName name="Mktspbonds" localSheetId="14">#REF!</definedName>
    <definedName name="Mktspbonds" localSheetId="17">#REF!</definedName>
    <definedName name="Mktspbonds" localSheetId="16">#REF!</definedName>
    <definedName name="Mktspbonds" localSheetId="19">#REF!</definedName>
    <definedName name="Mktspbonds" localSheetId="18">#REF!</definedName>
    <definedName name="Mktspbonds" localSheetId="26">#REF!</definedName>
    <definedName name="Mktspbonds" localSheetId="24">#REF!</definedName>
    <definedName name="Mktspbonds" localSheetId="28">#REF!</definedName>
    <definedName name="Mktspbonds" localSheetId="29">#REF!</definedName>
    <definedName name="Mktspbonds" localSheetId="27">#REF!</definedName>
    <definedName name="Mktspbonds">#REF!</definedName>
    <definedName name="Mktspcredder" localSheetId="21">#REF!</definedName>
    <definedName name="Mktspcredder" localSheetId="13">#REF!</definedName>
    <definedName name="Mktspcredder" localSheetId="12">#REF!</definedName>
    <definedName name="Mktspcredder" localSheetId="15">#REF!</definedName>
    <definedName name="Mktspcredder" localSheetId="14">#REF!</definedName>
    <definedName name="Mktspcredder" localSheetId="17">#REF!</definedName>
    <definedName name="Mktspcredder" localSheetId="16">#REF!</definedName>
    <definedName name="Mktspcredder" localSheetId="19">#REF!</definedName>
    <definedName name="Mktspcredder" localSheetId="18">#REF!</definedName>
    <definedName name="Mktspcredder" localSheetId="26">#REF!</definedName>
    <definedName name="Mktspcredder" localSheetId="24">#REF!</definedName>
    <definedName name="Mktspcredder" localSheetId="28">#REF!</definedName>
    <definedName name="Mktspcredder" localSheetId="29">#REF!</definedName>
    <definedName name="Mktspcredder" localSheetId="27">#REF!</definedName>
    <definedName name="Mktspcredder">#REF!</definedName>
    <definedName name="Mktspstruccred" localSheetId="21">#REF!</definedName>
    <definedName name="Mktspstruccred" localSheetId="13">#REF!</definedName>
    <definedName name="Mktspstruccred" localSheetId="12">#REF!</definedName>
    <definedName name="Mktspstruccred" localSheetId="15">#REF!</definedName>
    <definedName name="Mktspstruccred" localSheetId="14">#REF!</definedName>
    <definedName name="Mktspstruccred" localSheetId="17">#REF!</definedName>
    <definedName name="Mktspstruccred" localSheetId="16">#REF!</definedName>
    <definedName name="Mktspstruccred" localSheetId="19">#REF!</definedName>
    <definedName name="Mktspstruccred" localSheetId="18">#REF!</definedName>
    <definedName name="Mktspstruccred" localSheetId="26">#REF!</definedName>
    <definedName name="Mktspstruccred" localSheetId="24">#REF!</definedName>
    <definedName name="Mktspstruccred" localSheetId="28">#REF!</definedName>
    <definedName name="Mktspstruccred" localSheetId="29">#REF!</definedName>
    <definedName name="Mktspstruccred" localSheetId="27">#REF!</definedName>
    <definedName name="Mktspstruccred">#REF!</definedName>
    <definedName name="mLifeCat" localSheetId="21">#REF!</definedName>
    <definedName name="mLifeCat" localSheetId="13">#REF!</definedName>
    <definedName name="mLifeCat" localSheetId="12">#REF!</definedName>
    <definedName name="mLifeCat" localSheetId="15">#REF!</definedName>
    <definedName name="mLifeCat" localSheetId="14">#REF!</definedName>
    <definedName name="mLifeCat" localSheetId="17">#REF!</definedName>
    <definedName name="mLifeCat" localSheetId="16">#REF!</definedName>
    <definedName name="mLifeCat" localSheetId="19">#REF!</definedName>
    <definedName name="mLifeCat" localSheetId="18">#REF!</definedName>
    <definedName name="mLifeCat" localSheetId="26">#REF!</definedName>
    <definedName name="mLifeCat" localSheetId="24">#REF!</definedName>
    <definedName name="mLifeCat" localSheetId="28">#REF!</definedName>
    <definedName name="mLifeCat" localSheetId="29">#REF!</definedName>
    <definedName name="mLifeCat" localSheetId="27">#REF!</definedName>
    <definedName name="mLifeCat">#REF!</definedName>
    <definedName name="mLifeDis" localSheetId="21">#REF!</definedName>
    <definedName name="mLifeDis" localSheetId="13">#REF!</definedName>
    <definedName name="mLifeDis" localSheetId="12">#REF!</definedName>
    <definedName name="mLifeDis" localSheetId="15">#REF!</definedName>
    <definedName name="mLifeDis" localSheetId="14">#REF!</definedName>
    <definedName name="mLifeDis" localSheetId="17">#REF!</definedName>
    <definedName name="mLifeDis" localSheetId="16">#REF!</definedName>
    <definedName name="mLifeDis" localSheetId="19">#REF!</definedName>
    <definedName name="mLifeDis" localSheetId="18">#REF!</definedName>
    <definedName name="mLifeDis" localSheetId="26">#REF!</definedName>
    <definedName name="mLifeDis" localSheetId="24">#REF!</definedName>
    <definedName name="mLifeDis" localSheetId="28">#REF!</definedName>
    <definedName name="mLifeDis" localSheetId="29">#REF!</definedName>
    <definedName name="mLifeDis" localSheetId="27">#REF!</definedName>
    <definedName name="mLifeDis">#REF!</definedName>
    <definedName name="mLifeExpenses" localSheetId="21">#REF!</definedName>
    <definedName name="mLifeExpenses" localSheetId="13">#REF!</definedName>
    <definedName name="mLifeExpenses" localSheetId="12">#REF!</definedName>
    <definedName name="mLifeExpenses" localSheetId="15">#REF!</definedName>
    <definedName name="mLifeExpenses" localSheetId="14">#REF!</definedName>
    <definedName name="mLifeExpenses" localSheetId="17">#REF!</definedName>
    <definedName name="mLifeExpenses" localSheetId="16">#REF!</definedName>
    <definedName name="mLifeExpenses" localSheetId="19">#REF!</definedName>
    <definedName name="mLifeExpenses" localSheetId="18">#REF!</definedName>
    <definedName name="mLifeExpenses" localSheetId="26">#REF!</definedName>
    <definedName name="mLifeExpenses" localSheetId="24">#REF!</definedName>
    <definedName name="mLifeExpenses" localSheetId="28">#REF!</definedName>
    <definedName name="mLifeExpenses" localSheetId="29">#REF!</definedName>
    <definedName name="mLifeExpenses" localSheetId="27">#REF!</definedName>
    <definedName name="mLifeExpenses">#REF!</definedName>
    <definedName name="mLifeLapse" localSheetId="21">#REF!</definedName>
    <definedName name="mLifeLapse" localSheetId="13">#REF!</definedName>
    <definedName name="mLifeLapse" localSheetId="12">#REF!</definedName>
    <definedName name="mLifeLapse" localSheetId="15">#REF!</definedName>
    <definedName name="mLifeLapse" localSheetId="14">#REF!</definedName>
    <definedName name="mLifeLapse" localSheetId="17">#REF!</definedName>
    <definedName name="mLifeLapse" localSheetId="16">#REF!</definedName>
    <definedName name="mLifeLapse" localSheetId="19">#REF!</definedName>
    <definedName name="mLifeLapse" localSheetId="18">#REF!</definedName>
    <definedName name="mLifeLapse" localSheetId="26">#REF!</definedName>
    <definedName name="mLifeLapse" localSheetId="24">#REF!</definedName>
    <definedName name="mLifeLapse" localSheetId="28">#REF!</definedName>
    <definedName name="mLifeLapse" localSheetId="29">#REF!</definedName>
    <definedName name="mLifeLapse" localSheetId="27">#REF!</definedName>
    <definedName name="mLifeLapse">#REF!</definedName>
    <definedName name="mLifelapsedn" localSheetId="21">#REF!</definedName>
    <definedName name="mLifelapsedn" localSheetId="13">#REF!</definedName>
    <definedName name="mLifelapsedn" localSheetId="12">#REF!</definedName>
    <definedName name="mLifelapsedn" localSheetId="15">#REF!</definedName>
    <definedName name="mLifelapsedn" localSheetId="14">#REF!</definedName>
    <definedName name="mLifelapsedn" localSheetId="17">#REF!</definedName>
    <definedName name="mLifelapsedn" localSheetId="16">#REF!</definedName>
    <definedName name="mLifelapsedn" localSheetId="19">#REF!</definedName>
    <definedName name="mLifelapsedn" localSheetId="18">#REF!</definedName>
    <definedName name="mLifelapsedn" localSheetId="26">#REF!</definedName>
    <definedName name="mLifelapsedn" localSheetId="24">#REF!</definedName>
    <definedName name="mLifelapsedn" localSheetId="28">#REF!</definedName>
    <definedName name="mLifelapsedn" localSheetId="29">#REF!</definedName>
    <definedName name="mLifelapsedn" localSheetId="27">#REF!</definedName>
    <definedName name="mLifelapsedn">#REF!</definedName>
    <definedName name="mLifelapsemass" localSheetId="21">#REF!</definedName>
    <definedName name="mLifelapsemass" localSheetId="13">#REF!</definedName>
    <definedName name="mLifelapsemass" localSheetId="12">#REF!</definedName>
    <definedName name="mLifelapsemass" localSheetId="15">#REF!</definedName>
    <definedName name="mLifelapsemass" localSheetId="14">#REF!</definedName>
    <definedName name="mLifelapsemass" localSheetId="17">#REF!</definedName>
    <definedName name="mLifelapsemass" localSheetId="16">#REF!</definedName>
    <definedName name="mLifelapsemass" localSheetId="19">#REF!</definedName>
    <definedName name="mLifelapsemass" localSheetId="18">#REF!</definedName>
    <definedName name="mLifelapsemass" localSheetId="26">#REF!</definedName>
    <definedName name="mLifelapsemass" localSheetId="24">#REF!</definedName>
    <definedName name="mLifelapsemass" localSheetId="28">#REF!</definedName>
    <definedName name="mLifelapsemass" localSheetId="29">#REF!</definedName>
    <definedName name="mLifelapsemass" localSheetId="27">#REF!</definedName>
    <definedName name="mLifelapsemass">#REF!</definedName>
    <definedName name="mLifelapseMAXres" localSheetId="21">#REF!</definedName>
    <definedName name="mLifelapseMAXres" localSheetId="13">#REF!</definedName>
    <definedName name="mLifelapseMAXres" localSheetId="12">#REF!</definedName>
    <definedName name="mLifelapseMAXres" localSheetId="15">#REF!</definedName>
    <definedName name="mLifelapseMAXres" localSheetId="14">#REF!</definedName>
    <definedName name="mLifelapseMAXres" localSheetId="17">#REF!</definedName>
    <definedName name="mLifelapseMAXres" localSheetId="16">#REF!</definedName>
    <definedName name="mLifelapseMAXres" localSheetId="19">#REF!</definedName>
    <definedName name="mLifelapseMAXres" localSheetId="18">#REF!</definedName>
    <definedName name="mLifelapseMAXres" localSheetId="26">#REF!</definedName>
    <definedName name="mLifelapseMAXres" localSheetId="24">#REF!</definedName>
    <definedName name="mLifelapseMAXres" localSheetId="28">#REF!</definedName>
    <definedName name="mLifelapseMAXres" localSheetId="29">#REF!</definedName>
    <definedName name="mLifelapseMAXres" localSheetId="27">#REF!</definedName>
    <definedName name="mLifelapseMAXres">#REF!</definedName>
    <definedName name="mLifelapseMAXscen" localSheetId="21">#REF!</definedName>
    <definedName name="mLifelapseMAXscen" localSheetId="13">#REF!</definedName>
    <definedName name="mLifelapseMAXscen" localSheetId="12">#REF!</definedName>
    <definedName name="mLifelapseMAXscen" localSheetId="15">#REF!</definedName>
    <definedName name="mLifelapseMAXscen" localSheetId="14">#REF!</definedName>
    <definedName name="mLifelapseMAXscen" localSheetId="17">#REF!</definedName>
    <definedName name="mLifelapseMAXscen" localSheetId="16">#REF!</definedName>
    <definedName name="mLifelapseMAXscen" localSheetId="19">#REF!</definedName>
    <definedName name="mLifelapseMAXscen" localSheetId="18">#REF!</definedName>
    <definedName name="mLifelapseMAXscen" localSheetId="26">#REF!</definedName>
    <definedName name="mLifelapseMAXscen" localSheetId="24">#REF!</definedName>
    <definedName name="mLifelapseMAXscen" localSheetId="28">#REF!</definedName>
    <definedName name="mLifelapseMAXscen" localSheetId="29">#REF!</definedName>
    <definedName name="mLifelapseMAXscen" localSheetId="27">#REF!</definedName>
    <definedName name="mLifelapseMAXscen">#REF!</definedName>
    <definedName name="mLifelapseup" localSheetId="21">#REF!</definedName>
    <definedName name="mLifelapseup" localSheetId="13">#REF!</definedName>
    <definedName name="mLifelapseup" localSheetId="12">#REF!</definedName>
    <definedName name="mLifelapseup" localSheetId="15">#REF!</definedName>
    <definedName name="mLifelapseup" localSheetId="14">#REF!</definedName>
    <definedName name="mLifelapseup" localSheetId="17">#REF!</definedName>
    <definedName name="mLifelapseup" localSheetId="16">#REF!</definedName>
    <definedName name="mLifelapseup" localSheetId="19">#REF!</definedName>
    <definedName name="mLifelapseup" localSheetId="18">#REF!</definedName>
    <definedName name="mLifelapseup" localSheetId="26">#REF!</definedName>
    <definedName name="mLifelapseup" localSheetId="24">#REF!</definedName>
    <definedName name="mLifelapseup" localSheetId="28">#REF!</definedName>
    <definedName name="mLifelapseup" localSheetId="29">#REF!</definedName>
    <definedName name="mLifelapseup" localSheetId="27">#REF!</definedName>
    <definedName name="mLifelapseup">#REF!</definedName>
    <definedName name="mLifeLong" localSheetId="21">#REF!</definedName>
    <definedName name="mLifeLong" localSheetId="13">#REF!</definedName>
    <definedName name="mLifeLong" localSheetId="12">#REF!</definedName>
    <definedName name="mLifeLong" localSheetId="15">#REF!</definedName>
    <definedName name="mLifeLong" localSheetId="14">#REF!</definedName>
    <definedName name="mLifeLong" localSheetId="17">#REF!</definedName>
    <definedName name="mLifeLong" localSheetId="16">#REF!</definedName>
    <definedName name="mLifeLong" localSheetId="19">#REF!</definedName>
    <definedName name="mLifeLong" localSheetId="18">#REF!</definedName>
    <definedName name="mLifeLong" localSheetId="26">#REF!</definedName>
    <definedName name="mLifeLong" localSheetId="24">#REF!</definedName>
    <definedName name="mLifeLong" localSheetId="28">#REF!</definedName>
    <definedName name="mLifeLong" localSheetId="29">#REF!</definedName>
    <definedName name="mLifeLong" localSheetId="27">#REF!</definedName>
    <definedName name="mLifeLong">#REF!</definedName>
    <definedName name="mLifeMort" localSheetId="21">#REF!</definedName>
    <definedName name="mLifeMort" localSheetId="13">#REF!</definedName>
    <definedName name="mLifeMort" localSheetId="12">#REF!</definedName>
    <definedName name="mLifeMort" localSheetId="15">#REF!</definedName>
    <definedName name="mLifeMort" localSheetId="14">#REF!</definedName>
    <definedName name="mLifeMort" localSheetId="17">#REF!</definedName>
    <definedName name="mLifeMort" localSheetId="16">#REF!</definedName>
    <definedName name="mLifeMort" localSheetId="19">#REF!</definedName>
    <definedName name="mLifeMort" localSheetId="18">#REF!</definedName>
    <definedName name="mLifeMort" localSheetId="26">#REF!</definedName>
    <definedName name="mLifeMort" localSheetId="24">#REF!</definedName>
    <definedName name="mLifeMort" localSheetId="28">#REF!</definedName>
    <definedName name="mLifeMort" localSheetId="29">#REF!</definedName>
    <definedName name="mLifeMort" localSheetId="27">#REF!</definedName>
    <definedName name="mLifeMort">#REF!</definedName>
    <definedName name="mMKTconc" localSheetId="21">#REF!</definedName>
    <definedName name="mMKTconc" localSheetId="13">#REF!</definedName>
    <definedName name="mMKTconc" localSheetId="12">#REF!</definedName>
    <definedName name="mMKTconc" localSheetId="15">#REF!</definedName>
    <definedName name="mMKTconc" localSheetId="14">#REF!</definedName>
    <definedName name="mMKTconc" localSheetId="17">#REF!</definedName>
    <definedName name="mMKTconc" localSheetId="16">#REF!</definedName>
    <definedName name="mMKTconc" localSheetId="19">#REF!</definedName>
    <definedName name="mMKTconc" localSheetId="18">#REF!</definedName>
    <definedName name="mMKTconc" localSheetId="26">#REF!</definedName>
    <definedName name="mMKTconc" localSheetId="24">#REF!</definedName>
    <definedName name="mMKTconc" localSheetId="28">#REF!</definedName>
    <definedName name="mMKTconc" localSheetId="29">#REF!</definedName>
    <definedName name="mMKTconc" localSheetId="27">#REF!</definedName>
    <definedName name="mMKTconc">#REF!</definedName>
    <definedName name="mMKTeq" localSheetId="21">#REF!</definedName>
    <definedName name="mMKTeq" localSheetId="13">#REF!</definedName>
    <definedName name="mMKTeq" localSheetId="12">#REF!</definedName>
    <definedName name="mMKTeq" localSheetId="15">#REF!</definedName>
    <definedName name="mMKTeq" localSheetId="14">#REF!</definedName>
    <definedName name="mMKTeq" localSheetId="17">#REF!</definedName>
    <definedName name="mMKTeq" localSheetId="16">#REF!</definedName>
    <definedName name="mMKTeq" localSheetId="19">#REF!</definedName>
    <definedName name="mMKTeq" localSheetId="18">#REF!</definedName>
    <definedName name="mMKTeq" localSheetId="26">#REF!</definedName>
    <definedName name="mMKTeq" localSheetId="24">#REF!</definedName>
    <definedName name="mMKTeq" localSheetId="28">#REF!</definedName>
    <definedName name="mMKTeq" localSheetId="29">#REF!</definedName>
    <definedName name="mMKTeq" localSheetId="27">#REF!</definedName>
    <definedName name="mMKTeq">#REF!</definedName>
    <definedName name="mMkteqglob" localSheetId="21">#REF!</definedName>
    <definedName name="mMkteqglob" localSheetId="13">#REF!</definedName>
    <definedName name="mMkteqglob" localSheetId="12">#REF!</definedName>
    <definedName name="mMkteqglob" localSheetId="15">#REF!</definedName>
    <definedName name="mMkteqglob" localSheetId="14">#REF!</definedName>
    <definedName name="mMkteqglob" localSheetId="17">#REF!</definedName>
    <definedName name="mMkteqglob" localSheetId="16">#REF!</definedName>
    <definedName name="mMkteqglob" localSheetId="19">#REF!</definedName>
    <definedName name="mMkteqglob" localSheetId="18">#REF!</definedName>
    <definedName name="mMkteqglob" localSheetId="26">#REF!</definedName>
    <definedName name="mMkteqglob" localSheetId="24">#REF!</definedName>
    <definedName name="mMkteqglob" localSheetId="28">#REF!</definedName>
    <definedName name="mMkteqglob" localSheetId="29">#REF!</definedName>
    <definedName name="mMkteqglob" localSheetId="27">#REF!</definedName>
    <definedName name="mMkteqglob">#REF!</definedName>
    <definedName name="mMkteqglob_2" localSheetId="21">#REF!</definedName>
    <definedName name="mMkteqglob_2" localSheetId="13">#REF!</definedName>
    <definedName name="mMkteqglob_2" localSheetId="12">#REF!</definedName>
    <definedName name="mMkteqglob_2" localSheetId="15">#REF!</definedName>
    <definedName name="mMkteqglob_2" localSheetId="14">#REF!</definedName>
    <definedName name="mMkteqglob_2" localSheetId="17">#REF!</definedName>
    <definedName name="mMkteqglob_2" localSheetId="16">#REF!</definedName>
    <definedName name="mMkteqglob_2" localSheetId="19">#REF!</definedName>
    <definedName name="mMkteqglob_2" localSheetId="18">#REF!</definedName>
    <definedName name="mMkteqglob_2" localSheetId="26">#REF!</definedName>
    <definedName name="mMkteqglob_2" localSheetId="24">#REF!</definedName>
    <definedName name="mMkteqglob_2" localSheetId="28">#REF!</definedName>
    <definedName name="mMkteqglob_2" localSheetId="29">#REF!</definedName>
    <definedName name="mMkteqglob_2" localSheetId="27">#REF!</definedName>
    <definedName name="mMkteqglob_2">#REF!</definedName>
    <definedName name="mMkteqoth" localSheetId="21">#REF!</definedName>
    <definedName name="mMkteqoth" localSheetId="13">#REF!</definedName>
    <definedName name="mMkteqoth" localSheetId="12">#REF!</definedName>
    <definedName name="mMkteqoth" localSheetId="15">#REF!</definedName>
    <definedName name="mMkteqoth" localSheetId="14">#REF!</definedName>
    <definedName name="mMkteqoth" localSheetId="17">#REF!</definedName>
    <definedName name="mMkteqoth" localSheetId="16">#REF!</definedName>
    <definedName name="mMkteqoth" localSheetId="19">#REF!</definedName>
    <definedName name="mMkteqoth" localSheetId="18">#REF!</definedName>
    <definedName name="mMkteqoth" localSheetId="26">#REF!</definedName>
    <definedName name="mMkteqoth" localSheetId="24">#REF!</definedName>
    <definedName name="mMkteqoth" localSheetId="28">#REF!</definedName>
    <definedName name="mMkteqoth" localSheetId="29">#REF!</definedName>
    <definedName name="mMkteqoth" localSheetId="27">#REF!</definedName>
    <definedName name="mMkteqoth">#REF!</definedName>
    <definedName name="mMkteqoth_2" localSheetId="21">#REF!</definedName>
    <definedName name="mMkteqoth_2" localSheetId="13">#REF!</definedName>
    <definedName name="mMkteqoth_2" localSheetId="12">#REF!</definedName>
    <definedName name="mMkteqoth_2" localSheetId="15">#REF!</definedName>
    <definedName name="mMkteqoth_2" localSheetId="14">#REF!</definedName>
    <definedName name="mMkteqoth_2" localSheetId="17">#REF!</definedName>
    <definedName name="mMkteqoth_2" localSheetId="16">#REF!</definedName>
    <definedName name="mMkteqoth_2" localSheetId="19">#REF!</definedName>
    <definedName name="mMkteqoth_2" localSheetId="18">#REF!</definedName>
    <definedName name="mMkteqoth_2" localSheetId="26">#REF!</definedName>
    <definedName name="mMkteqoth_2" localSheetId="24">#REF!</definedName>
    <definedName name="mMkteqoth_2" localSheetId="28">#REF!</definedName>
    <definedName name="mMkteqoth_2" localSheetId="29">#REF!</definedName>
    <definedName name="mMkteqoth_2" localSheetId="27">#REF!</definedName>
    <definedName name="mMkteqoth_2">#REF!</definedName>
    <definedName name="mMKTfx" localSheetId="21">#REF!</definedName>
    <definedName name="mMKTfx" localSheetId="13">#REF!</definedName>
    <definedName name="mMKTfx" localSheetId="12">#REF!</definedName>
    <definedName name="mMKTfx" localSheetId="15">#REF!</definedName>
    <definedName name="mMKTfx" localSheetId="14">#REF!</definedName>
    <definedName name="mMKTfx" localSheetId="17">#REF!</definedName>
    <definedName name="mMKTfx" localSheetId="16">#REF!</definedName>
    <definedName name="mMKTfx" localSheetId="19">#REF!</definedName>
    <definedName name="mMKTfx" localSheetId="18">#REF!</definedName>
    <definedName name="mMKTfx" localSheetId="26">#REF!</definedName>
    <definedName name="mMKTfx" localSheetId="24">#REF!</definedName>
    <definedName name="mMKTfx" localSheetId="28">#REF!</definedName>
    <definedName name="mMKTfx" localSheetId="29">#REF!</definedName>
    <definedName name="mMKTfx" localSheetId="27">#REF!</definedName>
    <definedName name="mMKTfx">#REF!</definedName>
    <definedName name="mMktfxfall" localSheetId="21">#REF!</definedName>
    <definedName name="mMktfxfall" localSheetId="13">#REF!</definedName>
    <definedName name="mMktfxfall" localSheetId="12">#REF!</definedName>
    <definedName name="mMktfxfall" localSheetId="15">#REF!</definedName>
    <definedName name="mMktfxfall" localSheetId="14">#REF!</definedName>
    <definedName name="mMktfxfall" localSheetId="17">#REF!</definedName>
    <definedName name="mMktfxfall" localSheetId="16">#REF!</definedName>
    <definedName name="mMktfxfall" localSheetId="19">#REF!</definedName>
    <definedName name="mMktfxfall" localSheetId="18">#REF!</definedName>
    <definedName name="mMktfxfall" localSheetId="26">#REF!</definedName>
    <definedName name="mMktfxfall" localSheetId="24">#REF!</definedName>
    <definedName name="mMktfxfall" localSheetId="28">#REF!</definedName>
    <definedName name="mMktfxfall" localSheetId="29">#REF!</definedName>
    <definedName name="mMktfxfall" localSheetId="27">#REF!</definedName>
    <definedName name="mMktfxfall">#REF!</definedName>
    <definedName name="mMktfxrise" localSheetId="21">#REF!</definedName>
    <definedName name="mMktfxrise" localSheetId="13">#REF!</definedName>
    <definedName name="mMktfxrise" localSheetId="12">#REF!</definedName>
    <definedName name="mMktfxrise" localSheetId="15">#REF!</definedName>
    <definedName name="mMktfxrise" localSheetId="14">#REF!</definedName>
    <definedName name="mMktfxrise" localSheetId="17">#REF!</definedName>
    <definedName name="mMktfxrise" localSheetId="16">#REF!</definedName>
    <definedName name="mMktfxrise" localSheetId="19">#REF!</definedName>
    <definedName name="mMktfxrise" localSheetId="18">#REF!</definedName>
    <definedName name="mMktfxrise" localSheetId="26">#REF!</definedName>
    <definedName name="mMktfxrise" localSheetId="24">#REF!</definedName>
    <definedName name="mMktfxrise" localSheetId="28">#REF!</definedName>
    <definedName name="mMktfxrise" localSheetId="29">#REF!</definedName>
    <definedName name="mMktfxrise" localSheetId="27">#REF!</definedName>
    <definedName name="mMktfxrise">#REF!</definedName>
    <definedName name="mMKTint" localSheetId="21">#REF!</definedName>
    <definedName name="mMKTint" localSheetId="13">#REF!</definedName>
    <definedName name="mMKTint" localSheetId="12">#REF!</definedName>
    <definedName name="mMKTint" localSheetId="15">#REF!</definedName>
    <definedName name="mMKTint" localSheetId="14">#REF!</definedName>
    <definedName name="mMKTint" localSheetId="17">#REF!</definedName>
    <definedName name="mMKTint" localSheetId="16">#REF!</definedName>
    <definedName name="mMKTint" localSheetId="19">#REF!</definedName>
    <definedName name="mMKTint" localSheetId="18">#REF!</definedName>
    <definedName name="mMKTint" localSheetId="26">#REF!</definedName>
    <definedName name="mMKTint" localSheetId="24">#REF!</definedName>
    <definedName name="mMKTint" localSheetId="28">#REF!</definedName>
    <definedName name="mMKTint" localSheetId="29">#REF!</definedName>
    <definedName name="mMKTint" localSheetId="27">#REF!</definedName>
    <definedName name="mMKTint">#REF!</definedName>
    <definedName name="mMktintdown" localSheetId="21">#REF!</definedName>
    <definedName name="mMktintdown" localSheetId="13">#REF!</definedName>
    <definedName name="mMktintdown" localSheetId="12">#REF!</definedName>
    <definedName name="mMktintdown" localSheetId="15">#REF!</definedName>
    <definedName name="mMktintdown" localSheetId="14">#REF!</definedName>
    <definedName name="mMktintdown" localSheetId="17">#REF!</definedName>
    <definedName name="mMktintdown" localSheetId="16">#REF!</definedName>
    <definedName name="mMktintdown" localSheetId="19">#REF!</definedName>
    <definedName name="mMktintdown" localSheetId="18">#REF!</definedName>
    <definedName name="mMktintdown" localSheetId="26">#REF!</definedName>
    <definedName name="mMktintdown" localSheetId="24">#REF!</definedName>
    <definedName name="mMktintdown" localSheetId="28">#REF!</definedName>
    <definedName name="mMktintdown" localSheetId="29">#REF!</definedName>
    <definedName name="mMktintdown" localSheetId="27">#REF!</definedName>
    <definedName name="mMktintdown">#REF!</definedName>
    <definedName name="mMktintup" localSheetId="21">#REF!</definedName>
    <definedName name="mMktintup" localSheetId="13">#REF!</definedName>
    <definedName name="mMktintup" localSheetId="12">#REF!</definedName>
    <definedName name="mMktintup" localSheetId="15">#REF!</definedName>
    <definedName name="mMktintup" localSheetId="14">#REF!</definedName>
    <definedName name="mMktintup" localSheetId="17">#REF!</definedName>
    <definedName name="mMktintup" localSheetId="16">#REF!</definedName>
    <definedName name="mMktintup" localSheetId="19">#REF!</definedName>
    <definedName name="mMktintup" localSheetId="18">#REF!</definedName>
    <definedName name="mMktintup" localSheetId="26">#REF!</definedName>
    <definedName name="mMktintup" localSheetId="24">#REF!</definedName>
    <definedName name="mMktintup" localSheetId="28">#REF!</definedName>
    <definedName name="mMktintup" localSheetId="29">#REF!</definedName>
    <definedName name="mMktintup" localSheetId="27">#REF!</definedName>
    <definedName name="mMktintup">#REF!</definedName>
    <definedName name="mMKTprop" localSheetId="21">#REF!</definedName>
    <definedName name="mMKTprop" localSheetId="13">#REF!</definedName>
    <definedName name="mMKTprop" localSheetId="12">#REF!</definedName>
    <definedName name="mMKTprop" localSheetId="15">#REF!</definedName>
    <definedName name="mMKTprop" localSheetId="14">#REF!</definedName>
    <definedName name="mMKTprop" localSheetId="17">#REF!</definedName>
    <definedName name="mMKTprop" localSheetId="16">#REF!</definedName>
    <definedName name="mMKTprop" localSheetId="19">#REF!</definedName>
    <definedName name="mMKTprop" localSheetId="18">#REF!</definedName>
    <definedName name="mMKTprop" localSheetId="26">#REF!</definedName>
    <definedName name="mMKTprop" localSheetId="24">#REF!</definedName>
    <definedName name="mMKTprop" localSheetId="28">#REF!</definedName>
    <definedName name="mMKTprop" localSheetId="29">#REF!</definedName>
    <definedName name="mMKTprop" localSheetId="27">#REF!</definedName>
    <definedName name="mMKTprop">#REF!</definedName>
    <definedName name="mMKTsp" localSheetId="21">#REF!</definedName>
    <definedName name="mMKTsp" localSheetId="13">#REF!</definedName>
    <definedName name="mMKTsp" localSheetId="12">#REF!</definedName>
    <definedName name="mMKTsp" localSheetId="15">#REF!</definedName>
    <definedName name="mMKTsp" localSheetId="14">#REF!</definedName>
    <definedName name="mMKTsp" localSheetId="17">#REF!</definedName>
    <definedName name="mMKTsp" localSheetId="16">#REF!</definedName>
    <definedName name="mMKTsp" localSheetId="19">#REF!</definedName>
    <definedName name="mMKTsp" localSheetId="18">#REF!</definedName>
    <definedName name="mMKTsp" localSheetId="26">#REF!</definedName>
    <definedName name="mMKTsp" localSheetId="24">#REF!</definedName>
    <definedName name="mMKTsp" localSheetId="28">#REF!</definedName>
    <definedName name="mMKTsp" localSheetId="29">#REF!</definedName>
    <definedName name="mMKTsp" localSheetId="27">#REF!</definedName>
    <definedName name="mMKTsp">#REF!</definedName>
    <definedName name="mSCRdef" localSheetId="21">#REF!</definedName>
    <definedName name="mSCRdef" localSheetId="13">#REF!</definedName>
    <definedName name="mSCRdef" localSheetId="12">#REF!</definedName>
    <definedName name="mSCRdef" localSheetId="15">#REF!</definedName>
    <definedName name="mSCRdef" localSheetId="14">#REF!</definedName>
    <definedName name="mSCRdef" localSheetId="17">#REF!</definedName>
    <definedName name="mSCRdef" localSheetId="16">#REF!</definedName>
    <definedName name="mSCRdef" localSheetId="19">#REF!</definedName>
    <definedName name="mSCRdef" localSheetId="18">#REF!</definedName>
    <definedName name="mSCRdef" localSheetId="26">#REF!</definedName>
    <definedName name="mSCRdef" localSheetId="24">#REF!</definedName>
    <definedName name="mSCRdef" localSheetId="28">#REF!</definedName>
    <definedName name="mSCRdef" localSheetId="29">#REF!</definedName>
    <definedName name="mSCRdef" localSheetId="27">#REF!</definedName>
    <definedName name="mSCRdef">#REF!</definedName>
    <definedName name="mSCRhealth" localSheetId="21">#REF!</definedName>
    <definedName name="mSCRhealth" localSheetId="13">#REF!</definedName>
    <definedName name="mSCRhealth" localSheetId="12">#REF!</definedName>
    <definedName name="mSCRhealth" localSheetId="15">#REF!</definedName>
    <definedName name="mSCRhealth" localSheetId="14">#REF!</definedName>
    <definedName name="mSCRhealth" localSheetId="17">#REF!</definedName>
    <definedName name="mSCRhealth" localSheetId="16">#REF!</definedName>
    <definedName name="mSCRhealth" localSheetId="19">#REF!</definedName>
    <definedName name="mSCRhealth" localSheetId="18">#REF!</definedName>
    <definedName name="mSCRhealth" localSheetId="26">#REF!</definedName>
    <definedName name="mSCRhealth" localSheetId="24">#REF!</definedName>
    <definedName name="mSCRhealth" localSheetId="28">#REF!</definedName>
    <definedName name="mSCRhealth" localSheetId="29">#REF!</definedName>
    <definedName name="mSCRhealth" localSheetId="27">#REF!</definedName>
    <definedName name="mSCRhealth">#REF!</definedName>
    <definedName name="mSCRlife" localSheetId="21">#REF!</definedName>
    <definedName name="mSCRlife" localSheetId="13">#REF!</definedName>
    <definedName name="mSCRlife" localSheetId="12">#REF!</definedName>
    <definedName name="mSCRlife" localSheetId="15">#REF!</definedName>
    <definedName name="mSCRlife" localSheetId="14">#REF!</definedName>
    <definedName name="mSCRlife" localSheetId="17">#REF!</definedName>
    <definedName name="mSCRlife" localSheetId="16">#REF!</definedName>
    <definedName name="mSCRlife" localSheetId="19">#REF!</definedName>
    <definedName name="mSCRlife" localSheetId="18">#REF!</definedName>
    <definedName name="mSCRlife" localSheetId="26">#REF!</definedName>
    <definedName name="mSCRlife" localSheetId="24">#REF!</definedName>
    <definedName name="mSCRlife" localSheetId="28">#REF!</definedName>
    <definedName name="mSCRlife" localSheetId="29">#REF!</definedName>
    <definedName name="mSCRlife" localSheetId="27">#REF!</definedName>
    <definedName name="mSCRlife">#REF!</definedName>
    <definedName name="mSCRmkt" localSheetId="21">#REF!</definedName>
    <definedName name="mSCRmkt" localSheetId="13">#REF!</definedName>
    <definedName name="mSCRmkt" localSheetId="12">#REF!</definedName>
    <definedName name="mSCRmkt" localSheetId="15">#REF!</definedName>
    <definedName name="mSCRmkt" localSheetId="14">#REF!</definedName>
    <definedName name="mSCRmkt" localSheetId="17">#REF!</definedName>
    <definedName name="mSCRmkt" localSheetId="16">#REF!</definedName>
    <definedName name="mSCRmkt" localSheetId="19">#REF!</definedName>
    <definedName name="mSCRmkt" localSheetId="18">#REF!</definedName>
    <definedName name="mSCRmkt" localSheetId="26">#REF!</definedName>
    <definedName name="mSCRmkt" localSheetId="24">#REF!</definedName>
    <definedName name="mSCRmkt" localSheetId="28">#REF!</definedName>
    <definedName name="mSCRmkt" localSheetId="29">#REF!</definedName>
    <definedName name="mSCRmkt" localSheetId="27">#REF!</definedName>
    <definedName name="mSCRmkt">#REF!</definedName>
    <definedName name="mSCRmkt2" localSheetId="21">#REF!</definedName>
    <definedName name="mSCRmkt2" localSheetId="13">#REF!</definedName>
    <definedName name="mSCRmkt2" localSheetId="12">#REF!</definedName>
    <definedName name="mSCRmkt2" localSheetId="15">#REF!</definedName>
    <definedName name="mSCRmkt2" localSheetId="14">#REF!</definedName>
    <definedName name="mSCRmkt2" localSheetId="17">#REF!</definedName>
    <definedName name="mSCRmkt2" localSheetId="16">#REF!</definedName>
    <definedName name="mSCRmkt2" localSheetId="19">#REF!</definedName>
    <definedName name="mSCRmkt2" localSheetId="18">#REF!</definedName>
    <definedName name="mSCRmkt2" localSheetId="26">#REF!</definedName>
    <definedName name="mSCRmkt2" localSheetId="24">#REF!</definedName>
    <definedName name="mSCRmkt2" localSheetId="28">#REF!</definedName>
    <definedName name="mSCRmkt2" localSheetId="29">#REF!</definedName>
    <definedName name="mSCRmkt2" localSheetId="27">#REF!</definedName>
    <definedName name="mSCRmkt2">#REF!</definedName>
    <definedName name="NA" localSheetId="21">#REF!</definedName>
    <definedName name="NA" localSheetId="13">#REF!</definedName>
    <definedName name="NA" localSheetId="12">#REF!</definedName>
    <definedName name="NA" localSheetId="15">#REF!</definedName>
    <definedName name="NA" localSheetId="14">#REF!</definedName>
    <definedName name="NA" localSheetId="17">#REF!</definedName>
    <definedName name="NA" localSheetId="16">#REF!</definedName>
    <definedName name="NA" localSheetId="19">#REF!</definedName>
    <definedName name="NA" localSheetId="18">#REF!</definedName>
    <definedName name="NA" localSheetId="26">#REF!</definedName>
    <definedName name="NA" localSheetId="24">#REF!</definedName>
    <definedName name="NA" localSheetId="28">#REF!</definedName>
    <definedName name="NA" localSheetId="29">#REF!</definedName>
    <definedName name="NA" localSheetId="27">#REF!</definedName>
    <definedName name="NA">#REF!</definedName>
    <definedName name="nbPages">[9]Sommaire!$F$3</definedName>
    <definedName name="nBSCR" localSheetId="21">#REF!</definedName>
    <definedName name="nBSCR" localSheetId="13">#REF!</definedName>
    <definedName name="nBSCR" localSheetId="12">#REF!</definedName>
    <definedName name="nBSCR" localSheetId="15">#REF!</definedName>
    <definedName name="nBSCR" localSheetId="14">#REF!</definedName>
    <definedName name="nBSCR" localSheetId="17">#REF!</definedName>
    <definedName name="nBSCR" localSheetId="16">#REF!</definedName>
    <definedName name="nBSCR" localSheetId="19">#REF!</definedName>
    <definedName name="nBSCR" localSheetId="18">#REF!</definedName>
    <definedName name="nBSCR" localSheetId="26">#REF!</definedName>
    <definedName name="nBSCR" localSheetId="24">#REF!</definedName>
    <definedName name="nBSCR" localSheetId="28">#REF!</definedName>
    <definedName name="nBSCR" localSheetId="29">#REF!</definedName>
    <definedName name="nBSCR" localSheetId="27">#REF!</definedName>
    <definedName name="nBSCR">#REF!</definedName>
    <definedName name="nHealthLT" localSheetId="21">#REF!</definedName>
    <definedName name="nHealthLT" localSheetId="13">#REF!</definedName>
    <definedName name="nHealthLT" localSheetId="12">#REF!</definedName>
    <definedName name="nHealthLT" localSheetId="15">#REF!</definedName>
    <definedName name="nHealthLT" localSheetId="14">#REF!</definedName>
    <definedName name="nHealthLT" localSheetId="17">#REF!</definedName>
    <definedName name="nHealthLT" localSheetId="16">#REF!</definedName>
    <definedName name="nHealthLT" localSheetId="19">#REF!</definedName>
    <definedName name="nHealthLT" localSheetId="18">#REF!</definedName>
    <definedName name="nHealthLT" localSheetId="26">#REF!</definedName>
    <definedName name="nHealthLT" localSheetId="24">#REF!</definedName>
    <definedName name="nHealthLT" localSheetId="28">#REF!</definedName>
    <definedName name="nHealthLT" localSheetId="29">#REF!</definedName>
    <definedName name="nHealthLT" localSheetId="27">#REF!</definedName>
    <definedName name="nHealthLT">#REF!</definedName>
    <definedName name="nHealthLTacc" localSheetId="21">#REF!</definedName>
    <definedName name="nHealthLTacc" localSheetId="13">#REF!</definedName>
    <definedName name="nHealthLTacc" localSheetId="12">#REF!</definedName>
    <definedName name="nHealthLTacc" localSheetId="15">#REF!</definedName>
    <definedName name="nHealthLTacc" localSheetId="14">#REF!</definedName>
    <definedName name="nHealthLTacc" localSheetId="17">#REF!</definedName>
    <definedName name="nHealthLTacc" localSheetId="16">#REF!</definedName>
    <definedName name="nHealthLTacc" localSheetId="19">#REF!</definedName>
    <definedName name="nHealthLTacc" localSheetId="18">#REF!</definedName>
    <definedName name="nHealthLTacc" localSheetId="26">#REF!</definedName>
    <definedName name="nHealthLTacc" localSheetId="24">#REF!</definedName>
    <definedName name="nHealthLTacc" localSheetId="28">#REF!</definedName>
    <definedName name="nHealthLTacc" localSheetId="29">#REF!</definedName>
    <definedName name="nHealthLTacc" localSheetId="27">#REF!</definedName>
    <definedName name="nHealthLTacc">#REF!</definedName>
    <definedName name="nHealthLTcl" localSheetId="21">#REF!</definedName>
    <definedName name="nHealthLTcl" localSheetId="13">#REF!</definedName>
    <definedName name="nHealthLTcl" localSheetId="12">#REF!</definedName>
    <definedName name="nHealthLTcl" localSheetId="15">#REF!</definedName>
    <definedName name="nHealthLTcl" localSheetId="14">#REF!</definedName>
    <definedName name="nHealthLTcl" localSheetId="17">#REF!</definedName>
    <definedName name="nHealthLTcl" localSheetId="16">#REF!</definedName>
    <definedName name="nHealthLTcl" localSheetId="19">#REF!</definedName>
    <definedName name="nHealthLTcl" localSheetId="18">#REF!</definedName>
    <definedName name="nHealthLTcl" localSheetId="26">#REF!</definedName>
    <definedName name="nHealthLTcl" localSheetId="24">#REF!</definedName>
    <definedName name="nHealthLTcl" localSheetId="28">#REF!</definedName>
    <definedName name="nHealthLTcl" localSheetId="29">#REF!</definedName>
    <definedName name="nHealthLTcl" localSheetId="27">#REF!</definedName>
    <definedName name="nHealthLTcl">#REF!</definedName>
    <definedName name="nHealthLTexp" localSheetId="21">#REF!</definedName>
    <definedName name="nHealthLTexp" localSheetId="13">#REF!</definedName>
    <definedName name="nHealthLTexp" localSheetId="12">#REF!</definedName>
    <definedName name="nHealthLTexp" localSheetId="15">#REF!</definedName>
    <definedName name="nHealthLTexp" localSheetId="14">#REF!</definedName>
    <definedName name="nHealthLTexp" localSheetId="17">#REF!</definedName>
    <definedName name="nHealthLTexp" localSheetId="16">#REF!</definedName>
    <definedName name="nHealthLTexp" localSheetId="19">#REF!</definedName>
    <definedName name="nHealthLTexp" localSheetId="18">#REF!</definedName>
    <definedName name="nHealthLTexp" localSheetId="26">#REF!</definedName>
    <definedName name="nHealthLTexp" localSheetId="24">#REF!</definedName>
    <definedName name="nHealthLTexp" localSheetId="28">#REF!</definedName>
    <definedName name="nHealthLTexp" localSheetId="29">#REF!</definedName>
    <definedName name="nHealthLTexp" localSheetId="27">#REF!</definedName>
    <definedName name="nHealthLTexp">#REF!</definedName>
    <definedName name="nHealthST" localSheetId="21">#REF!</definedName>
    <definedName name="nHealthST" localSheetId="13">#REF!</definedName>
    <definedName name="nHealthST" localSheetId="12">#REF!</definedName>
    <definedName name="nHealthST" localSheetId="15">#REF!</definedName>
    <definedName name="nHealthST" localSheetId="14">#REF!</definedName>
    <definedName name="nHealthST" localSheetId="17">#REF!</definedName>
    <definedName name="nHealthST" localSheetId="16">#REF!</definedName>
    <definedName name="nHealthST" localSheetId="19">#REF!</definedName>
    <definedName name="nHealthST" localSheetId="18">#REF!</definedName>
    <definedName name="nHealthST" localSheetId="26">#REF!</definedName>
    <definedName name="nHealthST" localSheetId="24">#REF!</definedName>
    <definedName name="nHealthST" localSheetId="28">#REF!</definedName>
    <definedName name="nHealthST" localSheetId="29">#REF!</definedName>
    <definedName name="nHealthST" localSheetId="27">#REF!</definedName>
    <definedName name="nHealthST">#REF!</definedName>
    <definedName name="nHealthWC" localSheetId="21">#REF!</definedName>
    <definedName name="nHealthWC" localSheetId="13">#REF!</definedName>
    <definedName name="nHealthWC" localSheetId="12">#REF!</definedName>
    <definedName name="nHealthWC" localSheetId="15">#REF!</definedName>
    <definedName name="nHealthWC" localSheetId="14">#REF!</definedName>
    <definedName name="nHealthWC" localSheetId="17">#REF!</definedName>
    <definedName name="nHealthWC" localSheetId="16">#REF!</definedName>
    <definedName name="nHealthWC" localSheetId="19">#REF!</definedName>
    <definedName name="nHealthWC" localSheetId="18">#REF!</definedName>
    <definedName name="nHealthWC" localSheetId="26">#REF!</definedName>
    <definedName name="nHealthWC" localSheetId="24">#REF!</definedName>
    <definedName name="nHealthWC" localSheetId="28">#REF!</definedName>
    <definedName name="nHealthWC" localSheetId="29">#REF!</definedName>
    <definedName name="nHealthWC" localSheetId="27">#REF!</definedName>
    <definedName name="nHealthWC">#REF!</definedName>
    <definedName name="nHealthWCAnnDis" localSheetId="21">#REF!</definedName>
    <definedName name="nHealthWCAnnDis" localSheetId="13">#REF!</definedName>
    <definedName name="nHealthWCAnnDis" localSheetId="12">#REF!</definedName>
    <definedName name="nHealthWCAnnDis" localSheetId="15">#REF!</definedName>
    <definedName name="nHealthWCAnnDis" localSheetId="14">#REF!</definedName>
    <definedName name="nHealthWCAnnDis" localSheetId="17">#REF!</definedName>
    <definedName name="nHealthWCAnnDis" localSheetId="16">#REF!</definedName>
    <definedName name="nHealthWCAnnDis" localSheetId="19">#REF!</definedName>
    <definedName name="nHealthWCAnnDis" localSheetId="18">#REF!</definedName>
    <definedName name="nHealthWCAnnDis" localSheetId="26">#REF!</definedName>
    <definedName name="nHealthWCAnnDis" localSheetId="24">#REF!</definedName>
    <definedName name="nHealthWCAnnDis" localSheetId="28">#REF!</definedName>
    <definedName name="nHealthWCAnnDis" localSheetId="29">#REF!</definedName>
    <definedName name="nHealthWCAnnDis" localSheetId="27">#REF!</definedName>
    <definedName name="nHealthWCAnnDis">#REF!</definedName>
    <definedName name="nHealthWCAnnExp" localSheetId="21">#REF!</definedName>
    <definedName name="nHealthWCAnnExp" localSheetId="13">#REF!</definedName>
    <definedName name="nHealthWCAnnExp" localSheetId="12">#REF!</definedName>
    <definedName name="nHealthWCAnnExp" localSheetId="15">#REF!</definedName>
    <definedName name="nHealthWCAnnExp" localSheetId="14">#REF!</definedName>
    <definedName name="nHealthWCAnnExp" localSheetId="17">#REF!</definedName>
    <definedName name="nHealthWCAnnExp" localSheetId="16">#REF!</definedName>
    <definedName name="nHealthWCAnnExp" localSheetId="19">#REF!</definedName>
    <definedName name="nHealthWCAnnExp" localSheetId="18">#REF!</definedName>
    <definedName name="nHealthWCAnnExp" localSheetId="26">#REF!</definedName>
    <definedName name="nHealthWCAnnExp" localSheetId="24">#REF!</definedName>
    <definedName name="nHealthWCAnnExp" localSheetId="28">#REF!</definedName>
    <definedName name="nHealthWCAnnExp" localSheetId="29">#REF!</definedName>
    <definedName name="nHealthWCAnnExp" localSheetId="27">#REF!</definedName>
    <definedName name="nHealthWCAnnExp">#REF!</definedName>
    <definedName name="nHealthWCAnnLong" localSheetId="21">#REF!</definedName>
    <definedName name="nHealthWCAnnLong" localSheetId="13">#REF!</definedName>
    <definedName name="nHealthWCAnnLong" localSheetId="12">#REF!</definedName>
    <definedName name="nHealthWCAnnLong" localSheetId="15">#REF!</definedName>
    <definedName name="nHealthWCAnnLong" localSheetId="14">#REF!</definedName>
    <definedName name="nHealthWCAnnLong" localSheetId="17">#REF!</definedName>
    <definedName name="nHealthWCAnnLong" localSheetId="16">#REF!</definedName>
    <definedName name="nHealthWCAnnLong" localSheetId="19">#REF!</definedName>
    <definedName name="nHealthWCAnnLong" localSheetId="18">#REF!</definedName>
    <definedName name="nHealthWCAnnLong" localSheetId="26">#REF!</definedName>
    <definedName name="nHealthWCAnnLong" localSheetId="24">#REF!</definedName>
    <definedName name="nHealthWCAnnLong" localSheetId="28">#REF!</definedName>
    <definedName name="nHealthWCAnnLong" localSheetId="29">#REF!</definedName>
    <definedName name="nHealthWCAnnLong" localSheetId="27">#REF!</definedName>
    <definedName name="nHealthWCAnnLong">#REF!</definedName>
    <definedName name="nHealthWCAnnRev" localSheetId="21">#REF!</definedName>
    <definedName name="nHealthWCAnnRev" localSheetId="13">#REF!</definedName>
    <definedName name="nHealthWCAnnRev" localSheetId="12">#REF!</definedName>
    <definedName name="nHealthWCAnnRev" localSheetId="15">#REF!</definedName>
    <definedName name="nHealthWCAnnRev" localSheetId="14">#REF!</definedName>
    <definedName name="nHealthWCAnnRev" localSheetId="17">#REF!</definedName>
    <definedName name="nHealthWCAnnRev" localSheetId="16">#REF!</definedName>
    <definedName name="nHealthWCAnnRev" localSheetId="19">#REF!</definedName>
    <definedName name="nHealthWCAnnRev" localSheetId="18">#REF!</definedName>
    <definedName name="nHealthWCAnnRev" localSheetId="26">#REF!</definedName>
    <definedName name="nHealthWCAnnRev" localSheetId="24">#REF!</definedName>
    <definedName name="nHealthWCAnnRev" localSheetId="28">#REF!</definedName>
    <definedName name="nHealthWCAnnRev" localSheetId="29">#REF!</definedName>
    <definedName name="nHealthWCAnnRev" localSheetId="27">#REF!</definedName>
    <definedName name="nHealthWCAnnRev">#REF!</definedName>
    <definedName name="Nlcat" localSheetId="21">#REF!</definedName>
    <definedName name="Nlcat" localSheetId="13">#REF!</definedName>
    <definedName name="Nlcat" localSheetId="12">#REF!</definedName>
    <definedName name="Nlcat" localSheetId="15">#REF!</definedName>
    <definedName name="Nlcat" localSheetId="14">#REF!</definedName>
    <definedName name="Nlcat" localSheetId="17">#REF!</definedName>
    <definedName name="Nlcat" localSheetId="16">#REF!</definedName>
    <definedName name="Nlcat" localSheetId="19">#REF!</definedName>
    <definedName name="Nlcat" localSheetId="18">#REF!</definedName>
    <definedName name="Nlcat" localSheetId="26">#REF!</definedName>
    <definedName name="Nlcat" localSheetId="24">#REF!</definedName>
    <definedName name="Nlcat" localSheetId="28">#REF!</definedName>
    <definedName name="Nlcat" localSheetId="29">#REF!</definedName>
    <definedName name="Nlcat" localSheetId="27">#REF!</definedName>
    <definedName name="Nlcat">#REF!</definedName>
    <definedName name="Nlcatm" localSheetId="21">#REF!</definedName>
    <definedName name="Nlcatm" localSheetId="13">#REF!</definedName>
    <definedName name="Nlcatm" localSheetId="12">#REF!</definedName>
    <definedName name="Nlcatm" localSheetId="15">#REF!</definedName>
    <definedName name="Nlcatm" localSheetId="14">#REF!</definedName>
    <definedName name="Nlcatm" localSheetId="17">#REF!</definedName>
    <definedName name="Nlcatm" localSheetId="16">#REF!</definedName>
    <definedName name="Nlcatm" localSheetId="19">#REF!</definedName>
    <definedName name="Nlcatm" localSheetId="18">#REF!</definedName>
    <definedName name="Nlcatm" localSheetId="26">#REF!</definedName>
    <definedName name="Nlcatm" localSheetId="24">#REF!</definedName>
    <definedName name="Nlcatm" localSheetId="28">#REF!</definedName>
    <definedName name="Nlcatm" localSheetId="29">#REF!</definedName>
    <definedName name="Nlcatm" localSheetId="27">#REF!</definedName>
    <definedName name="Nlcatm">#REF!</definedName>
    <definedName name="NLcatm1" localSheetId="21">#REF!</definedName>
    <definedName name="NLcatm1" localSheetId="13">#REF!</definedName>
    <definedName name="NLcatm1" localSheetId="12">#REF!</definedName>
    <definedName name="NLcatm1" localSheetId="15">#REF!</definedName>
    <definedName name="NLcatm1" localSheetId="14">#REF!</definedName>
    <definedName name="NLcatm1" localSheetId="17">#REF!</definedName>
    <definedName name="NLcatm1" localSheetId="16">#REF!</definedName>
    <definedName name="NLcatm1" localSheetId="19">#REF!</definedName>
    <definedName name="NLcatm1" localSheetId="18">#REF!</definedName>
    <definedName name="NLcatm1" localSheetId="26">#REF!</definedName>
    <definedName name="NLcatm1" localSheetId="24">#REF!</definedName>
    <definedName name="NLcatm1" localSheetId="28">#REF!</definedName>
    <definedName name="NLcatm1" localSheetId="29">#REF!</definedName>
    <definedName name="NLcatm1" localSheetId="27">#REF!</definedName>
    <definedName name="NLcatm1">#REF!</definedName>
    <definedName name="nLifeCat" localSheetId="21">#REF!</definedName>
    <definedName name="nLifeCat" localSheetId="13">#REF!</definedName>
    <definedName name="nLifeCat" localSheetId="12">#REF!</definedName>
    <definedName name="nLifeCat" localSheetId="15">#REF!</definedName>
    <definedName name="nLifeCat" localSheetId="14">#REF!</definedName>
    <definedName name="nLifeCat" localSheetId="17">#REF!</definedName>
    <definedName name="nLifeCat" localSheetId="16">#REF!</definedName>
    <definedName name="nLifeCat" localSheetId="19">#REF!</definedName>
    <definedName name="nLifeCat" localSheetId="18">#REF!</definedName>
    <definedName name="nLifeCat" localSheetId="26">#REF!</definedName>
    <definedName name="nLifeCat" localSheetId="24">#REF!</definedName>
    <definedName name="nLifeCat" localSheetId="28">#REF!</definedName>
    <definedName name="nLifeCat" localSheetId="29">#REF!</definedName>
    <definedName name="nLifeCat" localSheetId="27">#REF!</definedName>
    <definedName name="nLifeCat">#REF!</definedName>
    <definedName name="nLifeDis" localSheetId="21">#REF!</definedName>
    <definedName name="nLifeDis" localSheetId="13">#REF!</definedName>
    <definedName name="nLifeDis" localSheetId="12">#REF!</definedName>
    <definedName name="nLifeDis" localSheetId="15">#REF!</definedName>
    <definedName name="nLifeDis" localSheetId="14">#REF!</definedName>
    <definedName name="nLifeDis" localSheetId="17">#REF!</definedName>
    <definedName name="nLifeDis" localSheetId="16">#REF!</definedName>
    <definedName name="nLifeDis" localSheetId="19">#REF!</definedName>
    <definedName name="nLifeDis" localSheetId="18">#REF!</definedName>
    <definedName name="nLifeDis" localSheetId="26">#REF!</definedName>
    <definedName name="nLifeDis" localSheetId="24">#REF!</definedName>
    <definedName name="nLifeDis" localSheetId="28">#REF!</definedName>
    <definedName name="nLifeDis" localSheetId="29">#REF!</definedName>
    <definedName name="nLifeDis" localSheetId="27">#REF!</definedName>
    <definedName name="nLifeDis">#REF!</definedName>
    <definedName name="nLifeExpenses" localSheetId="21">#REF!</definedName>
    <definedName name="nLifeExpenses" localSheetId="13">#REF!</definedName>
    <definedName name="nLifeExpenses" localSheetId="12">#REF!</definedName>
    <definedName name="nLifeExpenses" localSheetId="15">#REF!</definedName>
    <definedName name="nLifeExpenses" localSheetId="14">#REF!</definedName>
    <definedName name="nLifeExpenses" localSheetId="17">#REF!</definedName>
    <definedName name="nLifeExpenses" localSheetId="16">#REF!</definedName>
    <definedName name="nLifeExpenses" localSheetId="19">#REF!</definedName>
    <definedName name="nLifeExpenses" localSheetId="18">#REF!</definedName>
    <definedName name="nLifeExpenses" localSheetId="26">#REF!</definedName>
    <definedName name="nLifeExpenses" localSheetId="24">#REF!</definedName>
    <definedName name="nLifeExpenses" localSheetId="28">#REF!</definedName>
    <definedName name="nLifeExpenses" localSheetId="29">#REF!</definedName>
    <definedName name="nLifeExpenses" localSheetId="27">#REF!</definedName>
    <definedName name="nLifeExpenses">#REF!</definedName>
    <definedName name="nLifeLapse" localSheetId="21">#REF!</definedName>
    <definedName name="nLifeLapse" localSheetId="13">#REF!</definedName>
    <definedName name="nLifeLapse" localSheetId="12">#REF!</definedName>
    <definedName name="nLifeLapse" localSheetId="15">#REF!</definedName>
    <definedName name="nLifeLapse" localSheetId="14">#REF!</definedName>
    <definedName name="nLifeLapse" localSheetId="17">#REF!</definedName>
    <definedName name="nLifeLapse" localSheetId="16">#REF!</definedName>
    <definedName name="nLifeLapse" localSheetId="19">#REF!</definedName>
    <definedName name="nLifeLapse" localSheetId="18">#REF!</definedName>
    <definedName name="nLifeLapse" localSheetId="26">#REF!</definedName>
    <definedName name="nLifeLapse" localSheetId="24">#REF!</definedName>
    <definedName name="nLifeLapse" localSheetId="28">#REF!</definedName>
    <definedName name="nLifeLapse" localSheetId="29">#REF!</definedName>
    <definedName name="nLifeLapse" localSheetId="27">#REF!</definedName>
    <definedName name="nLifeLapse">#REF!</definedName>
    <definedName name="nLifelapsedn" localSheetId="21">#REF!</definedName>
    <definedName name="nLifelapsedn" localSheetId="13">#REF!</definedName>
    <definedName name="nLifelapsedn" localSheetId="12">#REF!</definedName>
    <definedName name="nLifelapsedn" localSheetId="15">#REF!</definedName>
    <definedName name="nLifelapsedn" localSheetId="14">#REF!</definedName>
    <definedName name="nLifelapsedn" localSheetId="17">#REF!</definedName>
    <definedName name="nLifelapsedn" localSheetId="16">#REF!</definedName>
    <definedName name="nLifelapsedn" localSheetId="19">#REF!</definedName>
    <definedName name="nLifelapsedn" localSheetId="18">#REF!</definedName>
    <definedName name="nLifelapsedn" localSheetId="26">#REF!</definedName>
    <definedName name="nLifelapsedn" localSheetId="24">#REF!</definedName>
    <definedName name="nLifelapsedn" localSheetId="28">#REF!</definedName>
    <definedName name="nLifelapsedn" localSheetId="29">#REF!</definedName>
    <definedName name="nLifelapsedn" localSheetId="27">#REF!</definedName>
    <definedName name="nLifelapsedn">#REF!</definedName>
    <definedName name="nLifelapsemass" localSheetId="21">#REF!</definedName>
    <definedName name="nLifelapsemass" localSheetId="13">#REF!</definedName>
    <definedName name="nLifelapsemass" localSheetId="12">#REF!</definedName>
    <definedName name="nLifelapsemass" localSheetId="15">#REF!</definedName>
    <definedName name="nLifelapsemass" localSheetId="14">#REF!</definedName>
    <definedName name="nLifelapsemass" localSheetId="17">#REF!</definedName>
    <definedName name="nLifelapsemass" localSheetId="16">#REF!</definedName>
    <definedName name="nLifelapsemass" localSheetId="19">#REF!</definedName>
    <definedName name="nLifelapsemass" localSheetId="18">#REF!</definedName>
    <definedName name="nLifelapsemass" localSheetId="26">#REF!</definedName>
    <definedName name="nLifelapsemass" localSheetId="24">#REF!</definedName>
    <definedName name="nLifelapsemass" localSheetId="28">#REF!</definedName>
    <definedName name="nLifelapsemass" localSheetId="29">#REF!</definedName>
    <definedName name="nLifelapsemass" localSheetId="27">#REF!</definedName>
    <definedName name="nLifelapsemass">#REF!</definedName>
    <definedName name="nLifelapseMAXres" localSheetId="21">#REF!</definedName>
    <definedName name="nLifelapseMAXres" localSheetId="13">#REF!</definedName>
    <definedName name="nLifelapseMAXres" localSheetId="12">#REF!</definedName>
    <definedName name="nLifelapseMAXres" localSheetId="15">#REF!</definedName>
    <definedName name="nLifelapseMAXres" localSheetId="14">#REF!</definedName>
    <definedName name="nLifelapseMAXres" localSheetId="17">#REF!</definedName>
    <definedName name="nLifelapseMAXres" localSheetId="16">#REF!</definedName>
    <definedName name="nLifelapseMAXres" localSheetId="19">#REF!</definedName>
    <definedName name="nLifelapseMAXres" localSheetId="18">#REF!</definedName>
    <definedName name="nLifelapseMAXres" localSheetId="26">#REF!</definedName>
    <definedName name="nLifelapseMAXres" localSheetId="24">#REF!</definedName>
    <definedName name="nLifelapseMAXres" localSheetId="28">#REF!</definedName>
    <definedName name="nLifelapseMAXres" localSheetId="29">#REF!</definedName>
    <definedName name="nLifelapseMAXres" localSheetId="27">#REF!</definedName>
    <definedName name="nLifelapseMAXres">#REF!</definedName>
    <definedName name="nLifelapseMAXscen" localSheetId="21">#REF!</definedName>
    <definedName name="nLifelapseMAXscen" localSheetId="13">#REF!</definedName>
    <definedName name="nLifelapseMAXscen" localSheetId="12">#REF!</definedName>
    <definedName name="nLifelapseMAXscen" localSheetId="15">#REF!</definedName>
    <definedName name="nLifelapseMAXscen" localSheetId="14">#REF!</definedName>
    <definedName name="nLifelapseMAXscen" localSheetId="17">#REF!</definedName>
    <definedName name="nLifelapseMAXscen" localSheetId="16">#REF!</definedName>
    <definedName name="nLifelapseMAXscen" localSheetId="19">#REF!</definedName>
    <definedName name="nLifelapseMAXscen" localSheetId="18">#REF!</definedName>
    <definedName name="nLifelapseMAXscen" localSheetId="26">#REF!</definedName>
    <definedName name="nLifelapseMAXscen" localSheetId="24">#REF!</definedName>
    <definedName name="nLifelapseMAXscen" localSheetId="28">#REF!</definedName>
    <definedName name="nLifelapseMAXscen" localSheetId="29">#REF!</definedName>
    <definedName name="nLifelapseMAXscen" localSheetId="27">#REF!</definedName>
    <definedName name="nLifelapseMAXscen">#REF!</definedName>
    <definedName name="nLifelapseup" localSheetId="21">#REF!</definedName>
    <definedName name="nLifelapseup" localSheetId="13">#REF!</definedName>
    <definedName name="nLifelapseup" localSheetId="12">#REF!</definedName>
    <definedName name="nLifelapseup" localSheetId="15">#REF!</definedName>
    <definedName name="nLifelapseup" localSheetId="14">#REF!</definedName>
    <definedName name="nLifelapseup" localSheetId="17">#REF!</definedName>
    <definedName name="nLifelapseup" localSheetId="16">#REF!</definedName>
    <definedName name="nLifelapseup" localSheetId="19">#REF!</definedName>
    <definedName name="nLifelapseup" localSheetId="18">#REF!</definedName>
    <definedName name="nLifelapseup" localSheetId="26">#REF!</definedName>
    <definedName name="nLifelapseup" localSheetId="24">#REF!</definedName>
    <definedName name="nLifelapseup" localSheetId="28">#REF!</definedName>
    <definedName name="nLifelapseup" localSheetId="29">#REF!</definedName>
    <definedName name="nLifelapseup" localSheetId="27">#REF!</definedName>
    <definedName name="nLifelapseup">#REF!</definedName>
    <definedName name="nLifeLong" localSheetId="21">#REF!</definedName>
    <definedName name="nLifeLong" localSheetId="13">#REF!</definedName>
    <definedName name="nLifeLong" localSheetId="12">#REF!</definedName>
    <definedName name="nLifeLong" localSheetId="15">#REF!</definedName>
    <definedName name="nLifeLong" localSheetId="14">#REF!</definedName>
    <definedName name="nLifeLong" localSheetId="17">#REF!</definedName>
    <definedName name="nLifeLong" localSheetId="16">#REF!</definedName>
    <definedName name="nLifeLong" localSheetId="19">#REF!</definedName>
    <definedName name="nLifeLong" localSheetId="18">#REF!</definedName>
    <definedName name="nLifeLong" localSheetId="26">#REF!</definedName>
    <definedName name="nLifeLong" localSheetId="24">#REF!</definedName>
    <definedName name="nLifeLong" localSheetId="28">#REF!</definedName>
    <definedName name="nLifeLong" localSheetId="29">#REF!</definedName>
    <definedName name="nLifeLong" localSheetId="27">#REF!</definedName>
    <definedName name="nLifeLong">#REF!</definedName>
    <definedName name="nLifeMort" localSheetId="21">#REF!</definedName>
    <definedName name="nLifeMort" localSheetId="13">#REF!</definedName>
    <definedName name="nLifeMort" localSheetId="12">#REF!</definedName>
    <definedName name="nLifeMort" localSheetId="15">#REF!</definedName>
    <definedName name="nLifeMort" localSheetId="14">#REF!</definedName>
    <definedName name="nLifeMort" localSheetId="17">#REF!</definedName>
    <definedName name="nLifeMort" localSheetId="16">#REF!</definedName>
    <definedName name="nLifeMort" localSheetId="19">#REF!</definedName>
    <definedName name="nLifeMort" localSheetId="18">#REF!</definedName>
    <definedName name="nLifeMort" localSheetId="26">#REF!</definedName>
    <definedName name="nLifeMort" localSheetId="24">#REF!</definedName>
    <definedName name="nLifeMort" localSheetId="28">#REF!</definedName>
    <definedName name="nLifeMort" localSheetId="29">#REF!</definedName>
    <definedName name="nLifeMort" localSheetId="27">#REF!</definedName>
    <definedName name="nLifeMort">#REF!</definedName>
    <definedName name="NLpr" localSheetId="21">#REF!</definedName>
    <definedName name="NLpr" localSheetId="13">#REF!</definedName>
    <definedName name="NLpr" localSheetId="12">#REF!</definedName>
    <definedName name="NLpr" localSheetId="15">#REF!</definedName>
    <definedName name="NLpr" localSheetId="14">#REF!</definedName>
    <definedName name="NLpr" localSheetId="17">#REF!</definedName>
    <definedName name="NLpr" localSheetId="16">#REF!</definedName>
    <definedName name="NLpr" localSheetId="19">#REF!</definedName>
    <definedName name="NLpr" localSheetId="18">#REF!</definedName>
    <definedName name="NLpr" localSheetId="26">#REF!</definedName>
    <definedName name="NLpr" localSheetId="24">#REF!</definedName>
    <definedName name="NLpr" localSheetId="28">#REF!</definedName>
    <definedName name="NLpr" localSheetId="29">#REF!</definedName>
    <definedName name="NLpr" localSheetId="27">#REF!</definedName>
    <definedName name="NLpr">#REF!</definedName>
    <definedName name="Nlsigma" localSheetId="21">#REF!</definedName>
    <definedName name="Nlsigma" localSheetId="13">#REF!</definedName>
    <definedName name="Nlsigma" localSheetId="12">#REF!</definedName>
    <definedName name="Nlsigma" localSheetId="15">#REF!</definedName>
    <definedName name="Nlsigma" localSheetId="14">#REF!</definedName>
    <definedName name="Nlsigma" localSheetId="17">#REF!</definedName>
    <definedName name="Nlsigma" localSheetId="16">#REF!</definedName>
    <definedName name="Nlsigma" localSheetId="19">#REF!</definedName>
    <definedName name="Nlsigma" localSheetId="18">#REF!</definedName>
    <definedName name="Nlsigma" localSheetId="26">#REF!</definedName>
    <definedName name="Nlsigma" localSheetId="24">#REF!</definedName>
    <definedName name="Nlsigma" localSheetId="28">#REF!</definedName>
    <definedName name="Nlsigma" localSheetId="29">#REF!</definedName>
    <definedName name="Nlsigma" localSheetId="27">#REF!</definedName>
    <definedName name="Nlsigma">#REF!</definedName>
    <definedName name="Nlvol" localSheetId="21">#REF!</definedName>
    <definedName name="Nlvol" localSheetId="13">#REF!</definedName>
    <definedName name="Nlvol" localSheetId="12">#REF!</definedName>
    <definedName name="Nlvol" localSheetId="15">#REF!</definedName>
    <definedName name="Nlvol" localSheetId="14">#REF!</definedName>
    <definedName name="Nlvol" localSheetId="17">#REF!</definedName>
    <definedName name="Nlvol" localSheetId="16">#REF!</definedName>
    <definedName name="Nlvol" localSheetId="19">#REF!</definedName>
    <definedName name="Nlvol" localSheetId="18">#REF!</definedName>
    <definedName name="Nlvol" localSheetId="26">#REF!</definedName>
    <definedName name="Nlvol" localSheetId="24">#REF!</definedName>
    <definedName name="Nlvol" localSheetId="28">#REF!</definedName>
    <definedName name="Nlvol" localSheetId="29">#REF!</definedName>
    <definedName name="Nlvol" localSheetId="27">#REF!</definedName>
    <definedName name="Nlvol">#REF!</definedName>
    <definedName name="NMCRLife" localSheetId="21">#REF!</definedName>
    <definedName name="NMCRLife" localSheetId="13">#REF!</definedName>
    <definedName name="NMCRLife" localSheetId="12">#REF!</definedName>
    <definedName name="NMCRLife" localSheetId="15">#REF!</definedName>
    <definedName name="NMCRLife" localSheetId="14">#REF!</definedName>
    <definedName name="NMCRLife" localSheetId="17">#REF!</definedName>
    <definedName name="NMCRLife" localSheetId="16">#REF!</definedName>
    <definedName name="NMCRLife" localSheetId="19">#REF!</definedName>
    <definedName name="NMCRLife" localSheetId="18">#REF!</definedName>
    <definedName name="NMCRLife" localSheetId="26">#REF!</definedName>
    <definedName name="NMCRLife" localSheetId="24">#REF!</definedName>
    <definedName name="NMCRLife" localSheetId="28">#REF!</definedName>
    <definedName name="NMCRLife" localSheetId="29">#REF!</definedName>
    <definedName name="NMCRLife" localSheetId="27">#REF!</definedName>
    <definedName name="NMCRLife">#REF!</definedName>
    <definedName name="NMCRNL" localSheetId="21">#REF!</definedName>
    <definedName name="NMCRNL" localSheetId="13">#REF!</definedName>
    <definedName name="NMCRNL" localSheetId="12">#REF!</definedName>
    <definedName name="NMCRNL" localSheetId="15">#REF!</definedName>
    <definedName name="NMCRNL" localSheetId="14">#REF!</definedName>
    <definedName name="NMCRNL" localSheetId="17">#REF!</definedName>
    <definedName name="NMCRNL" localSheetId="16">#REF!</definedName>
    <definedName name="NMCRNL" localSheetId="19">#REF!</definedName>
    <definedName name="NMCRNL" localSheetId="18">#REF!</definedName>
    <definedName name="NMCRNL" localSheetId="26">#REF!</definedName>
    <definedName name="NMCRNL" localSheetId="24">#REF!</definedName>
    <definedName name="NMCRNL" localSheetId="28">#REF!</definedName>
    <definedName name="NMCRNL" localSheetId="29">#REF!</definedName>
    <definedName name="NMCRNL" localSheetId="27">#REF!</definedName>
    <definedName name="NMCRNL">#REF!</definedName>
    <definedName name="nMKTconc" localSheetId="21">#REF!</definedName>
    <definedName name="nMKTconc" localSheetId="13">#REF!</definedName>
    <definedName name="nMKTconc" localSheetId="12">#REF!</definedName>
    <definedName name="nMKTconc" localSheetId="15">#REF!</definedName>
    <definedName name="nMKTconc" localSheetId="14">#REF!</definedName>
    <definedName name="nMKTconc" localSheetId="17">#REF!</definedName>
    <definedName name="nMKTconc" localSheetId="16">#REF!</definedName>
    <definedName name="nMKTconc" localSheetId="19">#REF!</definedName>
    <definedName name="nMKTconc" localSheetId="18">#REF!</definedName>
    <definedName name="nMKTconc" localSheetId="26">#REF!</definedName>
    <definedName name="nMKTconc" localSheetId="24">#REF!</definedName>
    <definedName name="nMKTconc" localSheetId="28">#REF!</definedName>
    <definedName name="nMKTconc" localSheetId="29">#REF!</definedName>
    <definedName name="nMKTconc" localSheetId="27">#REF!</definedName>
    <definedName name="nMKTconc">#REF!</definedName>
    <definedName name="nMKTeq" localSheetId="21">#REF!</definedName>
    <definedName name="nMKTeq" localSheetId="13">#REF!</definedName>
    <definedName name="nMKTeq" localSheetId="12">#REF!</definedName>
    <definedName name="nMKTeq" localSheetId="15">#REF!</definedName>
    <definedName name="nMKTeq" localSheetId="14">#REF!</definedName>
    <definedName name="nMKTeq" localSheetId="17">#REF!</definedName>
    <definedName name="nMKTeq" localSheetId="16">#REF!</definedName>
    <definedName name="nMKTeq" localSheetId="19">#REF!</definedName>
    <definedName name="nMKTeq" localSheetId="18">#REF!</definedName>
    <definedName name="nMKTeq" localSheetId="26">#REF!</definedName>
    <definedName name="nMKTeq" localSheetId="24">#REF!</definedName>
    <definedName name="nMKTeq" localSheetId="28">#REF!</definedName>
    <definedName name="nMKTeq" localSheetId="29">#REF!</definedName>
    <definedName name="nMKTeq" localSheetId="27">#REF!</definedName>
    <definedName name="nMKTeq">#REF!</definedName>
    <definedName name="nMkteqglob" localSheetId="21">#REF!</definedName>
    <definedName name="nMkteqglob" localSheetId="13">#REF!</definedName>
    <definedName name="nMkteqglob" localSheetId="12">#REF!</definedName>
    <definedName name="nMkteqglob" localSheetId="15">#REF!</definedName>
    <definedName name="nMkteqglob" localSheetId="14">#REF!</definedName>
    <definedName name="nMkteqglob" localSheetId="17">#REF!</definedName>
    <definedName name="nMkteqglob" localSheetId="16">#REF!</definedName>
    <definedName name="nMkteqglob" localSheetId="19">#REF!</definedName>
    <definedName name="nMkteqglob" localSheetId="18">#REF!</definedName>
    <definedName name="nMkteqglob" localSheetId="26">#REF!</definedName>
    <definedName name="nMkteqglob" localSheetId="24">#REF!</definedName>
    <definedName name="nMkteqglob" localSheetId="28">#REF!</definedName>
    <definedName name="nMkteqglob" localSheetId="29">#REF!</definedName>
    <definedName name="nMkteqglob" localSheetId="27">#REF!</definedName>
    <definedName name="nMkteqglob">#REF!</definedName>
    <definedName name="nMkteqglob_2" localSheetId="21">#REF!</definedName>
    <definedName name="nMkteqglob_2" localSheetId="13">#REF!</definedName>
    <definedName name="nMkteqglob_2" localSheetId="12">#REF!</definedName>
    <definedName name="nMkteqglob_2" localSheetId="15">#REF!</definedName>
    <definedName name="nMkteqglob_2" localSheetId="14">#REF!</definedName>
    <definedName name="nMkteqglob_2" localSheetId="17">#REF!</definedName>
    <definedName name="nMkteqglob_2" localSheetId="16">#REF!</definedName>
    <definedName name="nMkteqglob_2" localSheetId="19">#REF!</definedName>
    <definedName name="nMkteqglob_2" localSheetId="18">#REF!</definedName>
    <definedName name="nMkteqglob_2" localSheetId="26">#REF!</definedName>
    <definedName name="nMkteqglob_2" localSheetId="24">#REF!</definedName>
    <definedName name="nMkteqglob_2" localSheetId="28">#REF!</definedName>
    <definedName name="nMkteqglob_2" localSheetId="29">#REF!</definedName>
    <definedName name="nMkteqglob_2" localSheetId="27">#REF!</definedName>
    <definedName name="nMkteqglob_2">#REF!</definedName>
    <definedName name="nMkteqoth" localSheetId="21">#REF!</definedName>
    <definedName name="nMkteqoth" localSheetId="13">#REF!</definedName>
    <definedName name="nMkteqoth" localSheetId="12">#REF!</definedName>
    <definedName name="nMkteqoth" localSheetId="15">#REF!</definedName>
    <definedName name="nMkteqoth" localSheetId="14">#REF!</definedName>
    <definedName name="nMkteqoth" localSheetId="17">#REF!</definedName>
    <definedName name="nMkteqoth" localSheetId="16">#REF!</definedName>
    <definedName name="nMkteqoth" localSheetId="19">#REF!</definedName>
    <definedName name="nMkteqoth" localSheetId="18">#REF!</definedName>
    <definedName name="nMkteqoth" localSheetId="26">#REF!</definedName>
    <definedName name="nMkteqoth" localSheetId="24">#REF!</definedName>
    <definedName name="nMkteqoth" localSheetId="28">#REF!</definedName>
    <definedName name="nMkteqoth" localSheetId="29">#REF!</definedName>
    <definedName name="nMkteqoth" localSheetId="27">#REF!</definedName>
    <definedName name="nMkteqoth">#REF!</definedName>
    <definedName name="nMkteqoth_2" localSheetId="21">#REF!</definedName>
    <definedName name="nMkteqoth_2" localSheetId="13">#REF!</definedName>
    <definedName name="nMkteqoth_2" localSheetId="12">#REF!</definedName>
    <definedName name="nMkteqoth_2" localSheetId="15">#REF!</definedName>
    <definedName name="nMkteqoth_2" localSheetId="14">#REF!</definedName>
    <definedName name="nMkteqoth_2" localSheetId="17">#REF!</definedName>
    <definedName name="nMkteqoth_2" localSheetId="16">#REF!</definedName>
    <definedName name="nMkteqoth_2" localSheetId="19">#REF!</definedName>
    <definedName name="nMkteqoth_2" localSheetId="18">#REF!</definedName>
    <definedName name="nMkteqoth_2" localSheetId="26">#REF!</definedName>
    <definedName name="nMkteqoth_2" localSheetId="24">#REF!</definedName>
    <definedName name="nMkteqoth_2" localSheetId="28">#REF!</definedName>
    <definedName name="nMkteqoth_2" localSheetId="29">#REF!</definedName>
    <definedName name="nMkteqoth_2" localSheetId="27">#REF!</definedName>
    <definedName name="nMkteqoth_2">#REF!</definedName>
    <definedName name="nMKTfx" localSheetId="21">#REF!</definedName>
    <definedName name="nMKTfx" localSheetId="13">#REF!</definedName>
    <definedName name="nMKTfx" localSheetId="12">#REF!</definedName>
    <definedName name="nMKTfx" localSheetId="15">#REF!</definedName>
    <definedName name="nMKTfx" localSheetId="14">#REF!</definedName>
    <definedName name="nMKTfx" localSheetId="17">#REF!</definedName>
    <definedName name="nMKTfx" localSheetId="16">#REF!</definedName>
    <definedName name="nMKTfx" localSheetId="19">#REF!</definedName>
    <definedName name="nMKTfx" localSheetId="18">#REF!</definedName>
    <definedName name="nMKTfx" localSheetId="26">#REF!</definedName>
    <definedName name="nMKTfx" localSheetId="24">#REF!</definedName>
    <definedName name="nMKTfx" localSheetId="28">#REF!</definedName>
    <definedName name="nMKTfx" localSheetId="29">#REF!</definedName>
    <definedName name="nMKTfx" localSheetId="27">#REF!</definedName>
    <definedName name="nMKTfx">#REF!</definedName>
    <definedName name="nMktfxfall" localSheetId="21">#REF!</definedName>
    <definedName name="nMktfxfall" localSheetId="13">#REF!</definedName>
    <definedName name="nMktfxfall" localSheetId="12">#REF!</definedName>
    <definedName name="nMktfxfall" localSheetId="15">#REF!</definedName>
    <definedName name="nMktfxfall" localSheetId="14">#REF!</definedName>
    <definedName name="nMktfxfall" localSheetId="17">#REF!</definedName>
    <definedName name="nMktfxfall" localSheetId="16">#REF!</definedName>
    <definedName name="nMktfxfall" localSheetId="19">#REF!</definedName>
    <definedName name="nMktfxfall" localSheetId="18">#REF!</definedName>
    <definedName name="nMktfxfall" localSheetId="26">#REF!</definedName>
    <definedName name="nMktfxfall" localSheetId="24">#REF!</definedName>
    <definedName name="nMktfxfall" localSheetId="28">#REF!</definedName>
    <definedName name="nMktfxfall" localSheetId="29">#REF!</definedName>
    <definedName name="nMktfxfall" localSheetId="27">#REF!</definedName>
    <definedName name="nMktfxfall">#REF!</definedName>
    <definedName name="nMktfxrise" localSheetId="21">#REF!</definedName>
    <definedName name="nMktfxrise" localSheetId="13">#REF!</definedName>
    <definedName name="nMktfxrise" localSheetId="12">#REF!</definedName>
    <definedName name="nMktfxrise" localSheetId="15">#REF!</definedName>
    <definedName name="nMktfxrise" localSheetId="14">#REF!</definedName>
    <definedName name="nMktfxrise" localSheetId="17">#REF!</definedName>
    <definedName name="nMktfxrise" localSheetId="16">#REF!</definedName>
    <definedName name="nMktfxrise" localSheetId="19">#REF!</definedName>
    <definedName name="nMktfxrise" localSheetId="18">#REF!</definedName>
    <definedName name="nMktfxrise" localSheetId="26">#REF!</definedName>
    <definedName name="nMktfxrise" localSheetId="24">#REF!</definedName>
    <definedName name="nMktfxrise" localSheetId="28">#REF!</definedName>
    <definedName name="nMktfxrise" localSheetId="29">#REF!</definedName>
    <definedName name="nMktfxrise" localSheetId="27">#REF!</definedName>
    <definedName name="nMktfxrise">#REF!</definedName>
    <definedName name="nMKTint" localSheetId="21">#REF!</definedName>
    <definedName name="nMKTint" localSheetId="13">#REF!</definedName>
    <definedName name="nMKTint" localSheetId="12">#REF!</definedName>
    <definedName name="nMKTint" localSheetId="15">#REF!</definedName>
    <definedName name="nMKTint" localSheetId="14">#REF!</definedName>
    <definedName name="nMKTint" localSheetId="17">#REF!</definedName>
    <definedName name="nMKTint" localSheetId="16">#REF!</definedName>
    <definedName name="nMKTint" localSheetId="19">#REF!</definedName>
    <definedName name="nMKTint" localSheetId="18">#REF!</definedName>
    <definedName name="nMKTint" localSheetId="26">#REF!</definedName>
    <definedName name="nMKTint" localSheetId="24">#REF!</definedName>
    <definedName name="nMKTint" localSheetId="28">#REF!</definedName>
    <definedName name="nMKTint" localSheetId="29">#REF!</definedName>
    <definedName name="nMKTint" localSheetId="27">#REF!</definedName>
    <definedName name="nMKTint">#REF!</definedName>
    <definedName name="nMktintdown" localSheetId="21">#REF!</definedName>
    <definedName name="nMktintdown" localSheetId="13">#REF!</definedName>
    <definedName name="nMktintdown" localSheetId="12">#REF!</definedName>
    <definedName name="nMktintdown" localSheetId="15">#REF!</definedName>
    <definedName name="nMktintdown" localSheetId="14">#REF!</definedName>
    <definedName name="nMktintdown" localSheetId="17">#REF!</definedName>
    <definedName name="nMktintdown" localSheetId="16">#REF!</definedName>
    <definedName name="nMktintdown" localSheetId="19">#REF!</definedName>
    <definedName name="nMktintdown" localSheetId="18">#REF!</definedName>
    <definedName name="nMktintdown" localSheetId="26">#REF!</definedName>
    <definedName name="nMktintdown" localSheetId="24">#REF!</definedName>
    <definedName name="nMktintdown" localSheetId="28">#REF!</definedName>
    <definedName name="nMktintdown" localSheetId="29">#REF!</definedName>
    <definedName name="nMktintdown" localSheetId="27">#REF!</definedName>
    <definedName name="nMktintdown">#REF!</definedName>
    <definedName name="nMktintup" localSheetId="21">#REF!</definedName>
    <definedName name="nMktintup" localSheetId="13">#REF!</definedName>
    <definedName name="nMktintup" localSheetId="12">#REF!</definedName>
    <definedName name="nMktintup" localSheetId="15">#REF!</definedName>
    <definedName name="nMktintup" localSheetId="14">#REF!</definedName>
    <definedName name="nMktintup" localSheetId="17">#REF!</definedName>
    <definedName name="nMktintup" localSheetId="16">#REF!</definedName>
    <definedName name="nMktintup" localSheetId="19">#REF!</definedName>
    <definedName name="nMktintup" localSheetId="18">#REF!</definedName>
    <definedName name="nMktintup" localSheetId="26">#REF!</definedName>
    <definedName name="nMktintup" localSheetId="24">#REF!</definedName>
    <definedName name="nMktintup" localSheetId="28">#REF!</definedName>
    <definedName name="nMktintup" localSheetId="29">#REF!</definedName>
    <definedName name="nMktintup" localSheetId="27">#REF!</definedName>
    <definedName name="nMktintup">#REF!</definedName>
    <definedName name="nMKTprop" localSheetId="21">#REF!</definedName>
    <definedName name="nMKTprop" localSheetId="13">#REF!</definedName>
    <definedName name="nMKTprop" localSheetId="12">#REF!</definedName>
    <definedName name="nMKTprop" localSheetId="15">#REF!</definedName>
    <definedName name="nMKTprop" localSheetId="14">#REF!</definedName>
    <definedName name="nMKTprop" localSheetId="17">#REF!</definedName>
    <definedName name="nMKTprop" localSheetId="16">#REF!</definedName>
    <definedName name="nMKTprop" localSheetId="19">#REF!</definedName>
    <definedName name="nMKTprop" localSheetId="18">#REF!</definedName>
    <definedName name="nMKTprop" localSheetId="26">#REF!</definedName>
    <definedName name="nMKTprop" localSheetId="24">#REF!</definedName>
    <definedName name="nMKTprop" localSheetId="28">#REF!</definedName>
    <definedName name="nMKTprop" localSheetId="29">#REF!</definedName>
    <definedName name="nMKTprop" localSheetId="27">#REF!</definedName>
    <definedName name="nMKTprop">#REF!</definedName>
    <definedName name="nMKTsp" localSheetId="21">#REF!</definedName>
    <definedName name="nMKTsp" localSheetId="13">#REF!</definedName>
    <definedName name="nMKTsp" localSheetId="12">#REF!</definedName>
    <definedName name="nMKTsp" localSheetId="15">#REF!</definedName>
    <definedName name="nMKTsp" localSheetId="14">#REF!</definedName>
    <definedName name="nMKTsp" localSheetId="17">#REF!</definedName>
    <definedName name="nMKTsp" localSheetId="16">#REF!</definedName>
    <definedName name="nMKTsp" localSheetId="19">#REF!</definedName>
    <definedName name="nMKTsp" localSheetId="18">#REF!</definedName>
    <definedName name="nMKTsp" localSheetId="26">#REF!</definedName>
    <definedName name="nMKTsp" localSheetId="24">#REF!</definedName>
    <definedName name="nMKTsp" localSheetId="28">#REF!</definedName>
    <definedName name="nMKTsp" localSheetId="29">#REF!</definedName>
    <definedName name="nMKTsp" localSheetId="27">#REF!</definedName>
    <definedName name="nMKTsp">#REF!</definedName>
    <definedName name="NonLifeMatrix" localSheetId="21">#REF!</definedName>
    <definedName name="NonLifeMatrix" localSheetId="13">#REF!</definedName>
    <definedName name="NonLifeMatrix" localSheetId="12">#REF!</definedName>
    <definedName name="NonLifeMatrix" localSheetId="15">#REF!</definedName>
    <definedName name="NonLifeMatrix" localSheetId="14">#REF!</definedName>
    <definedName name="NonLifeMatrix" localSheetId="17">#REF!</definedName>
    <definedName name="NonLifeMatrix" localSheetId="16">#REF!</definedName>
    <definedName name="NonLifeMatrix" localSheetId="19">#REF!</definedName>
    <definedName name="NonLifeMatrix" localSheetId="18">#REF!</definedName>
    <definedName name="NonLifeMatrix" localSheetId="26">#REF!</definedName>
    <definedName name="NonLifeMatrix" localSheetId="24">#REF!</definedName>
    <definedName name="NonLifeMatrix" localSheetId="28">#REF!</definedName>
    <definedName name="NonLifeMatrix" localSheetId="29">#REF!</definedName>
    <definedName name="NonLifeMatrix" localSheetId="27">#REF!</definedName>
    <definedName name="NonLifeMatrix">#REF!</definedName>
    <definedName name="nSCR" localSheetId="21">#REF!</definedName>
    <definedName name="nSCR" localSheetId="13">#REF!</definedName>
    <definedName name="nSCR" localSheetId="12">#REF!</definedName>
    <definedName name="nSCR" localSheetId="15">#REF!</definedName>
    <definedName name="nSCR" localSheetId="14">#REF!</definedName>
    <definedName name="nSCR" localSheetId="17">#REF!</definedName>
    <definedName name="nSCR" localSheetId="16">#REF!</definedName>
    <definedName name="nSCR" localSheetId="19">#REF!</definedName>
    <definedName name="nSCR" localSheetId="18">#REF!</definedName>
    <definedName name="nSCR" localSheetId="26">#REF!</definedName>
    <definedName name="nSCR" localSheetId="24">#REF!</definedName>
    <definedName name="nSCR" localSheetId="28">#REF!</definedName>
    <definedName name="nSCR" localSheetId="29">#REF!</definedName>
    <definedName name="nSCR" localSheetId="27">#REF!</definedName>
    <definedName name="nSCR">#REF!</definedName>
    <definedName name="nSCRdef" localSheetId="21">#REF!</definedName>
    <definedName name="nSCRdef" localSheetId="13">#REF!</definedName>
    <definedName name="nSCRdef" localSheetId="12">#REF!</definedName>
    <definedName name="nSCRdef" localSheetId="15">#REF!</definedName>
    <definedName name="nSCRdef" localSheetId="14">#REF!</definedName>
    <definedName name="nSCRdef" localSheetId="17">#REF!</definedName>
    <definedName name="nSCRdef" localSheetId="16">#REF!</definedName>
    <definedName name="nSCRdef" localSheetId="19">#REF!</definedName>
    <definedName name="nSCRdef" localSheetId="18">#REF!</definedName>
    <definedName name="nSCRdef" localSheetId="26">#REF!</definedName>
    <definedName name="nSCRdef" localSheetId="24">#REF!</definedName>
    <definedName name="nSCRdef" localSheetId="28">#REF!</definedName>
    <definedName name="nSCRdef" localSheetId="29">#REF!</definedName>
    <definedName name="nSCRdef" localSheetId="27">#REF!</definedName>
    <definedName name="nSCRdef">#REF!</definedName>
    <definedName name="nSCRhealth" localSheetId="21">#REF!</definedName>
    <definedName name="nSCRhealth" localSheetId="13">#REF!</definedName>
    <definedName name="nSCRhealth" localSheetId="12">#REF!</definedName>
    <definedName name="nSCRhealth" localSheetId="15">#REF!</definedName>
    <definedName name="nSCRhealth" localSheetId="14">#REF!</definedName>
    <definedName name="nSCRhealth" localSheetId="17">#REF!</definedName>
    <definedName name="nSCRhealth" localSheetId="16">#REF!</definedName>
    <definedName name="nSCRhealth" localSheetId="19">#REF!</definedName>
    <definedName name="nSCRhealth" localSheetId="18">#REF!</definedName>
    <definedName name="nSCRhealth" localSheetId="26">#REF!</definedName>
    <definedName name="nSCRhealth" localSheetId="24">#REF!</definedName>
    <definedName name="nSCRhealth" localSheetId="28">#REF!</definedName>
    <definedName name="nSCRhealth" localSheetId="29">#REF!</definedName>
    <definedName name="nSCRhealth" localSheetId="27">#REF!</definedName>
    <definedName name="nSCRhealth">#REF!</definedName>
    <definedName name="nSCRlife" localSheetId="21">#REF!</definedName>
    <definedName name="nSCRlife" localSheetId="13">#REF!</definedName>
    <definedName name="nSCRlife" localSheetId="12">#REF!</definedName>
    <definedName name="nSCRlife" localSheetId="15">#REF!</definedName>
    <definedName name="nSCRlife" localSheetId="14">#REF!</definedName>
    <definedName name="nSCRlife" localSheetId="17">#REF!</definedName>
    <definedName name="nSCRlife" localSheetId="16">#REF!</definedName>
    <definedName name="nSCRlife" localSheetId="19">#REF!</definedName>
    <definedName name="nSCRlife" localSheetId="18">#REF!</definedName>
    <definedName name="nSCRlife" localSheetId="26">#REF!</definedName>
    <definedName name="nSCRlife" localSheetId="24">#REF!</definedName>
    <definedName name="nSCRlife" localSheetId="28">#REF!</definedName>
    <definedName name="nSCRlife" localSheetId="29">#REF!</definedName>
    <definedName name="nSCRlife" localSheetId="27">#REF!</definedName>
    <definedName name="nSCRlife">#REF!</definedName>
    <definedName name="nSCRmkt" localSheetId="21">#REF!</definedName>
    <definedName name="nSCRmkt" localSheetId="13">#REF!</definedName>
    <definedName name="nSCRmkt" localSheetId="12">#REF!</definedName>
    <definedName name="nSCRmkt" localSheetId="15">#REF!</definedName>
    <definedName name="nSCRmkt" localSheetId="14">#REF!</definedName>
    <definedName name="nSCRmkt" localSheetId="17">#REF!</definedName>
    <definedName name="nSCRmkt" localSheetId="16">#REF!</definedName>
    <definedName name="nSCRmkt" localSheetId="19">#REF!</definedName>
    <definedName name="nSCRmkt" localSheetId="18">#REF!</definedName>
    <definedName name="nSCRmkt" localSheetId="26">#REF!</definedName>
    <definedName name="nSCRmkt" localSheetId="24">#REF!</definedName>
    <definedName name="nSCRmkt" localSheetId="28">#REF!</definedName>
    <definedName name="nSCRmkt" localSheetId="29">#REF!</definedName>
    <definedName name="nSCRmkt" localSheetId="27">#REF!</definedName>
    <definedName name="nSCRmkt">#REF!</definedName>
    <definedName name="nSCRmkt2" localSheetId="21">#REF!</definedName>
    <definedName name="nSCRmkt2" localSheetId="13">#REF!</definedName>
    <definedName name="nSCRmkt2" localSheetId="12">#REF!</definedName>
    <definedName name="nSCRmkt2" localSheetId="15">#REF!</definedName>
    <definedName name="nSCRmkt2" localSheetId="14">#REF!</definedName>
    <definedName name="nSCRmkt2" localSheetId="17">#REF!</definedName>
    <definedName name="nSCRmkt2" localSheetId="16">#REF!</definedName>
    <definedName name="nSCRmkt2" localSheetId="19">#REF!</definedName>
    <definedName name="nSCRmkt2" localSheetId="18">#REF!</definedName>
    <definedName name="nSCRmkt2" localSheetId="26">#REF!</definedName>
    <definedName name="nSCRmkt2" localSheetId="24">#REF!</definedName>
    <definedName name="nSCRmkt2" localSheetId="28">#REF!</definedName>
    <definedName name="nSCRmkt2" localSheetId="29">#REF!</definedName>
    <definedName name="nSCRmkt2" localSheetId="27">#REF!</definedName>
    <definedName name="nSCRmkt2">#REF!</definedName>
    <definedName name="NUMERO" localSheetId="21">#REF!</definedName>
    <definedName name="NUMERO" localSheetId="13">#REF!</definedName>
    <definedName name="NUMERO" localSheetId="12">#REF!</definedName>
    <definedName name="NUMERO" localSheetId="15">#REF!</definedName>
    <definedName name="NUMERO" localSheetId="14">#REF!</definedName>
    <definedName name="NUMERO" localSheetId="17">#REF!</definedName>
    <definedName name="NUMERO" localSheetId="16">#REF!</definedName>
    <definedName name="NUMERO" localSheetId="19">#REF!</definedName>
    <definedName name="NUMERO" localSheetId="18">#REF!</definedName>
    <definedName name="NUMERO" localSheetId="26">#REF!</definedName>
    <definedName name="NUMERO" localSheetId="24">#REF!</definedName>
    <definedName name="NUMERO" localSheetId="28">#REF!</definedName>
    <definedName name="NUMERO" localSheetId="29">#REF!</definedName>
    <definedName name="NUMERO" localSheetId="27">#REF!</definedName>
    <definedName name="NUMERO">#REF!</definedName>
    <definedName name="OPcapArt106_3" localSheetId="21">#REF!</definedName>
    <definedName name="OPcapArt106_3" localSheetId="13">#REF!</definedName>
    <definedName name="OPcapArt106_3" localSheetId="12">#REF!</definedName>
    <definedName name="OPcapArt106_3" localSheetId="15">#REF!</definedName>
    <definedName name="OPcapArt106_3" localSheetId="14">#REF!</definedName>
    <definedName name="OPcapArt106_3" localSheetId="17">#REF!</definedName>
    <definedName name="OPcapArt106_3" localSheetId="16">#REF!</definedName>
    <definedName name="OPcapArt106_3" localSheetId="19">#REF!</definedName>
    <definedName name="OPcapArt106_3" localSheetId="18">#REF!</definedName>
    <definedName name="OPcapArt106_3" localSheetId="26">#REF!</definedName>
    <definedName name="OPcapArt106_3" localSheetId="24">#REF!</definedName>
    <definedName name="OPcapArt106_3" localSheetId="28">#REF!</definedName>
    <definedName name="OPcapArt106_3" localSheetId="29">#REF!</definedName>
    <definedName name="OPcapArt106_3" localSheetId="27">#REF!</definedName>
    <definedName name="OPcapArt106_3">#REF!</definedName>
    <definedName name="OPlnul" localSheetId="21">#REF!</definedName>
    <definedName name="OPlnul" localSheetId="13">#REF!</definedName>
    <definedName name="OPlnul" localSheetId="12">#REF!</definedName>
    <definedName name="OPlnul" localSheetId="15">#REF!</definedName>
    <definedName name="OPlnul" localSheetId="14">#REF!</definedName>
    <definedName name="OPlnul" localSheetId="17">#REF!</definedName>
    <definedName name="OPlnul" localSheetId="16">#REF!</definedName>
    <definedName name="OPlnul" localSheetId="19">#REF!</definedName>
    <definedName name="OPlnul" localSheetId="18">#REF!</definedName>
    <definedName name="OPlnul" localSheetId="26">#REF!</definedName>
    <definedName name="OPlnul" localSheetId="24">#REF!</definedName>
    <definedName name="OPlnul" localSheetId="28">#REF!</definedName>
    <definedName name="OPlnul" localSheetId="29">#REF!</definedName>
    <definedName name="OPlnul" localSheetId="27">#REF!</definedName>
    <definedName name="OPlnul">#REF!</definedName>
    <definedName name="OPul" localSheetId="21">#REF!</definedName>
    <definedName name="OPul" localSheetId="13">#REF!</definedName>
    <definedName name="OPul" localSheetId="12">#REF!</definedName>
    <definedName name="OPul" localSheetId="15">#REF!</definedName>
    <definedName name="OPul" localSheetId="14">#REF!</definedName>
    <definedName name="OPul" localSheetId="17">#REF!</definedName>
    <definedName name="OPul" localSheetId="16">#REF!</definedName>
    <definedName name="OPul" localSheetId="19">#REF!</definedName>
    <definedName name="OPul" localSheetId="18">#REF!</definedName>
    <definedName name="OPul" localSheetId="26">#REF!</definedName>
    <definedName name="OPul" localSheetId="24">#REF!</definedName>
    <definedName name="OPul" localSheetId="28">#REF!</definedName>
    <definedName name="OPul" localSheetId="29">#REF!</definedName>
    <definedName name="OPul" localSheetId="27">#REF!</definedName>
    <definedName name="OPul">#REF!</definedName>
    <definedName name="OverallMatrix" localSheetId="21">#REF!</definedName>
    <definedName name="OverallMatrix" localSheetId="13">#REF!</definedName>
    <definedName name="OverallMatrix" localSheetId="12">#REF!</definedName>
    <definedName name="OverallMatrix" localSheetId="15">#REF!</definedName>
    <definedName name="OverallMatrix" localSheetId="14">#REF!</definedName>
    <definedName name="OverallMatrix" localSheetId="17">#REF!</definedName>
    <definedName name="OverallMatrix" localSheetId="16">#REF!</definedName>
    <definedName name="OverallMatrix" localSheetId="19">#REF!</definedName>
    <definedName name="OverallMatrix" localSheetId="18">#REF!</definedName>
    <definedName name="OverallMatrix" localSheetId="26">#REF!</definedName>
    <definedName name="OverallMatrix" localSheetId="24">#REF!</definedName>
    <definedName name="OverallMatrix" localSheetId="28">#REF!</definedName>
    <definedName name="OverallMatrix" localSheetId="29">#REF!</definedName>
    <definedName name="OverallMatrix" localSheetId="27">#REF!</definedName>
    <definedName name="OverallMatrix">#REF!</definedName>
    <definedName name="OwnFundsall" localSheetId="21">#REF!</definedName>
    <definedName name="OwnFundsall" localSheetId="13">#REF!</definedName>
    <definedName name="OwnFundsall" localSheetId="12">#REF!</definedName>
    <definedName name="OwnFundsall" localSheetId="15">#REF!</definedName>
    <definedName name="OwnFundsall" localSheetId="14">#REF!</definedName>
    <definedName name="OwnFundsall" localSheetId="17">#REF!</definedName>
    <definedName name="OwnFundsall" localSheetId="16">#REF!</definedName>
    <definedName name="OwnFundsall" localSheetId="19">#REF!</definedName>
    <definedName name="OwnFundsall" localSheetId="18">#REF!</definedName>
    <definedName name="OwnFundsall" localSheetId="26">#REF!</definedName>
    <definedName name="OwnFundsall" localSheetId="24">#REF!</definedName>
    <definedName name="OwnFundsall" localSheetId="28">#REF!</definedName>
    <definedName name="OwnFundsall" localSheetId="29">#REF!</definedName>
    <definedName name="OwnFundsall" localSheetId="27">#REF!</definedName>
    <definedName name="OwnFundsall">#REF!</definedName>
    <definedName name="QIS5file">[5]Patch!$B$7</definedName>
    <definedName name="ReportingBasis" localSheetId="21">#REF!</definedName>
    <definedName name="ReportingBasis" localSheetId="13">#REF!</definedName>
    <definedName name="ReportingBasis" localSheetId="12">#REF!</definedName>
    <definedName name="ReportingBasis" localSheetId="15">#REF!</definedName>
    <definedName name="ReportingBasis" localSheetId="14">#REF!</definedName>
    <definedName name="ReportingBasis" localSheetId="17">#REF!</definedName>
    <definedName name="ReportingBasis" localSheetId="16">#REF!</definedName>
    <definedName name="ReportingBasis" localSheetId="19">#REF!</definedName>
    <definedName name="ReportingBasis" localSheetId="18">#REF!</definedName>
    <definedName name="ReportingBasis" localSheetId="26">#REF!</definedName>
    <definedName name="ReportingBasis" localSheetId="24">#REF!</definedName>
    <definedName name="ReportingBasis" localSheetId="28">#REF!</definedName>
    <definedName name="ReportingBasis" localSheetId="29">#REF!</definedName>
    <definedName name="ReportingBasis" localSheetId="27">#REF!</definedName>
    <definedName name="ReportingBasis">#REF!</definedName>
    <definedName name="ReportingCurrency" localSheetId="21">#REF!</definedName>
    <definedName name="ReportingCurrency" localSheetId="13">#REF!</definedName>
    <definedName name="ReportingCurrency" localSheetId="12">#REF!</definedName>
    <definedName name="ReportingCurrency" localSheetId="15">#REF!</definedName>
    <definedName name="ReportingCurrency" localSheetId="14">#REF!</definedName>
    <definedName name="ReportingCurrency" localSheetId="17">#REF!</definedName>
    <definedName name="ReportingCurrency" localSheetId="16">#REF!</definedName>
    <definedName name="ReportingCurrency" localSheetId="19">#REF!</definedName>
    <definedName name="ReportingCurrency" localSheetId="18">#REF!</definedName>
    <definedName name="ReportingCurrency" localSheetId="26">#REF!</definedName>
    <definedName name="ReportingCurrency" localSheetId="24">#REF!</definedName>
    <definedName name="ReportingCurrency" localSheetId="28">#REF!</definedName>
    <definedName name="ReportingCurrency" localSheetId="29">#REF!</definedName>
    <definedName name="ReportingCurrency" localSheetId="27">#REF!</definedName>
    <definedName name="ReportingCurrency">#REF!</definedName>
    <definedName name="RNM" localSheetId="21">#REF!</definedName>
    <definedName name="RNM" localSheetId="13">#REF!</definedName>
    <definedName name="RNM" localSheetId="12">#REF!</definedName>
    <definedName name="RNM" localSheetId="15">#REF!</definedName>
    <definedName name="RNM" localSheetId="14">#REF!</definedName>
    <definedName name="RNM" localSheetId="17">#REF!</definedName>
    <definedName name="RNM" localSheetId="16">#REF!</definedName>
    <definedName name="RNM" localSheetId="19">#REF!</definedName>
    <definedName name="RNM" localSheetId="18">#REF!</definedName>
    <definedName name="RNM" localSheetId="26">#REF!</definedName>
    <definedName name="RNM" localSheetId="24">#REF!</definedName>
    <definedName name="RNM" localSheetId="28">#REF!</definedName>
    <definedName name="RNM" localSheetId="29">#REF!</definedName>
    <definedName name="RNM" localSheetId="27">#REF!</definedName>
    <definedName name="RNM">#REF!</definedName>
    <definedName name="S.27.01.01" localSheetId="20">'1.2.NAT CAT'!#REF!</definedName>
    <definedName name="S.27.01.01" localSheetId="21">'1.2.NAT CAT_Q95'!#REF!</definedName>
    <definedName name="S.27.01.01" localSheetId="29">'3.NAT CAT'!#REF!</definedName>
    <definedName name="S.27.01.01.01" localSheetId="20">'1.2.NAT CAT'!#REF!</definedName>
    <definedName name="S.27.01.01.01" localSheetId="21">'1.2.NAT CAT_Q95'!#REF!</definedName>
    <definedName name="S.27.01.01.01" localSheetId="29">'3.NAT CAT'!#REF!</definedName>
    <definedName name="S.27.01.01.01.TC" localSheetId="20">'1.2.NAT CAT'!#REF!</definedName>
    <definedName name="S.27.01.01.01.TC" localSheetId="21">'1.2.NAT CAT_Q95'!#REF!</definedName>
    <definedName name="S.27.01.01.01.TC" localSheetId="29">'3.NAT CAT'!#REF!</definedName>
    <definedName name="S.27.01.01.01.TD" localSheetId="20">'1.2.NAT CAT'!#REF!</definedName>
    <definedName name="S.27.01.01.01.TD" localSheetId="21">'1.2.NAT CAT_Q95'!#REF!</definedName>
    <definedName name="S.27.01.01.01.TD" localSheetId="29">'3.NAT CAT'!#REF!</definedName>
    <definedName name="S.27.01.01.01.TL" localSheetId="20">'1.2.NAT CAT'!#REF!</definedName>
    <definedName name="S.27.01.01.01.TL" localSheetId="21">'1.2.NAT CAT_Q95'!#REF!</definedName>
    <definedName name="S.27.01.01.01.TL" localSheetId="29">'3.NAT CAT'!#REF!</definedName>
    <definedName name="S.27.01.01.01.TLC" localSheetId="20">'1.2.NAT CAT'!#REF!</definedName>
    <definedName name="S.27.01.01.01.TLC" localSheetId="21">'1.2.NAT CAT_Q95'!#REF!</definedName>
    <definedName name="S.27.01.01.01.TLC" localSheetId="29">'3.NAT CAT'!#REF!</definedName>
    <definedName name="S.27.01.01.01.TT" localSheetId="20">'1.2.NAT CAT'!#REF!</definedName>
    <definedName name="S.27.01.01.01.TT" localSheetId="21">'1.2.NAT CAT_Q95'!#REF!</definedName>
    <definedName name="S.27.01.01.01.TT" localSheetId="29">'3.NAT CAT'!#REF!</definedName>
    <definedName name="S.27.01.01.01.TTC" localSheetId="20">'1.2.NAT CAT'!#REF!</definedName>
    <definedName name="S.27.01.01.01.TTC" localSheetId="21">'1.2.NAT CAT_Q95'!#REF!</definedName>
    <definedName name="S.27.01.01.01.TTC" localSheetId="29">'3.NAT CAT'!#REF!</definedName>
    <definedName name="S.27.01.01.01.X" localSheetId="20">'1.2.NAT CAT'!#REF!</definedName>
    <definedName name="S.27.01.01.01.X" localSheetId="21">'1.2.NAT CAT_Q95'!#REF!</definedName>
    <definedName name="S.27.01.01.01.X" localSheetId="29">'3.NAT CAT'!#REF!</definedName>
    <definedName name="S.27.01.01.01.Y" localSheetId="20">'1.2.NAT CAT'!#REF!</definedName>
    <definedName name="S.27.01.01.01.Y" localSheetId="21">'1.2.NAT CAT_Q95'!#REF!</definedName>
    <definedName name="S.27.01.01.01.Y" localSheetId="29">'3.NAT CAT'!#REF!</definedName>
    <definedName name="S.27.01.01.01.Z" localSheetId="20">'1.2.NAT CAT'!#REF!</definedName>
    <definedName name="S.27.01.01.01.Z" localSheetId="21">'1.2.NAT CAT_Q95'!#REF!</definedName>
    <definedName name="S.27.01.01.01.Z" localSheetId="29">'3.NAT CAT'!#REF!</definedName>
    <definedName name="S.27.01.01.02" localSheetId="20">'1.2.NAT CAT'!#REF!</definedName>
    <definedName name="S.27.01.01.02" localSheetId="21">'1.2.NAT CAT_Q95'!#REF!</definedName>
    <definedName name="S.27.01.01.02" localSheetId="29">'3.NAT CAT'!#REF!</definedName>
    <definedName name="S.27.01.01.02.TC" localSheetId="20">'1.2.NAT CAT'!#REF!</definedName>
    <definedName name="S.27.01.01.02.TC" localSheetId="21">'1.2.NAT CAT_Q95'!#REF!</definedName>
    <definedName name="S.27.01.01.02.TC" localSheetId="29">'3.NAT CAT'!#REF!</definedName>
    <definedName name="S.27.01.01.02.TD" localSheetId="20">'1.2.NAT CAT'!#REF!</definedName>
    <definedName name="S.27.01.01.02.TD" localSheetId="21">'1.2.NAT CAT_Q95'!#REF!</definedName>
    <definedName name="S.27.01.01.02.TD" localSheetId="29">'3.NAT CAT'!#REF!</definedName>
    <definedName name="S.27.01.01.02.TL" localSheetId="20">'1.2.NAT CAT'!#REF!</definedName>
    <definedName name="S.27.01.01.02.TL" localSheetId="21">'1.2.NAT CAT_Q95'!#REF!</definedName>
    <definedName name="S.27.01.01.02.TL" localSheetId="29">'3.NAT CAT'!#REF!</definedName>
    <definedName name="S.27.01.01.02.TLC" localSheetId="20">'1.2.NAT CAT'!#REF!</definedName>
    <definedName name="S.27.01.01.02.TLC" localSheetId="21">'1.2.NAT CAT_Q95'!#REF!</definedName>
    <definedName name="S.27.01.01.02.TLC" localSheetId="29">'3.NAT CAT'!#REF!</definedName>
    <definedName name="S.27.01.01.02.TT" localSheetId="20">'1.2.NAT CAT'!#REF!</definedName>
    <definedName name="S.27.01.01.02.TT" localSheetId="21">'1.2.NAT CAT_Q95'!#REF!</definedName>
    <definedName name="S.27.01.01.02.TT" localSheetId="29">'3.NAT CAT'!#REF!</definedName>
    <definedName name="S.27.01.01.02.TTC" localSheetId="20">'1.2.NAT CAT'!#REF!</definedName>
    <definedName name="S.27.01.01.02.TTC" localSheetId="21">'1.2.NAT CAT_Q95'!#REF!</definedName>
    <definedName name="S.27.01.01.02.TTC" localSheetId="29">'3.NAT CAT'!#REF!</definedName>
    <definedName name="S.27.01.01.02.X" localSheetId="20">'1.2.NAT CAT'!#REF!</definedName>
    <definedName name="S.27.01.01.02.X" localSheetId="21">'1.2.NAT CAT_Q95'!#REF!</definedName>
    <definedName name="S.27.01.01.02.X" localSheetId="29">'3.NAT CAT'!#REF!</definedName>
    <definedName name="S.27.01.01.02.Y" localSheetId="20">'1.2.NAT CAT'!#REF!</definedName>
    <definedName name="S.27.01.01.02.Y" localSheetId="21">'1.2.NAT CAT_Q95'!#REF!</definedName>
    <definedName name="S.27.01.01.02.Y" localSheetId="29">'3.NAT CAT'!#REF!</definedName>
    <definedName name="S.27.01.01.02.Z" localSheetId="20">'1.2.NAT CAT'!#REF!</definedName>
    <definedName name="S.27.01.01.02.Z" localSheetId="21">'1.2.NAT CAT_Q95'!#REF!</definedName>
    <definedName name="S.27.01.01.02.Z" localSheetId="29">'3.NAT CAT'!#REF!</definedName>
    <definedName name="S.27.01.01.03" localSheetId="20">'1.2.NAT CAT'!#REF!</definedName>
    <definedName name="S.27.01.01.03" localSheetId="21">'1.2.NAT CAT_Q95'!#REF!</definedName>
    <definedName name="S.27.01.01.03" localSheetId="29">'3.NAT CAT'!#REF!</definedName>
    <definedName name="S.27.01.01.03.TC" localSheetId="20">'1.2.NAT CAT'!#REF!</definedName>
    <definedName name="S.27.01.01.03.TC" localSheetId="21">'1.2.NAT CAT_Q95'!#REF!</definedName>
    <definedName name="S.27.01.01.03.TC" localSheetId="29">'3.NAT CAT'!#REF!</definedName>
    <definedName name="S.27.01.01.03.TD" localSheetId="20">'1.2.NAT CAT'!#REF!</definedName>
    <definedName name="S.27.01.01.03.TD" localSheetId="21">'1.2.NAT CAT_Q95'!#REF!</definedName>
    <definedName name="S.27.01.01.03.TD" localSheetId="29">'3.NAT CAT'!#REF!</definedName>
    <definedName name="S.27.01.01.03.TL" localSheetId="20">'1.2.NAT CAT'!#REF!</definedName>
    <definedName name="S.27.01.01.03.TL" localSheetId="21">'1.2.NAT CAT_Q95'!#REF!</definedName>
    <definedName name="S.27.01.01.03.TL" localSheetId="29">'3.NAT CAT'!#REF!</definedName>
    <definedName name="S.27.01.01.03.TLC" localSheetId="20">'1.2.NAT CAT'!#REF!</definedName>
    <definedName name="S.27.01.01.03.TLC" localSheetId="21">'1.2.NAT CAT_Q95'!#REF!</definedName>
    <definedName name="S.27.01.01.03.TLC" localSheetId="29">'3.NAT CAT'!#REF!</definedName>
    <definedName name="S.27.01.01.03.TT" localSheetId="20">'1.2.NAT CAT'!#REF!</definedName>
    <definedName name="S.27.01.01.03.TT" localSheetId="21">'1.2.NAT CAT_Q95'!#REF!</definedName>
    <definedName name="S.27.01.01.03.TT" localSheetId="29">'3.NAT CAT'!#REF!</definedName>
    <definedName name="S.27.01.01.03.TTC" localSheetId="20">'1.2.NAT CAT'!#REF!</definedName>
    <definedName name="S.27.01.01.03.TTC" localSheetId="21">'1.2.NAT CAT_Q95'!#REF!</definedName>
    <definedName name="S.27.01.01.03.TTC" localSheetId="29">'3.NAT CAT'!#REF!</definedName>
    <definedName name="S.27.01.01.03.X" localSheetId="20">'1.2.NAT CAT'!#REF!</definedName>
    <definedName name="S.27.01.01.03.X" localSheetId="21">'1.2.NAT CAT_Q95'!#REF!</definedName>
    <definedName name="S.27.01.01.03.X" localSheetId="29">'3.NAT CAT'!#REF!</definedName>
    <definedName name="S.27.01.01.03.Y" localSheetId="20">'1.2.NAT CAT'!#REF!</definedName>
    <definedName name="S.27.01.01.03.Y" localSheetId="21">'1.2.NAT CAT_Q95'!#REF!</definedName>
    <definedName name="S.27.01.01.03.Y" localSheetId="29">'3.NAT CAT'!#REF!</definedName>
    <definedName name="S.27.01.01.03.Z" localSheetId="20">'1.2.NAT CAT'!#REF!</definedName>
    <definedName name="S.27.01.01.03.Z" localSheetId="21">'1.2.NAT CAT_Q95'!#REF!</definedName>
    <definedName name="S.27.01.01.03.Z" localSheetId="29">'3.NAT CAT'!#REF!</definedName>
    <definedName name="S.27.01.01.04" localSheetId="20">'1.2.NAT CAT'!#REF!</definedName>
    <definedName name="S.27.01.01.04" localSheetId="21">'1.2.NAT CAT_Q95'!#REF!</definedName>
    <definedName name="S.27.01.01.04" localSheetId="29">'3.NAT CAT'!#REF!</definedName>
    <definedName name="S.27.01.01.04.TC" localSheetId="20">'1.2.NAT CAT'!#REF!</definedName>
    <definedName name="S.27.01.01.04.TC" localSheetId="21">'1.2.NAT CAT_Q95'!#REF!</definedName>
    <definedName name="S.27.01.01.04.TC" localSheetId="29">'3.NAT CAT'!#REF!</definedName>
    <definedName name="S.27.01.01.04.TD" localSheetId="20">'1.2.NAT CAT'!#REF!</definedName>
    <definedName name="S.27.01.01.04.TD" localSheetId="21">'1.2.NAT CAT_Q95'!#REF!</definedName>
    <definedName name="S.27.01.01.04.TD" localSheetId="29">'3.NAT CAT'!#REF!</definedName>
    <definedName name="S.27.01.01.04.TL" localSheetId="20">'1.2.NAT CAT'!#REF!</definedName>
    <definedName name="S.27.01.01.04.TL" localSheetId="21">'1.2.NAT CAT_Q95'!#REF!</definedName>
    <definedName name="S.27.01.01.04.TL" localSheetId="29">'3.NAT CAT'!#REF!</definedName>
    <definedName name="S.27.01.01.04.TLC" localSheetId="20">'1.2.NAT CAT'!#REF!</definedName>
    <definedName name="S.27.01.01.04.TLC" localSheetId="21">'1.2.NAT CAT_Q95'!#REF!</definedName>
    <definedName name="S.27.01.01.04.TLC" localSheetId="29">'3.NAT CAT'!#REF!</definedName>
    <definedName name="S.27.01.01.04.TT" localSheetId="20">'1.2.NAT CAT'!#REF!</definedName>
    <definedName name="S.27.01.01.04.TT" localSheetId="21">'1.2.NAT CAT_Q95'!#REF!</definedName>
    <definedName name="S.27.01.01.04.TT" localSheetId="29">'3.NAT CAT'!#REF!</definedName>
    <definedName name="S.27.01.01.04.TTC" localSheetId="20">'1.2.NAT CAT'!#REF!</definedName>
    <definedName name="S.27.01.01.04.TTC" localSheetId="21">'1.2.NAT CAT_Q95'!#REF!</definedName>
    <definedName name="S.27.01.01.04.TTC" localSheetId="29">'3.NAT CAT'!#REF!</definedName>
    <definedName name="S.27.01.01.04.X" localSheetId="20">'1.2.NAT CAT'!#REF!</definedName>
    <definedName name="S.27.01.01.04.X" localSheetId="21">'1.2.NAT CAT_Q95'!#REF!</definedName>
    <definedName name="S.27.01.01.04.X" localSheetId="29">'3.NAT CAT'!#REF!</definedName>
    <definedName name="S.27.01.01.04.Y" localSheetId="20">'1.2.NAT CAT'!#REF!</definedName>
    <definedName name="S.27.01.01.04.Y" localSheetId="21">'1.2.NAT CAT_Q95'!#REF!</definedName>
    <definedName name="S.27.01.01.04.Y" localSheetId="29">'3.NAT CAT'!#REF!</definedName>
    <definedName name="S.27.01.01.04.Z" localSheetId="20">'1.2.NAT CAT'!#REF!</definedName>
    <definedName name="S.27.01.01.04.Z" localSheetId="21">'1.2.NAT CAT_Q95'!#REF!</definedName>
    <definedName name="S.27.01.01.04.Z" localSheetId="29">'3.NAT CAT'!#REF!</definedName>
    <definedName name="S.27.01.01.05" localSheetId="20">'1.2.NAT CAT'!#REF!</definedName>
    <definedName name="S.27.01.01.05" localSheetId="21">'1.2.NAT CAT_Q95'!#REF!</definedName>
    <definedName name="S.27.01.01.05" localSheetId="29">'3.NAT CAT'!#REF!</definedName>
    <definedName name="S.27.01.01.05.TC" localSheetId="20">'1.2.NAT CAT'!#REF!</definedName>
    <definedName name="S.27.01.01.05.TC" localSheetId="21">'1.2.NAT CAT_Q95'!#REF!</definedName>
    <definedName name="S.27.01.01.05.TC" localSheetId="29">'3.NAT CAT'!#REF!</definedName>
    <definedName name="S.27.01.01.05.TD" localSheetId="20">'1.2.NAT CAT'!#REF!</definedName>
    <definedName name="S.27.01.01.05.TD" localSheetId="21">'1.2.NAT CAT_Q95'!#REF!</definedName>
    <definedName name="S.27.01.01.05.TD" localSheetId="29">'3.NAT CAT'!#REF!</definedName>
    <definedName name="S.27.01.01.05.TL" localSheetId="20">'1.2.NAT CAT'!#REF!</definedName>
    <definedName name="S.27.01.01.05.TL" localSheetId="21">'1.2.NAT CAT_Q95'!#REF!</definedName>
    <definedName name="S.27.01.01.05.TL" localSheetId="29">'3.NAT CAT'!#REF!</definedName>
    <definedName name="S.27.01.01.05.TLC" localSheetId="20">'1.2.NAT CAT'!#REF!</definedName>
    <definedName name="S.27.01.01.05.TLC" localSheetId="21">'1.2.NAT CAT_Q95'!#REF!</definedName>
    <definedName name="S.27.01.01.05.TLC" localSheetId="29">'3.NAT CAT'!#REF!</definedName>
    <definedName name="S.27.01.01.05.TT" localSheetId="20">'1.2.NAT CAT'!#REF!</definedName>
    <definedName name="S.27.01.01.05.TT" localSheetId="21">'1.2.NAT CAT_Q95'!#REF!</definedName>
    <definedName name="S.27.01.01.05.TT" localSheetId="29">'3.NAT CAT'!#REF!</definedName>
    <definedName name="S.27.01.01.05.TTC" localSheetId="20">'1.2.NAT CAT'!#REF!</definedName>
    <definedName name="S.27.01.01.05.TTC" localSheetId="21">'1.2.NAT CAT_Q95'!#REF!</definedName>
    <definedName name="S.27.01.01.05.TTC" localSheetId="29">'3.NAT CAT'!#REF!</definedName>
    <definedName name="S.27.01.01.05.X" localSheetId="20">'1.2.NAT CAT'!#REF!</definedName>
    <definedName name="S.27.01.01.05.X" localSheetId="21">'1.2.NAT CAT_Q95'!#REF!</definedName>
    <definedName name="S.27.01.01.05.X" localSheetId="29">'3.NAT CAT'!#REF!</definedName>
    <definedName name="S.27.01.01.05.Y" localSheetId="20">'1.2.NAT CAT'!#REF!</definedName>
    <definedName name="S.27.01.01.05.Y" localSheetId="21">'1.2.NAT CAT_Q95'!#REF!</definedName>
    <definedName name="S.27.01.01.05.Y" localSheetId="29">'3.NAT CAT'!#REF!</definedName>
    <definedName name="S.27.01.01.05.Z" localSheetId="20">'1.2.NAT CAT'!#REF!</definedName>
    <definedName name="S.27.01.01.05.Z" localSheetId="21">'1.2.NAT CAT_Q95'!#REF!</definedName>
    <definedName name="S.27.01.01.05.Z" localSheetId="29">'3.NAT CAT'!#REF!</definedName>
    <definedName name="S.27.01.01.06" localSheetId="20">'1.2.NAT CAT'!#REF!</definedName>
    <definedName name="S.27.01.01.06" localSheetId="21">'1.2.NAT CAT_Q95'!#REF!</definedName>
    <definedName name="S.27.01.01.06" localSheetId="29">'3.NAT CAT'!#REF!</definedName>
    <definedName name="S.27.01.01.06.TC" localSheetId="20">'1.2.NAT CAT'!#REF!</definedName>
    <definedName name="S.27.01.01.06.TC" localSheetId="21">'1.2.NAT CAT_Q95'!#REF!</definedName>
    <definedName name="S.27.01.01.06.TC" localSheetId="29">'3.NAT CAT'!#REF!</definedName>
    <definedName name="S.27.01.01.06.TD" localSheetId="20">'1.2.NAT CAT'!#REF!</definedName>
    <definedName name="S.27.01.01.06.TD" localSheetId="21">'1.2.NAT CAT_Q95'!#REF!</definedName>
    <definedName name="S.27.01.01.06.TD" localSheetId="29">'3.NAT CAT'!#REF!</definedName>
    <definedName name="S.27.01.01.06.TL" localSheetId="20">'1.2.NAT CAT'!#REF!</definedName>
    <definedName name="S.27.01.01.06.TL" localSheetId="21">'1.2.NAT CAT_Q95'!#REF!</definedName>
    <definedName name="S.27.01.01.06.TL" localSheetId="29">'3.NAT CAT'!#REF!</definedName>
    <definedName name="S.27.01.01.06.TLC" localSheetId="20">'1.2.NAT CAT'!#REF!</definedName>
    <definedName name="S.27.01.01.06.TLC" localSheetId="21">'1.2.NAT CAT_Q95'!#REF!</definedName>
    <definedName name="S.27.01.01.06.TLC" localSheetId="29">'3.NAT CAT'!#REF!</definedName>
    <definedName name="S.27.01.01.06.TT" localSheetId="20">'1.2.NAT CAT'!#REF!</definedName>
    <definedName name="S.27.01.01.06.TT" localSheetId="21">'1.2.NAT CAT_Q95'!#REF!</definedName>
    <definedName name="S.27.01.01.06.TT" localSheetId="29">'3.NAT CAT'!#REF!</definedName>
    <definedName name="S.27.01.01.06.TTC" localSheetId="20">'1.2.NAT CAT'!#REF!</definedName>
    <definedName name="S.27.01.01.06.TTC" localSheetId="21">'1.2.NAT CAT_Q95'!#REF!</definedName>
    <definedName name="S.27.01.01.06.TTC" localSheetId="29">'3.NAT CAT'!#REF!</definedName>
    <definedName name="S.27.01.01.06.X" localSheetId="20">'1.2.NAT CAT'!#REF!</definedName>
    <definedName name="S.27.01.01.06.X" localSheetId="21">'1.2.NAT CAT_Q95'!#REF!</definedName>
    <definedName name="S.27.01.01.06.X" localSheetId="29">'3.NAT CAT'!#REF!</definedName>
    <definedName name="S.27.01.01.06.Y" localSheetId="20">'1.2.NAT CAT'!#REF!</definedName>
    <definedName name="S.27.01.01.06.Y" localSheetId="21">'1.2.NAT CAT_Q95'!#REF!</definedName>
    <definedName name="S.27.01.01.06.Y" localSheetId="29">'3.NAT CAT'!#REF!</definedName>
    <definedName name="S.27.01.01.06.Z" localSheetId="20">'1.2.NAT CAT'!#REF!</definedName>
    <definedName name="S.27.01.01.06.Z" localSheetId="21">'1.2.NAT CAT_Q95'!#REF!</definedName>
    <definedName name="S.27.01.01.06.Z" localSheetId="29">'3.NAT CAT'!#REF!</definedName>
    <definedName name="S.27.01.01.07" localSheetId="20">'1.2.NAT CAT'!#REF!</definedName>
    <definedName name="S.27.01.01.07" localSheetId="21">'1.2.NAT CAT_Q95'!#REF!</definedName>
    <definedName name="S.27.01.01.07" localSheetId="29">'3.NAT CAT'!#REF!</definedName>
    <definedName name="S.27.01.01.07.TC" localSheetId="20">'1.2.NAT CAT'!#REF!</definedName>
    <definedName name="S.27.01.01.07.TC" localSheetId="21">'1.2.NAT CAT_Q95'!#REF!</definedName>
    <definedName name="S.27.01.01.07.TC" localSheetId="29">'3.NAT CAT'!#REF!</definedName>
    <definedName name="S.27.01.01.07.TD" localSheetId="20">'1.2.NAT CAT'!#REF!</definedName>
    <definedName name="S.27.01.01.07.TD" localSheetId="21">'1.2.NAT CAT_Q95'!#REF!</definedName>
    <definedName name="S.27.01.01.07.TD" localSheetId="29">'3.NAT CAT'!#REF!</definedName>
    <definedName name="S.27.01.01.07.TL" localSheetId="20">'1.2.NAT CAT'!#REF!</definedName>
    <definedName name="S.27.01.01.07.TL" localSheetId="21">'1.2.NAT CAT_Q95'!#REF!</definedName>
    <definedName name="S.27.01.01.07.TL" localSheetId="29">'3.NAT CAT'!#REF!</definedName>
    <definedName name="S.27.01.01.07.TLC" localSheetId="20">'1.2.NAT CAT'!#REF!</definedName>
    <definedName name="S.27.01.01.07.TLC" localSheetId="21">'1.2.NAT CAT_Q95'!#REF!</definedName>
    <definedName name="S.27.01.01.07.TLC" localSheetId="29">'3.NAT CAT'!#REF!</definedName>
    <definedName name="S.27.01.01.07.TT" localSheetId="20">'1.2.NAT CAT'!#REF!</definedName>
    <definedName name="S.27.01.01.07.TT" localSheetId="21">'1.2.NAT CAT_Q95'!#REF!</definedName>
    <definedName name="S.27.01.01.07.TT" localSheetId="29">'3.NAT CAT'!#REF!</definedName>
    <definedName name="S.27.01.01.07.TTC" localSheetId="20">'1.2.NAT CAT'!#REF!</definedName>
    <definedName name="S.27.01.01.07.TTC" localSheetId="21">'1.2.NAT CAT_Q95'!#REF!</definedName>
    <definedName name="S.27.01.01.07.TTC" localSheetId="29">'3.NAT CAT'!#REF!</definedName>
    <definedName name="S.27.01.01.07.X" localSheetId="20">'1.2.NAT CAT'!#REF!</definedName>
    <definedName name="S.27.01.01.07.X" localSheetId="21">'1.2.NAT CAT_Q95'!#REF!</definedName>
    <definedName name="S.27.01.01.07.X" localSheetId="29">'3.NAT CAT'!#REF!</definedName>
    <definedName name="S.27.01.01.07.Y" localSheetId="20">'1.2.NAT CAT'!#REF!</definedName>
    <definedName name="S.27.01.01.07.Y" localSheetId="21">'1.2.NAT CAT_Q95'!#REF!</definedName>
    <definedName name="S.27.01.01.07.Y" localSheetId="29">'3.NAT CAT'!#REF!</definedName>
    <definedName name="S.27.01.01.07.Z" localSheetId="20">'1.2.NAT CAT'!#REF!</definedName>
    <definedName name="S.27.01.01.07.Z" localSheetId="21">'1.2.NAT CAT_Q95'!#REF!</definedName>
    <definedName name="S.27.01.01.07.Z" localSheetId="29">'3.NAT CAT'!#REF!</definedName>
    <definedName name="S.27.01.01.08" localSheetId="20">'1.2.NAT CAT'!#REF!</definedName>
    <definedName name="S.27.01.01.08" localSheetId="21">'1.2.NAT CAT_Q95'!#REF!</definedName>
    <definedName name="S.27.01.01.08" localSheetId="29">'3.NAT CAT'!#REF!</definedName>
    <definedName name="S.27.01.01.08.TC" localSheetId="20">'1.2.NAT CAT'!#REF!</definedName>
    <definedName name="S.27.01.01.08.TC" localSheetId="21">'1.2.NAT CAT_Q95'!#REF!</definedName>
    <definedName name="S.27.01.01.08.TC" localSheetId="29">'3.NAT CAT'!#REF!</definedName>
    <definedName name="S.27.01.01.08.TD" localSheetId="20">'1.2.NAT CAT'!#REF!</definedName>
    <definedName name="S.27.01.01.08.TD" localSheetId="21">'1.2.NAT CAT_Q95'!#REF!</definedName>
    <definedName name="S.27.01.01.08.TD" localSheetId="29">'3.NAT CAT'!#REF!</definedName>
    <definedName name="S.27.01.01.08.TL" localSheetId="20">'1.2.NAT CAT'!#REF!</definedName>
    <definedName name="S.27.01.01.08.TL" localSheetId="21">'1.2.NAT CAT_Q95'!#REF!</definedName>
    <definedName name="S.27.01.01.08.TL" localSheetId="29">'3.NAT CAT'!#REF!</definedName>
    <definedName name="S.27.01.01.08.TLC" localSheetId="20">'1.2.NAT CAT'!#REF!</definedName>
    <definedName name="S.27.01.01.08.TLC" localSheetId="21">'1.2.NAT CAT_Q95'!#REF!</definedName>
    <definedName name="S.27.01.01.08.TLC" localSheetId="29">'3.NAT CAT'!#REF!</definedName>
    <definedName name="S.27.01.01.08.TT" localSheetId="20">'1.2.NAT CAT'!#REF!</definedName>
    <definedName name="S.27.01.01.08.TT" localSheetId="21">'1.2.NAT CAT_Q95'!#REF!</definedName>
    <definedName name="S.27.01.01.08.TT" localSheetId="29">'3.NAT CAT'!#REF!</definedName>
    <definedName name="S.27.01.01.08.TTC" localSheetId="20">'1.2.NAT CAT'!#REF!</definedName>
    <definedName name="S.27.01.01.08.TTC" localSheetId="21">'1.2.NAT CAT_Q95'!#REF!</definedName>
    <definedName name="S.27.01.01.08.TTC" localSheetId="29">'3.NAT CAT'!#REF!</definedName>
    <definedName name="S.27.01.01.08.X" localSheetId="20">'1.2.NAT CAT'!#REF!</definedName>
    <definedName name="S.27.01.01.08.X" localSheetId="21">'1.2.NAT CAT_Q95'!#REF!</definedName>
    <definedName name="S.27.01.01.08.X" localSheetId="29">'3.NAT CAT'!#REF!</definedName>
    <definedName name="S.27.01.01.08.Y" localSheetId="20">'1.2.NAT CAT'!#REF!</definedName>
    <definedName name="S.27.01.01.08.Y" localSheetId="21">'1.2.NAT CAT_Q95'!#REF!</definedName>
    <definedName name="S.27.01.01.08.Y" localSheetId="29">'3.NAT CAT'!#REF!</definedName>
    <definedName name="S.27.01.01.08.Z" localSheetId="20">'1.2.NAT CAT'!#REF!</definedName>
    <definedName name="S.27.01.01.08.Z" localSheetId="21">'1.2.NAT CAT_Q95'!#REF!</definedName>
    <definedName name="S.27.01.01.08.Z" localSheetId="29">'3.NAT CAT'!#REF!</definedName>
    <definedName name="S.27.01.01.09" localSheetId="20">'1.2.NAT CAT'!#REF!</definedName>
    <definedName name="S.27.01.01.09" localSheetId="21">'1.2.NAT CAT_Q95'!#REF!</definedName>
    <definedName name="S.27.01.01.09" localSheetId="29">'3.NAT CAT'!#REF!</definedName>
    <definedName name="S.27.01.01.09.TC" localSheetId="20">'1.2.NAT CAT'!#REF!</definedName>
    <definedName name="S.27.01.01.09.TC" localSheetId="21">'1.2.NAT CAT_Q95'!#REF!</definedName>
    <definedName name="S.27.01.01.09.TC" localSheetId="29">'3.NAT CAT'!#REF!</definedName>
    <definedName name="S.27.01.01.09.TD" localSheetId="20">'1.2.NAT CAT'!#REF!</definedName>
    <definedName name="S.27.01.01.09.TD" localSheetId="21">'1.2.NAT CAT_Q95'!#REF!</definedName>
    <definedName name="S.27.01.01.09.TD" localSheetId="29">'3.NAT CAT'!#REF!</definedName>
    <definedName name="S.27.01.01.09.TL" localSheetId="20">'1.2.NAT CAT'!#REF!</definedName>
    <definedName name="S.27.01.01.09.TL" localSheetId="21">'1.2.NAT CAT_Q95'!#REF!</definedName>
    <definedName name="S.27.01.01.09.TL" localSheetId="29">'3.NAT CAT'!#REF!</definedName>
    <definedName name="S.27.01.01.09.TLC" localSheetId="20">'1.2.NAT CAT'!#REF!</definedName>
    <definedName name="S.27.01.01.09.TLC" localSheetId="21">'1.2.NAT CAT_Q95'!#REF!</definedName>
    <definedName name="S.27.01.01.09.TLC" localSheetId="29">'3.NAT CAT'!#REF!</definedName>
    <definedName name="S.27.01.01.09.TT" localSheetId="20">'1.2.NAT CAT'!#REF!</definedName>
    <definedName name="S.27.01.01.09.TT" localSheetId="21">'1.2.NAT CAT_Q95'!#REF!</definedName>
    <definedName name="S.27.01.01.09.TT" localSheetId="29">'3.NAT CAT'!#REF!</definedName>
    <definedName name="S.27.01.01.09.TTC" localSheetId="20">'1.2.NAT CAT'!#REF!</definedName>
    <definedName name="S.27.01.01.09.TTC" localSheetId="21">'1.2.NAT CAT_Q95'!#REF!</definedName>
    <definedName name="S.27.01.01.09.TTC" localSheetId="29">'3.NAT CAT'!#REF!</definedName>
    <definedName name="S.27.01.01.09.X" localSheetId="20">'1.2.NAT CAT'!#REF!</definedName>
    <definedName name="S.27.01.01.09.X" localSheetId="21">'1.2.NAT CAT_Q95'!#REF!</definedName>
    <definedName name="S.27.01.01.09.X" localSheetId="29">'3.NAT CAT'!#REF!</definedName>
    <definedName name="S.27.01.01.10" localSheetId="20">'1.2.NAT CAT'!#REF!</definedName>
    <definedName name="S.27.01.01.10" localSheetId="21">'1.2.NAT CAT_Q95'!#REF!</definedName>
    <definedName name="S.27.01.01.10" localSheetId="29">'3.NAT CAT'!#REF!</definedName>
    <definedName name="S.27.01.01.10.TC" localSheetId="20">'1.2.NAT CAT'!#REF!</definedName>
    <definedName name="S.27.01.01.10.TC" localSheetId="21">'1.2.NAT CAT_Q95'!#REF!</definedName>
    <definedName name="S.27.01.01.10.TC" localSheetId="29">'3.NAT CAT'!#REF!</definedName>
    <definedName name="S.27.01.01.10.TD" localSheetId="20">'1.2.NAT CAT'!#REF!</definedName>
    <definedName name="S.27.01.01.10.TD" localSheetId="21">'1.2.NAT CAT_Q95'!#REF!</definedName>
    <definedName name="S.27.01.01.10.TD" localSheetId="29">'3.NAT CAT'!#REF!</definedName>
    <definedName name="S.27.01.01.10.TL" localSheetId="20">'1.2.NAT CAT'!#REF!</definedName>
    <definedName name="S.27.01.01.10.TL" localSheetId="21">'1.2.NAT CAT_Q95'!#REF!</definedName>
    <definedName name="S.27.01.01.10.TL" localSheetId="29">'3.NAT CAT'!#REF!</definedName>
    <definedName name="S.27.01.01.10.TLC" localSheetId="20">'1.2.NAT CAT'!#REF!</definedName>
    <definedName name="S.27.01.01.10.TLC" localSheetId="21">'1.2.NAT CAT_Q95'!#REF!</definedName>
    <definedName name="S.27.01.01.10.TLC" localSheetId="29">'3.NAT CAT'!#REF!</definedName>
    <definedName name="S.27.01.01.10.TT" localSheetId="20">'1.2.NAT CAT'!#REF!</definedName>
    <definedName name="S.27.01.01.10.TT" localSheetId="21">'1.2.NAT CAT_Q95'!#REF!</definedName>
    <definedName name="S.27.01.01.10.TT" localSheetId="29">'3.NAT CAT'!#REF!</definedName>
    <definedName name="S.27.01.01.10.TTC" localSheetId="20">'1.2.NAT CAT'!#REF!</definedName>
    <definedName name="S.27.01.01.10.TTC" localSheetId="21">'1.2.NAT CAT_Q95'!#REF!</definedName>
    <definedName name="S.27.01.01.10.TTC" localSheetId="29">'3.NAT CAT'!#REF!</definedName>
    <definedName name="S.27.01.01.10.X" localSheetId="20">'1.2.NAT CAT'!#REF!</definedName>
    <definedName name="S.27.01.01.10.X" localSheetId="21">'1.2.NAT CAT_Q95'!#REF!</definedName>
    <definedName name="S.27.01.01.10.X" localSheetId="29">'3.NAT CAT'!#REF!</definedName>
    <definedName name="S.27.01.01.11" localSheetId="20">'1.2.NAT CAT'!#REF!</definedName>
    <definedName name="S.27.01.01.11" localSheetId="21">'1.2.NAT CAT_Q95'!#REF!</definedName>
    <definedName name="S.27.01.01.11" localSheetId="29">'3.NAT CAT'!#REF!</definedName>
    <definedName name="S.27.01.01.11.TC" localSheetId="20">'1.2.NAT CAT'!#REF!</definedName>
    <definedName name="S.27.01.01.11.TC" localSheetId="21">'1.2.NAT CAT_Q95'!#REF!</definedName>
    <definedName name="S.27.01.01.11.TC" localSheetId="29">'3.NAT CAT'!#REF!</definedName>
    <definedName name="S.27.01.01.11.TD" localSheetId="20">'1.2.NAT CAT'!#REF!</definedName>
    <definedName name="S.27.01.01.11.TD" localSheetId="21">'1.2.NAT CAT_Q95'!#REF!</definedName>
    <definedName name="S.27.01.01.11.TD" localSheetId="29">'3.NAT CAT'!#REF!</definedName>
    <definedName name="S.27.01.01.11.TL" localSheetId="20">'1.2.NAT CAT'!#REF!</definedName>
    <definedName name="S.27.01.01.11.TL" localSheetId="21">'1.2.NAT CAT_Q95'!#REF!</definedName>
    <definedName name="S.27.01.01.11.TL" localSheetId="29">'3.NAT CAT'!#REF!</definedName>
    <definedName name="S.27.01.01.11.TLC" localSheetId="20">'1.2.NAT CAT'!#REF!</definedName>
    <definedName name="S.27.01.01.11.TLC" localSheetId="21">'1.2.NAT CAT_Q95'!#REF!</definedName>
    <definedName name="S.27.01.01.11.TLC" localSheetId="29">'3.NAT CAT'!#REF!</definedName>
    <definedName name="S.27.01.01.11.TT" localSheetId="20">'1.2.NAT CAT'!#REF!</definedName>
    <definedName name="S.27.01.01.11.TT" localSheetId="21">'1.2.NAT CAT_Q95'!#REF!</definedName>
    <definedName name="S.27.01.01.11.TT" localSheetId="29">'3.NAT CAT'!#REF!</definedName>
    <definedName name="S.27.01.01.11.TTC" localSheetId="20">'1.2.NAT CAT'!#REF!</definedName>
    <definedName name="S.27.01.01.11.TTC" localSheetId="21">'1.2.NAT CAT_Q95'!#REF!</definedName>
    <definedName name="S.27.01.01.11.TTC" localSheetId="29">'3.NAT CAT'!#REF!</definedName>
    <definedName name="S.27.01.01.11.X" localSheetId="20">'1.2.NAT CAT'!#REF!</definedName>
    <definedName name="S.27.01.01.11.X" localSheetId="21">'1.2.NAT CAT_Q95'!#REF!</definedName>
    <definedName name="S.27.01.01.11.X" localSheetId="29">'3.NAT CAT'!#REF!</definedName>
    <definedName name="S.27.01.01.11.Y" localSheetId="20">'1.2.NAT CAT'!#REF!</definedName>
    <definedName name="S.27.01.01.11.Y" localSheetId="21">'1.2.NAT CAT_Q95'!#REF!</definedName>
    <definedName name="S.27.01.01.11.Y" localSheetId="29">'3.NAT CAT'!#REF!</definedName>
    <definedName name="S.27.01.01.11.Z" localSheetId="20">'1.2.NAT CAT'!#REF!</definedName>
    <definedName name="S.27.01.01.11.Z" localSheetId="21">'1.2.NAT CAT_Q95'!#REF!</definedName>
    <definedName name="S.27.01.01.11.Z" localSheetId="29">'3.NAT CAT'!#REF!</definedName>
    <definedName name="S.27.01.01.12" localSheetId="20">'1.2.NAT CAT'!#REF!</definedName>
    <definedName name="S.27.01.01.12" localSheetId="21">'1.2.NAT CAT_Q95'!#REF!</definedName>
    <definedName name="S.27.01.01.12" localSheetId="29">'3.NAT CAT'!#REF!</definedName>
    <definedName name="S.27.01.01.12.TC" localSheetId="20">'1.2.NAT CAT'!#REF!</definedName>
    <definedName name="S.27.01.01.12.TC" localSheetId="21">'1.2.NAT CAT_Q95'!#REF!</definedName>
    <definedName name="S.27.01.01.12.TC" localSheetId="29">'3.NAT CAT'!#REF!</definedName>
    <definedName name="S.27.01.01.12.TD" localSheetId="20">'1.2.NAT CAT'!#REF!</definedName>
    <definedName name="S.27.01.01.12.TD" localSheetId="21">'1.2.NAT CAT_Q95'!#REF!</definedName>
    <definedName name="S.27.01.01.12.TD" localSheetId="29">'3.NAT CAT'!#REF!</definedName>
    <definedName name="S.27.01.01.12.TL" localSheetId="20">'1.2.NAT CAT'!#REF!</definedName>
    <definedName name="S.27.01.01.12.TL" localSheetId="21">'1.2.NAT CAT_Q95'!#REF!</definedName>
    <definedName name="S.27.01.01.12.TL" localSheetId="29">'3.NAT CAT'!#REF!</definedName>
    <definedName name="S.27.01.01.12.TLC" localSheetId="20">'1.2.NAT CAT'!#REF!</definedName>
    <definedName name="S.27.01.01.12.TLC" localSheetId="21">'1.2.NAT CAT_Q95'!#REF!</definedName>
    <definedName name="S.27.01.01.12.TLC" localSheetId="29">'3.NAT CAT'!#REF!</definedName>
    <definedName name="S.27.01.01.12.TT" localSheetId="20">'1.2.NAT CAT'!#REF!</definedName>
    <definedName name="S.27.01.01.12.TT" localSheetId="21">'1.2.NAT CAT_Q95'!#REF!</definedName>
    <definedName name="S.27.01.01.12.TT" localSheetId="29">'3.NAT CAT'!#REF!</definedName>
    <definedName name="S.27.01.01.12.TTC" localSheetId="20">'1.2.NAT CAT'!#REF!</definedName>
    <definedName name="S.27.01.01.12.TTC" localSheetId="21">'1.2.NAT CAT_Q95'!#REF!</definedName>
    <definedName name="S.27.01.01.12.TTC" localSheetId="29">'3.NAT CAT'!#REF!</definedName>
    <definedName name="S.27.01.01.12.X" localSheetId="20">'1.2.NAT CAT'!#REF!</definedName>
    <definedName name="S.27.01.01.12.X" localSheetId="21">'1.2.NAT CAT_Q95'!#REF!</definedName>
    <definedName name="S.27.01.01.12.X" localSheetId="29">'3.NAT CAT'!#REF!</definedName>
    <definedName name="S.27.01.01.12.Z" localSheetId="20">'1.2.NAT CAT'!#REF!</definedName>
    <definedName name="S.27.01.01.12.Z" localSheetId="21">'1.2.NAT CAT_Q95'!#REF!</definedName>
    <definedName name="S.27.01.01.12.Z" localSheetId="29">'3.NAT CAT'!#REF!</definedName>
    <definedName name="S.27.01.01.13" localSheetId="20">'1.2.NAT CAT'!#REF!</definedName>
    <definedName name="S.27.01.01.13" localSheetId="21">'1.2.NAT CAT_Q95'!#REF!</definedName>
    <definedName name="S.27.01.01.13" localSheetId="29">'3.NAT CAT'!#REF!</definedName>
    <definedName name="S.27.01.01.13.TC" localSheetId="20">'1.2.NAT CAT'!#REF!</definedName>
    <definedName name="S.27.01.01.13.TC" localSheetId="21">'1.2.NAT CAT_Q95'!#REF!</definedName>
    <definedName name="S.27.01.01.13.TC" localSheetId="29">'3.NAT CAT'!#REF!</definedName>
    <definedName name="S.27.01.01.13.TD" localSheetId="20">'1.2.NAT CAT'!#REF!</definedName>
    <definedName name="S.27.01.01.13.TD" localSheetId="21">'1.2.NAT CAT_Q95'!#REF!</definedName>
    <definedName name="S.27.01.01.13.TD" localSheetId="29">'3.NAT CAT'!#REF!</definedName>
    <definedName name="S.27.01.01.13.TL" localSheetId="20">'1.2.NAT CAT'!#REF!</definedName>
    <definedName name="S.27.01.01.13.TL" localSheetId="21">'1.2.NAT CAT_Q95'!#REF!</definedName>
    <definedName name="S.27.01.01.13.TL" localSheetId="29">'3.NAT CAT'!#REF!</definedName>
    <definedName name="S.27.01.01.13.TLC" localSheetId="20">'1.2.NAT CAT'!#REF!</definedName>
    <definedName name="S.27.01.01.13.TLC" localSheetId="21">'1.2.NAT CAT_Q95'!#REF!</definedName>
    <definedName name="S.27.01.01.13.TLC" localSheetId="29">'3.NAT CAT'!#REF!</definedName>
    <definedName name="S.27.01.01.13.TT" localSheetId="20">'1.2.NAT CAT'!#REF!</definedName>
    <definedName name="S.27.01.01.13.TT" localSheetId="21">'1.2.NAT CAT_Q95'!#REF!</definedName>
    <definedName name="S.27.01.01.13.TT" localSheetId="29">'3.NAT CAT'!#REF!</definedName>
    <definedName name="S.27.01.01.13.TTC" localSheetId="20">'1.2.NAT CAT'!#REF!</definedName>
    <definedName name="S.27.01.01.13.TTC" localSheetId="21">'1.2.NAT CAT_Q95'!#REF!</definedName>
    <definedName name="S.27.01.01.13.TTC" localSheetId="29">'3.NAT CAT'!#REF!</definedName>
    <definedName name="S.27.01.01.13.X" localSheetId="20">'1.2.NAT CAT'!#REF!</definedName>
    <definedName name="S.27.01.01.13.X" localSheetId="21">'1.2.NAT CAT_Q95'!#REF!</definedName>
    <definedName name="S.27.01.01.13.X" localSheetId="29">'3.NAT CAT'!#REF!</definedName>
    <definedName name="S.27.01.01.13.Y" localSheetId="20">'1.2.NAT CAT'!#REF!</definedName>
    <definedName name="S.27.01.01.13.Y" localSheetId="21">'1.2.NAT CAT_Q95'!#REF!</definedName>
    <definedName name="S.27.01.01.13.Y" localSheetId="29">'3.NAT CAT'!#REF!</definedName>
    <definedName name="S.27.01.01.13.Z" localSheetId="20">'1.2.NAT CAT'!#REF!</definedName>
    <definedName name="S.27.01.01.13.Z" localSheetId="21">'1.2.NAT CAT_Q95'!#REF!</definedName>
    <definedName name="S.27.01.01.13.Z" localSheetId="29">'3.NAT CAT'!#REF!</definedName>
    <definedName name="S.27.01.01.14" localSheetId="20">'1.2.NAT CAT'!#REF!</definedName>
    <definedName name="S.27.01.01.14" localSheetId="21">'1.2.NAT CAT_Q95'!#REF!</definedName>
    <definedName name="S.27.01.01.14" localSheetId="29">'3.NAT CAT'!#REF!</definedName>
    <definedName name="S.27.01.01.14.TC" localSheetId="20">'1.2.NAT CAT'!#REF!</definedName>
    <definedName name="S.27.01.01.14.TC" localSheetId="21">'1.2.NAT CAT_Q95'!#REF!</definedName>
    <definedName name="S.27.01.01.14.TC" localSheetId="29">'3.NAT CAT'!#REF!</definedName>
    <definedName name="S.27.01.01.14.TD" localSheetId="20">'1.2.NAT CAT'!#REF!</definedName>
    <definedName name="S.27.01.01.14.TD" localSheetId="21">'1.2.NAT CAT_Q95'!#REF!</definedName>
    <definedName name="S.27.01.01.14.TD" localSheetId="29">'3.NAT CAT'!#REF!</definedName>
    <definedName name="S.27.01.01.14.TL" localSheetId="20">'1.2.NAT CAT'!#REF!</definedName>
    <definedName name="S.27.01.01.14.TL" localSheetId="21">'1.2.NAT CAT_Q95'!#REF!</definedName>
    <definedName name="S.27.01.01.14.TL" localSheetId="29">'3.NAT CAT'!#REF!</definedName>
    <definedName name="S.27.01.01.14.TLC" localSheetId="20">'1.2.NAT CAT'!#REF!</definedName>
    <definedName name="S.27.01.01.14.TLC" localSheetId="21">'1.2.NAT CAT_Q95'!#REF!</definedName>
    <definedName name="S.27.01.01.14.TLC" localSheetId="29">'3.NAT CAT'!#REF!</definedName>
    <definedName name="S.27.01.01.14.TT" localSheetId="20">'1.2.NAT CAT'!#REF!</definedName>
    <definedName name="S.27.01.01.14.TT" localSheetId="21">'1.2.NAT CAT_Q95'!#REF!</definedName>
    <definedName name="S.27.01.01.14.TT" localSheetId="29">'3.NAT CAT'!#REF!</definedName>
    <definedName name="S.27.01.01.14.TTC" localSheetId="20">'1.2.NAT CAT'!#REF!</definedName>
    <definedName name="S.27.01.01.14.TTC" localSheetId="21">'1.2.NAT CAT_Q95'!#REF!</definedName>
    <definedName name="S.27.01.01.14.TTC" localSheetId="29">'3.NAT CAT'!#REF!</definedName>
    <definedName name="S.27.01.01.14.X" localSheetId="20">'1.2.NAT CAT'!#REF!</definedName>
    <definedName name="S.27.01.01.14.X" localSheetId="21">'1.2.NAT CAT_Q95'!#REF!</definedName>
    <definedName name="S.27.01.01.14.X" localSheetId="29">'3.NAT CAT'!#REF!</definedName>
    <definedName name="S.27.01.01.14.Y" localSheetId="20">'1.2.NAT CAT'!#REF!</definedName>
    <definedName name="S.27.01.01.14.Y" localSheetId="21">'1.2.NAT CAT_Q95'!#REF!</definedName>
    <definedName name="S.27.01.01.14.Y" localSheetId="29">'3.NAT CAT'!#REF!</definedName>
    <definedName name="S.27.01.01.14.Z" localSheetId="20">'1.2.NAT CAT'!#REF!</definedName>
    <definedName name="S.27.01.01.14.Z" localSheetId="21">'1.2.NAT CAT_Q95'!#REF!</definedName>
    <definedName name="S.27.01.01.14.Z" localSheetId="29">'3.NAT CAT'!#REF!</definedName>
    <definedName name="S.27.01.01.15" localSheetId="20">'1.2.NAT CAT'!#REF!</definedName>
    <definedName name="S.27.01.01.15" localSheetId="21">'1.2.NAT CAT_Q95'!#REF!</definedName>
    <definedName name="S.27.01.01.15" localSheetId="29">'3.NAT CAT'!#REF!</definedName>
    <definedName name="S.27.01.01.15.TC" localSheetId="20">'1.2.NAT CAT'!#REF!</definedName>
    <definedName name="S.27.01.01.15.TC" localSheetId="21">'1.2.NAT CAT_Q95'!#REF!</definedName>
    <definedName name="S.27.01.01.15.TC" localSheetId="29">'3.NAT CAT'!#REF!</definedName>
    <definedName name="S.27.01.01.15.TD" localSheetId="20">'1.2.NAT CAT'!#REF!</definedName>
    <definedName name="S.27.01.01.15.TD" localSheetId="21">'1.2.NAT CAT_Q95'!#REF!</definedName>
    <definedName name="S.27.01.01.15.TD" localSheetId="29">'3.NAT CAT'!#REF!</definedName>
    <definedName name="S.27.01.01.15.TL" localSheetId="20">'1.2.NAT CAT'!#REF!</definedName>
    <definedName name="S.27.01.01.15.TL" localSheetId="21">'1.2.NAT CAT_Q95'!#REF!</definedName>
    <definedName name="S.27.01.01.15.TL" localSheetId="29">'3.NAT CAT'!#REF!</definedName>
    <definedName name="S.27.01.01.15.TLC" localSheetId="20">'1.2.NAT CAT'!#REF!</definedName>
    <definedName name="S.27.01.01.15.TLC" localSheetId="21">'1.2.NAT CAT_Q95'!#REF!</definedName>
    <definedName name="S.27.01.01.15.TLC" localSheetId="29">'3.NAT CAT'!#REF!</definedName>
    <definedName name="S.27.01.01.15.TT" localSheetId="20">'1.2.NAT CAT'!#REF!</definedName>
    <definedName name="S.27.01.01.15.TT" localSheetId="21">'1.2.NAT CAT_Q95'!#REF!</definedName>
    <definedName name="S.27.01.01.15.TT" localSheetId="29">'3.NAT CAT'!#REF!</definedName>
    <definedName name="S.27.01.01.15.TTC" localSheetId="20">'1.2.NAT CAT'!#REF!</definedName>
    <definedName name="S.27.01.01.15.TTC" localSheetId="21">'1.2.NAT CAT_Q95'!#REF!</definedName>
    <definedName name="S.27.01.01.15.TTC" localSheetId="29">'3.NAT CAT'!#REF!</definedName>
    <definedName name="S.27.01.01.15.X" localSheetId="20">'1.2.NAT CAT'!#REF!</definedName>
    <definedName name="S.27.01.01.15.X" localSheetId="21">'1.2.NAT CAT_Q95'!#REF!</definedName>
    <definedName name="S.27.01.01.15.X" localSheetId="29">'3.NAT CAT'!#REF!</definedName>
    <definedName name="S.27.01.01.15.Y" localSheetId="20">'1.2.NAT CAT'!#REF!</definedName>
    <definedName name="S.27.01.01.15.Y" localSheetId="21">'1.2.NAT CAT_Q95'!#REF!</definedName>
    <definedName name="S.27.01.01.15.Y" localSheetId="29">'3.NAT CAT'!#REF!</definedName>
    <definedName name="S.27.01.01.15.Z" localSheetId="20">'1.2.NAT CAT'!#REF!</definedName>
    <definedName name="S.27.01.01.15.Z" localSheetId="21">'1.2.NAT CAT_Q95'!#REF!</definedName>
    <definedName name="S.27.01.01.15.Z" localSheetId="29">'3.NAT CAT'!#REF!</definedName>
    <definedName name="S.27.01.01.16" localSheetId="20">'1.2.NAT CAT'!#REF!</definedName>
    <definedName name="S.27.01.01.16" localSheetId="21">'1.2.NAT CAT_Q95'!#REF!</definedName>
    <definedName name="S.27.01.01.16" localSheetId="29">'3.NAT CAT'!#REF!</definedName>
    <definedName name="S.27.01.01.16.TC" localSheetId="20">'1.2.NAT CAT'!#REF!</definedName>
    <definedName name="S.27.01.01.16.TC" localSheetId="21">'1.2.NAT CAT_Q95'!#REF!</definedName>
    <definedName name="S.27.01.01.16.TC" localSheetId="29">'3.NAT CAT'!#REF!</definedName>
    <definedName name="S.27.01.01.16.TD" localSheetId="20">'1.2.NAT CAT'!#REF!</definedName>
    <definedName name="S.27.01.01.16.TD" localSheetId="21">'1.2.NAT CAT_Q95'!#REF!</definedName>
    <definedName name="S.27.01.01.16.TD" localSheetId="29">'3.NAT CAT'!#REF!</definedName>
    <definedName name="S.27.01.01.16.TL" localSheetId="20">'1.2.NAT CAT'!#REF!</definedName>
    <definedName name="S.27.01.01.16.TL" localSheetId="21">'1.2.NAT CAT_Q95'!#REF!</definedName>
    <definedName name="S.27.01.01.16.TL" localSheetId="29">'3.NAT CAT'!#REF!</definedName>
    <definedName name="S.27.01.01.16.TLC" localSheetId="20">'1.2.NAT CAT'!#REF!</definedName>
    <definedName name="S.27.01.01.16.TLC" localSheetId="21">'1.2.NAT CAT_Q95'!#REF!</definedName>
    <definedName name="S.27.01.01.16.TLC" localSheetId="29">'3.NAT CAT'!#REF!</definedName>
    <definedName name="S.27.01.01.16.TT" localSheetId="20">'1.2.NAT CAT'!#REF!</definedName>
    <definedName name="S.27.01.01.16.TT" localSheetId="21">'1.2.NAT CAT_Q95'!#REF!</definedName>
    <definedName name="S.27.01.01.16.TT" localSheetId="29">'3.NAT CAT'!#REF!</definedName>
    <definedName name="S.27.01.01.16.TTC" localSheetId="20">'1.2.NAT CAT'!#REF!</definedName>
    <definedName name="S.27.01.01.16.TTC" localSheetId="21">'1.2.NAT CAT_Q95'!#REF!</definedName>
    <definedName name="S.27.01.01.16.TTC" localSheetId="29">'3.NAT CAT'!#REF!</definedName>
    <definedName name="S.27.01.01.16.X" localSheetId="20">'1.2.NAT CAT'!#REF!</definedName>
    <definedName name="S.27.01.01.16.X" localSheetId="21">'1.2.NAT CAT_Q95'!#REF!</definedName>
    <definedName name="S.27.01.01.16.X" localSheetId="29">'3.NAT CAT'!#REF!</definedName>
    <definedName name="S.27.01.01.16.Y" localSheetId="20">'1.2.NAT CAT'!#REF!</definedName>
    <definedName name="S.27.01.01.16.Y" localSheetId="21">'1.2.NAT CAT_Q95'!#REF!</definedName>
    <definedName name="S.27.01.01.16.Y" localSheetId="29">'3.NAT CAT'!#REF!</definedName>
    <definedName name="S.27.01.01.16.Z" localSheetId="20">'1.2.NAT CAT'!#REF!</definedName>
    <definedName name="S.27.01.01.16.Z" localSheetId="21">'1.2.NAT CAT_Q95'!#REF!</definedName>
    <definedName name="S.27.01.01.16.Z" localSheetId="29">'3.NAT CAT'!#REF!</definedName>
    <definedName name="S.27.01.01.17" localSheetId="20">'1.2.NAT CAT'!#REF!</definedName>
    <definedName name="S.27.01.01.17" localSheetId="21">'1.2.NAT CAT_Q95'!#REF!</definedName>
    <definedName name="S.27.01.01.17" localSheetId="29">'3.NAT CAT'!#REF!</definedName>
    <definedName name="S.27.01.01.17.TC" localSheetId="20">'1.2.NAT CAT'!#REF!</definedName>
    <definedName name="S.27.01.01.17.TC" localSheetId="21">'1.2.NAT CAT_Q95'!#REF!</definedName>
    <definedName name="S.27.01.01.17.TC" localSheetId="29">'3.NAT CAT'!#REF!</definedName>
    <definedName name="S.27.01.01.17.TD" localSheetId="20">'1.2.NAT CAT'!#REF!</definedName>
    <definedName name="S.27.01.01.17.TD" localSheetId="21">'1.2.NAT CAT_Q95'!#REF!</definedName>
    <definedName name="S.27.01.01.17.TD" localSheetId="29">'3.NAT CAT'!#REF!</definedName>
    <definedName name="S.27.01.01.17.TL" localSheetId="20">'1.2.NAT CAT'!#REF!</definedName>
    <definedName name="S.27.01.01.17.TL" localSheetId="21">'1.2.NAT CAT_Q95'!#REF!</definedName>
    <definedName name="S.27.01.01.17.TL" localSheetId="29">'3.NAT CAT'!#REF!</definedName>
    <definedName name="S.27.01.01.17.TLC" localSheetId="20">'1.2.NAT CAT'!#REF!</definedName>
    <definedName name="S.27.01.01.17.TLC" localSheetId="21">'1.2.NAT CAT_Q95'!#REF!</definedName>
    <definedName name="S.27.01.01.17.TLC" localSheetId="29">'3.NAT CAT'!#REF!</definedName>
    <definedName name="S.27.01.01.17.TT" localSheetId="20">'1.2.NAT CAT'!#REF!</definedName>
    <definedName name="S.27.01.01.17.TT" localSheetId="21">'1.2.NAT CAT_Q95'!#REF!</definedName>
    <definedName name="S.27.01.01.17.TT" localSheetId="29">'3.NAT CAT'!#REF!</definedName>
    <definedName name="S.27.01.01.17.TTC" localSheetId="20">'1.2.NAT CAT'!#REF!</definedName>
    <definedName name="S.27.01.01.17.TTC" localSheetId="21">'1.2.NAT CAT_Q95'!#REF!</definedName>
    <definedName name="S.27.01.01.17.TTC" localSheetId="29">'3.NAT CAT'!#REF!</definedName>
    <definedName name="S.27.01.01.17.X" localSheetId="20">'1.2.NAT CAT'!#REF!</definedName>
    <definedName name="S.27.01.01.17.X" localSheetId="21">'1.2.NAT CAT_Q95'!#REF!</definedName>
    <definedName name="S.27.01.01.17.X" localSheetId="29">'3.NAT CAT'!#REF!</definedName>
    <definedName name="S.27.01.01.17.Z" localSheetId="20">'1.2.NAT CAT'!#REF!</definedName>
    <definedName name="S.27.01.01.17.Z" localSheetId="21">'1.2.NAT CAT_Q95'!#REF!</definedName>
    <definedName name="S.27.01.01.17.Z" localSheetId="29">'3.NAT CAT'!#REF!</definedName>
    <definedName name="S.27.01.01.18" localSheetId="20">'1.2.NAT CAT'!#REF!</definedName>
    <definedName name="S.27.01.01.18" localSheetId="21">'1.2.NAT CAT_Q95'!#REF!</definedName>
    <definedName name="S.27.01.01.18" localSheetId="29">'3.NAT CAT'!#REF!</definedName>
    <definedName name="S.27.01.01.18.TC" localSheetId="20">'1.2.NAT CAT'!#REF!</definedName>
    <definedName name="S.27.01.01.18.TC" localSheetId="21">'1.2.NAT CAT_Q95'!#REF!</definedName>
    <definedName name="S.27.01.01.18.TC" localSheetId="29">'3.NAT CAT'!#REF!</definedName>
    <definedName name="S.27.01.01.18.TD" localSheetId="20">'1.2.NAT CAT'!#REF!</definedName>
    <definedName name="S.27.01.01.18.TD" localSheetId="21">'1.2.NAT CAT_Q95'!#REF!</definedName>
    <definedName name="S.27.01.01.18.TD" localSheetId="29">'3.NAT CAT'!#REF!</definedName>
    <definedName name="S.27.01.01.18.TL" localSheetId="20">'1.2.NAT CAT'!#REF!</definedName>
    <definedName name="S.27.01.01.18.TL" localSheetId="21">'1.2.NAT CAT_Q95'!#REF!</definedName>
    <definedName name="S.27.01.01.18.TL" localSheetId="29">'3.NAT CAT'!#REF!</definedName>
    <definedName name="S.27.01.01.18.TLC" localSheetId="20">'1.2.NAT CAT'!#REF!</definedName>
    <definedName name="S.27.01.01.18.TLC" localSheetId="21">'1.2.NAT CAT_Q95'!#REF!</definedName>
    <definedName name="S.27.01.01.18.TLC" localSheetId="29">'3.NAT CAT'!#REF!</definedName>
    <definedName name="S.27.01.01.18.TT" localSheetId="20">'1.2.NAT CAT'!#REF!</definedName>
    <definedName name="S.27.01.01.18.TT" localSheetId="21">'1.2.NAT CAT_Q95'!#REF!</definedName>
    <definedName name="S.27.01.01.18.TT" localSheetId="29">'3.NAT CAT'!#REF!</definedName>
    <definedName name="S.27.01.01.18.TTC" localSheetId="20">'1.2.NAT CAT'!#REF!</definedName>
    <definedName name="S.27.01.01.18.TTC" localSheetId="21">'1.2.NAT CAT_Q95'!#REF!</definedName>
    <definedName name="S.27.01.01.18.TTC" localSheetId="29">'3.NAT CAT'!#REF!</definedName>
    <definedName name="S.27.01.01.18.X" localSheetId="20">'1.2.NAT CAT'!#REF!</definedName>
    <definedName name="S.27.01.01.18.X" localSheetId="21">'1.2.NAT CAT_Q95'!#REF!</definedName>
    <definedName name="S.27.01.01.18.X" localSheetId="29">'3.NAT CAT'!#REF!</definedName>
    <definedName name="S.27.01.01.18.Y" localSheetId="20">'1.2.NAT CAT'!#REF!</definedName>
    <definedName name="S.27.01.01.18.Y" localSheetId="21">'1.2.NAT CAT_Q95'!#REF!</definedName>
    <definedName name="S.27.01.01.18.Y" localSheetId="29">'3.NAT CAT'!#REF!</definedName>
    <definedName name="S.27.01.01.18.Z" localSheetId="20">'1.2.NAT CAT'!#REF!</definedName>
    <definedName name="S.27.01.01.18.Z" localSheetId="21">'1.2.NAT CAT_Q95'!#REF!</definedName>
    <definedName name="S.27.01.01.18.Z" localSheetId="29">'3.NAT CAT'!#REF!</definedName>
    <definedName name="S.27.01.01.19" localSheetId="20">'1.2.NAT CAT'!#REF!</definedName>
    <definedName name="S.27.01.01.19" localSheetId="21">'1.2.NAT CAT_Q95'!#REF!</definedName>
    <definedName name="S.27.01.01.19" localSheetId="29">'3.NAT CAT'!#REF!</definedName>
    <definedName name="S.27.01.01.19.TC" localSheetId="20">'1.2.NAT CAT'!#REF!</definedName>
    <definedName name="S.27.01.01.19.TC" localSheetId="21">'1.2.NAT CAT_Q95'!#REF!</definedName>
    <definedName name="S.27.01.01.19.TC" localSheetId="29">'3.NAT CAT'!#REF!</definedName>
    <definedName name="S.27.01.01.19.TD" localSheetId="20">'1.2.NAT CAT'!#REF!</definedName>
    <definedName name="S.27.01.01.19.TD" localSheetId="21">'1.2.NAT CAT_Q95'!#REF!</definedName>
    <definedName name="S.27.01.01.19.TD" localSheetId="29">'3.NAT CAT'!#REF!</definedName>
    <definedName name="S.27.01.01.19.TL" localSheetId="20">'1.2.NAT CAT'!#REF!</definedName>
    <definedName name="S.27.01.01.19.TL" localSheetId="21">'1.2.NAT CAT_Q95'!#REF!</definedName>
    <definedName name="S.27.01.01.19.TL" localSheetId="29">'3.NAT CAT'!#REF!</definedName>
    <definedName name="S.27.01.01.19.TLC" localSheetId="20">'1.2.NAT CAT'!#REF!</definedName>
    <definedName name="S.27.01.01.19.TLC" localSheetId="21">'1.2.NAT CAT_Q95'!#REF!</definedName>
    <definedName name="S.27.01.01.19.TLC" localSheetId="29">'3.NAT CAT'!#REF!</definedName>
    <definedName name="S.27.01.01.19.TT" localSheetId="20">'1.2.NAT CAT'!#REF!</definedName>
    <definedName name="S.27.01.01.19.TT" localSheetId="21">'1.2.NAT CAT_Q95'!#REF!</definedName>
    <definedName name="S.27.01.01.19.TT" localSheetId="29">'3.NAT CAT'!#REF!</definedName>
    <definedName name="S.27.01.01.19.TTC" localSheetId="20">'1.2.NAT CAT'!#REF!</definedName>
    <definedName name="S.27.01.01.19.TTC" localSheetId="21">'1.2.NAT CAT_Q95'!#REF!</definedName>
    <definedName name="S.27.01.01.19.TTC" localSheetId="29">'3.NAT CAT'!#REF!</definedName>
    <definedName name="S.27.01.01.19.X" localSheetId="20">'1.2.NAT CAT'!#REF!</definedName>
    <definedName name="S.27.01.01.19.X" localSheetId="21">'1.2.NAT CAT_Q95'!#REF!</definedName>
    <definedName name="S.27.01.01.19.X" localSheetId="29">'3.NAT CAT'!#REF!</definedName>
    <definedName name="S.27.01.01.19.Y" localSheetId="20">'1.2.NAT CAT'!#REF!</definedName>
    <definedName name="S.27.01.01.19.Y" localSheetId="21">'1.2.NAT CAT_Q95'!#REF!</definedName>
    <definedName name="S.27.01.01.19.Y" localSheetId="29">'3.NAT CAT'!#REF!</definedName>
    <definedName name="S.27.01.01.19.Z" localSheetId="20">'1.2.NAT CAT'!#REF!</definedName>
    <definedName name="S.27.01.01.19.Z" localSheetId="21">'1.2.NAT CAT_Q95'!#REF!</definedName>
    <definedName name="S.27.01.01.19.Z" localSheetId="29">'3.NAT CAT'!#REF!</definedName>
    <definedName name="S.27.01.01.20" localSheetId="20">'1.2.NAT CAT'!#REF!</definedName>
    <definedName name="S.27.01.01.20" localSheetId="21">'1.2.NAT CAT_Q95'!#REF!</definedName>
    <definedName name="S.27.01.01.20" localSheetId="29">'3.NAT CAT'!#REF!</definedName>
    <definedName name="S.27.01.01.20.TC" localSheetId="20">'1.2.NAT CAT'!#REF!</definedName>
    <definedName name="S.27.01.01.20.TC" localSheetId="21">'1.2.NAT CAT_Q95'!#REF!</definedName>
    <definedName name="S.27.01.01.20.TC" localSheetId="29">'3.NAT CAT'!#REF!</definedName>
    <definedName name="S.27.01.01.20.TD" localSheetId="20">'1.2.NAT CAT'!#REF!</definedName>
    <definedName name="S.27.01.01.20.TD" localSheetId="21">'1.2.NAT CAT_Q95'!#REF!</definedName>
    <definedName name="S.27.01.01.20.TD" localSheetId="29">'3.NAT CAT'!#REF!</definedName>
    <definedName name="S.27.01.01.20.TL" localSheetId="20">'1.2.NAT CAT'!#REF!</definedName>
    <definedName name="S.27.01.01.20.TL" localSheetId="21">'1.2.NAT CAT_Q95'!#REF!</definedName>
    <definedName name="S.27.01.01.20.TL" localSheetId="29">'3.NAT CAT'!#REF!</definedName>
    <definedName name="S.27.01.01.20.TLC" localSheetId="20">'1.2.NAT CAT'!#REF!</definedName>
    <definedName name="S.27.01.01.20.TLC" localSheetId="21">'1.2.NAT CAT_Q95'!#REF!</definedName>
    <definedName name="S.27.01.01.20.TLC" localSheetId="29">'3.NAT CAT'!#REF!</definedName>
    <definedName name="S.27.01.01.20.TT" localSheetId="20">'1.2.NAT CAT'!#REF!</definedName>
    <definedName name="S.27.01.01.20.TT" localSheetId="21">'1.2.NAT CAT_Q95'!#REF!</definedName>
    <definedName name="S.27.01.01.20.TT" localSheetId="29">'3.NAT CAT'!#REF!</definedName>
    <definedName name="S.27.01.01.20.TTC" localSheetId="20">'1.2.NAT CAT'!#REF!</definedName>
    <definedName name="S.27.01.01.20.TTC" localSheetId="21">'1.2.NAT CAT_Q95'!#REF!</definedName>
    <definedName name="S.27.01.01.20.TTC" localSheetId="29">'3.NAT CAT'!#REF!</definedName>
    <definedName name="S.27.01.01.20.X" localSheetId="20">'1.2.NAT CAT'!#REF!</definedName>
    <definedName name="S.27.01.01.20.X" localSheetId="21">'1.2.NAT CAT_Q95'!#REF!</definedName>
    <definedName name="S.27.01.01.20.X" localSheetId="29">'3.NAT CAT'!#REF!</definedName>
    <definedName name="S.27.01.01.20.Y" localSheetId="20">'1.2.NAT CAT'!#REF!</definedName>
    <definedName name="S.27.01.01.20.Y" localSheetId="21">'1.2.NAT CAT_Q95'!#REF!</definedName>
    <definedName name="S.27.01.01.20.Y" localSheetId="29">'3.NAT CAT'!#REF!</definedName>
    <definedName name="S.27.01.01.21" localSheetId="20">'1.2.NAT CAT'!#REF!</definedName>
    <definedName name="S.27.01.01.21" localSheetId="21">'1.2.NAT CAT_Q95'!#REF!</definedName>
    <definedName name="S.27.01.01.21" localSheetId="29">'3.NAT CAT'!#REF!</definedName>
    <definedName name="S.27.01.01.21.TC" localSheetId="20">'1.2.NAT CAT'!#REF!</definedName>
    <definedName name="S.27.01.01.21.TC" localSheetId="21">'1.2.NAT CAT_Q95'!#REF!</definedName>
    <definedName name="S.27.01.01.21.TC" localSheetId="29">'3.NAT CAT'!#REF!</definedName>
    <definedName name="S.27.01.01.21.TD" localSheetId="20">'1.2.NAT CAT'!#REF!</definedName>
    <definedName name="S.27.01.01.21.TD" localSheetId="21">'1.2.NAT CAT_Q95'!#REF!</definedName>
    <definedName name="S.27.01.01.21.TD" localSheetId="29">'3.NAT CAT'!#REF!</definedName>
    <definedName name="S.27.01.01.21.TL" localSheetId="20">'1.2.NAT CAT'!#REF!</definedName>
    <definedName name="S.27.01.01.21.TL" localSheetId="21">'1.2.NAT CAT_Q95'!#REF!</definedName>
    <definedName name="S.27.01.01.21.TL" localSheetId="29">'3.NAT CAT'!#REF!</definedName>
    <definedName name="S.27.01.01.21.TLC" localSheetId="20">'1.2.NAT CAT'!#REF!</definedName>
    <definedName name="S.27.01.01.21.TLC" localSheetId="21">'1.2.NAT CAT_Q95'!#REF!</definedName>
    <definedName name="S.27.01.01.21.TLC" localSheetId="29">'3.NAT CAT'!#REF!</definedName>
    <definedName name="S.27.01.01.21.TT" localSheetId="20">'1.2.NAT CAT'!#REF!</definedName>
    <definedName name="S.27.01.01.21.TT" localSheetId="21">'1.2.NAT CAT_Q95'!#REF!</definedName>
    <definedName name="S.27.01.01.21.TT" localSheetId="29">'3.NAT CAT'!#REF!</definedName>
    <definedName name="S.27.01.01.21.TTC" localSheetId="20">'1.2.NAT CAT'!#REF!</definedName>
    <definedName name="S.27.01.01.21.TTC" localSheetId="21">'1.2.NAT CAT_Q95'!#REF!</definedName>
    <definedName name="S.27.01.01.21.TTC" localSheetId="29">'3.NAT CAT'!#REF!</definedName>
    <definedName name="S.27.01.01.21.X" localSheetId="20">'1.2.NAT CAT'!#REF!</definedName>
    <definedName name="S.27.01.01.21.X" localSheetId="21">'1.2.NAT CAT_Q95'!#REF!</definedName>
    <definedName name="S.27.01.01.21.X" localSheetId="29">'3.NAT CAT'!#REF!</definedName>
    <definedName name="S.27.01.01.21.Y" localSheetId="20">'1.2.NAT CAT'!#REF!</definedName>
    <definedName name="S.27.01.01.21.Y" localSheetId="21">'1.2.NAT CAT_Q95'!#REF!</definedName>
    <definedName name="S.27.01.01.21.Y" localSheetId="29">'3.NAT CAT'!#REF!</definedName>
    <definedName name="S.27.01.01.22" localSheetId="20">'1.2.NAT CAT'!#REF!</definedName>
    <definedName name="S.27.01.01.22" localSheetId="21">'1.2.NAT CAT_Q95'!#REF!</definedName>
    <definedName name="S.27.01.01.22" localSheetId="29">'3.NAT CAT'!#REF!</definedName>
    <definedName name="S.27.01.01.22.TC" localSheetId="20">'1.2.NAT CAT'!#REF!</definedName>
    <definedName name="S.27.01.01.22.TC" localSheetId="21">'1.2.NAT CAT_Q95'!#REF!</definedName>
    <definedName name="S.27.01.01.22.TC" localSheetId="29">'3.NAT CAT'!#REF!</definedName>
    <definedName name="S.27.01.01.22.TD" localSheetId="20">'1.2.NAT CAT'!#REF!</definedName>
    <definedName name="S.27.01.01.22.TD" localSheetId="21">'1.2.NAT CAT_Q95'!#REF!</definedName>
    <definedName name="S.27.01.01.22.TD" localSheetId="29">'3.NAT CAT'!#REF!</definedName>
    <definedName name="S.27.01.01.22.TL" localSheetId="20">'1.2.NAT CAT'!#REF!</definedName>
    <definedName name="S.27.01.01.22.TL" localSheetId="21">'1.2.NAT CAT_Q95'!#REF!</definedName>
    <definedName name="S.27.01.01.22.TL" localSheetId="29">'3.NAT CAT'!#REF!</definedName>
    <definedName name="S.27.01.01.22.TLC" localSheetId="20">'1.2.NAT CAT'!#REF!</definedName>
    <definedName name="S.27.01.01.22.TLC" localSheetId="21">'1.2.NAT CAT_Q95'!#REF!</definedName>
    <definedName name="S.27.01.01.22.TLC" localSheetId="29">'3.NAT CAT'!#REF!</definedName>
    <definedName name="S.27.01.01.22.TT" localSheetId="20">'1.2.NAT CAT'!#REF!</definedName>
    <definedName name="S.27.01.01.22.TT" localSheetId="21">'1.2.NAT CAT_Q95'!#REF!</definedName>
    <definedName name="S.27.01.01.22.TT" localSheetId="29">'3.NAT CAT'!#REF!</definedName>
    <definedName name="S.27.01.01.22.TTC" localSheetId="20">'1.2.NAT CAT'!#REF!</definedName>
    <definedName name="S.27.01.01.22.TTC" localSheetId="21">'1.2.NAT CAT_Q95'!#REF!</definedName>
    <definedName name="S.27.01.01.22.TTC" localSheetId="29">'3.NAT CAT'!#REF!</definedName>
    <definedName name="S.27.01.01.22.X" localSheetId="20">'1.2.NAT CAT'!#REF!</definedName>
    <definedName name="S.27.01.01.22.X" localSheetId="21">'1.2.NAT CAT_Q95'!#REF!</definedName>
    <definedName name="S.27.01.01.22.X" localSheetId="29">'3.NAT CAT'!#REF!</definedName>
    <definedName name="S.27.01.01.22.Y" localSheetId="20">'1.2.NAT CAT'!#REF!</definedName>
    <definedName name="S.27.01.01.22.Y" localSheetId="21">'1.2.NAT CAT_Q95'!#REF!</definedName>
    <definedName name="S.27.01.01.22.Y" localSheetId="29">'3.NAT CAT'!#REF!</definedName>
    <definedName name="S.27.01.01.23" localSheetId="20">'1.2.NAT CAT'!#REF!</definedName>
    <definedName name="S.27.01.01.23" localSheetId="21">'1.2.NAT CAT_Q95'!#REF!</definedName>
    <definedName name="S.27.01.01.23" localSheetId="29">'3.NAT CAT'!#REF!</definedName>
    <definedName name="S.27.01.01.23.TC" localSheetId="20">'1.2.NAT CAT'!#REF!</definedName>
    <definedName name="S.27.01.01.23.TC" localSheetId="21">'1.2.NAT CAT_Q95'!#REF!</definedName>
    <definedName name="S.27.01.01.23.TC" localSheetId="29">'3.NAT CAT'!#REF!</definedName>
    <definedName name="S.27.01.01.23.TD" localSheetId="20">'1.2.NAT CAT'!#REF!</definedName>
    <definedName name="S.27.01.01.23.TD" localSheetId="21">'1.2.NAT CAT_Q95'!#REF!</definedName>
    <definedName name="S.27.01.01.23.TD" localSheetId="29">'3.NAT CAT'!#REF!</definedName>
    <definedName name="S.27.01.01.23.TL" localSheetId="20">'1.2.NAT CAT'!#REF!</definedName>
    <definedName name="S.27.01.01.23.TL" localSheetId="21">'1.2.NAT CAT_Q95'!#REF!</definedName>
    <definedName name="S.27.01.01.23.TL" localSheetId="29">'3.NAT CAT'!#REF!</definedName>
    <definedName name="S.27.01.01.23.TLC" localSheetId="20">'1.2.NAT CAT'!#REF!</definedName>
    <definedName name="S.27.01.01.23.TLC" localSheetId="21">'1.2.NAT CAT_Q95'!#REF!</definedName>
    <definedName name="S.27.01.01.23.TLC" localSheetId="29">'3.NAT CAT'!#REF!</definedName>
    <definedName name="S.27.01.01.23.TT" localSheetId="20">'1.2.NAT CAT'!#REF!</definedName>
    <definedName name="S.27.01.01.23.TT" localSheetId="21">'1.2.NAT CAT_Q95'!#REF!</definedName>
    <definedName name="S.27.01.01.23.TT" localSheetId="29">'3.NAT CAT'!#REF!</definedName>
    <definedName name="S.27.01.01.23.TTC" localSheetId="20">'1.2.NAT CAT'!#REF!</definedName>
    <definedName name="S.27.01.01.23.TTC" localSheetId="21">'1.2.NAT CAT_Q95'!#REF!</definedName>
    <definedName name="S.27.01.01.23.TTC" localSheetId="29">'3.NAT CAT'!#REF!</definedName>
    <definedName name="S.27.01.01.23.X" localSheetId="20">'1.2.NAT CAT'!#REF!</definedName>
    <definedName name="S.27.01.01.23.X" localSheetId="21">'1.2.NAT CAT_Q95'!#REF!</definedName>
    <definedName name="S.27.01.01.23.X" localSheetId="29">'3.NAT CAT'!#REF!</definedName>
    <definedName name="S.27.01.01.23.Y" localSheetId="20">'1.2.NAT CAT'!#REF!</definedName>
    <definedName name="S.27.01.01.23.Y" localSheetId="21">'1.2.NAT CAT_Q95'!#REF!</definedName>
    <definedName name="S.27.01.01.23.Y" localSheetId="29">'3.NAT CAT'!#REF!</definedName>
    <definedName name="S.27.01.01.23.YAX" localSheetId="20">'1.2.NAT CAT'!#REF!</definedName>
    <definedName name="S.27.01.01.23.YAX" localSheetId="21">'1.2.NAT CAT_Q95'!#REF!</definedName>
    <definedName name="S.27.01.01.23.YAX" localSheetId="29">'3.NAT CAT'!#REF!</definedName>
    <definedName name="S.27.01.01.23.Z" localSheetId="20">'1.2.NAT CAT'!#REF!</definedName>
    <definedName name="S.27.01.01.23.Z" localSheetId="21">'1.2.NAT CAT_Q95'!#REF!</definedName>
    <definedName name="S.27.01.01.23.Z" localSheetId="29">'3.NAT CAT'!#REF!</definedName>
    <definedName name="S.27.01.01.24" localSheetId="20">'1.2.NAT CAT'!#REF!</definedName>
    <definedName name="S.27.01.01.24" localSheetId="21">'1.2.NAT CAT_Q95'!#REF!</definedName>
    <definedName name="S.27.01.01.24" localSheetId="29">'3.NAT CAT'!#REF!</definedName>
    <definedName name="S.27.01.01.24.TC" localSheetId="20">'1.2.NAT CAT'!#REF!</definedName>
    <definedName name="S.27.01.01.24.TC" localSheetId="21">'1.2.NAT CAT_Q95'!#REF!</definedName>
    <definedName name="S.27.01.01.24.TC" localSheetId="29">'3.NAT CAT'!#REF!</definedName>
    <definedName name="S.27.01.01.24.TD" localSheetId="20">'1.2.NAT CAT'!#REF!</definedName>
    <definedName name="S.27.01.01.24.TD" localSheetId="21">'1.2.NAT CAT_Q95'!#REF!</definedName>
    <definedName name="S.27.01.01.24.TD" localSheetId="29">'3.NAT CAT'!#REF!</definedName>
    <definedName name="S.27.01.01.24.TL" localSheetId="20">'1.2.NAT CAT'!#REF!</definedName>
    <definedName name="S.27.01.01.24.TL" localSheetId="21">'1.2.NAT CAT_Q95'!#REF!</definedName>
    <definedName name="S.27.01.01.24.TL" localSheetId="29">'3.NAT CAT'!#REF!</definedName>
    <definedName name="S.27.01.01.24.TLC" localSheetId="20">'1.2.NAT CAT'!#REF!</definedName>
    <definedName name="S.27.01.01.24.TLC" localSheetId="21">'1.2.NAT CAT_Q95'!#REF!</definedName>
    <definedName name="S.27.01.01.24.TLC" localSheetId="29">'3.NAT CAT'!#REF!</definedName>
    <definedName name="S.27.01.01.24.TT" localSheetId="20">'1.2.NAT CAT'!#REF!</definedName>
    <definedName name="S.27.01.01.24.TT" localSheetId="21">'1.2.NAT CAT_Q95'!#REF!</definedName>
    <definedName name="S.27.01.01.24.TT" localSheetId="29">'3.NAT CAT'!#REF!</definedName>
    <definedName name="S.27.01.01.24.TTC" localSheetId="20">'1.2.NAT CAT'!#REF!</definedName>
    <definedName name="S.27.01.01.24.TTC" localSheetId="21">'1.2.NAT CAT_Q95'!#REF!</definedName>
    <definedName name="S.27.01.01.24.TTC" localSheetId="29">'3.NAT CAT'!#REF!</definedName>
    <definedName name="S.27.01.01.24.X" localSheetId="20">'1.2.NAT CAT'!#REF!</definedName>
    <definedName name="S.27.01.01.24.X" localSheetId="21">'1.2.NAT CAT_Q95'!#REF!</definedName>
    <definedName name="S.27.01.01.24.X" localSheetId="29">'3.NAT CAT'!#REF!</definedName>
    <definedName name="S.27.01.01.24.Y" localSheetId="20">'1.2.NAT CAT'!#REF!</definedName>
    <definedName name="S.27.01.01.24.Y" localSheetId="21">'1.2.NAT CAT_Q95'!#REF!</definedName>
    <definedName name="S.27.01.01.24.Y" localSheetId="29">'3.NAT CAT'!#REF!</definedName>
    <definedName name="S.27.01.01.24.YAX" localSheetId="20">'1.2.NAT CAT'!#REF!</definedName>
    <definedName name="S.27.01.01.24.YAX" localSheetId="21">'1.2.NAT CAT_Q95'!#REF!</definedName>
    <definedName name="S.27.01.01.24.YAX" localSheetId="29">'3.NAT CAT'!#REF!</definedName>
    <definedName name="S.27.01.01.24.Z" localSheetId="20">'1.2.NAT CAT'!#REF!</definedName>
    <definedName name="S.27.01.01.24.Z" localSheetId="21">'1.2.NAT CAT_Q95'!#REF!</definedName>
    <definedName name="S.27.01.01.24.Z" localSheetId="29">'3.NAT CAT'!#REF!</definedName>
    <definedName name="S.27.01.01.25" localSheetId="20">'1.2.NAT CAT'!#REF!</definedName>
    <definedName name="S.27.01.01.25" localSheetId="21">'1.2.NAT CAT_Q95'!#REF!</definedName>
    <definedName name="S.27.01.01.25" localSheetId="29">'3.NAT CAT'!#REF!</definedName>
    <definedName name="S.27.01.01.25.TC" localSheetId="20">'1.2.NAT CAT'!#REF!</definedName>
    <definedName name="S.27.01.01.25.TC" localSheetId="21">'1.2.NAT CAT_Q95'!#REF!</definedName>
    <definedName name="S.27.01.01.25.TC" localSheetId="29">'3.NAT CAT'!#REF!</definedName>
    <definedName name="S.27.01.01.25.TD" localSheetId="20">'1.2.NAT CAT'!#REF!</definedName>
    <definedName name="S.27.01.01.25.TD" localSheetId="21">'1.2.NAT CAT_Q95'!#REF!</definedName>
    <definedName name="S.27.01.01.25.TD" localSheetId="29">'3.NAT CAT'!#REF!</definedName>
    <definedName name="S.27.01.01.25.TL" localSheetId="20">'1.2.NAT CAT'!#REF!</definedName>
    <definedName name="S.27.01.01.25.TL" localSheetId="21">'1.2.NAT CAT_Q95'!#REF!</definedName>
    <definedName name="S.27.01.01.25.TL" localSheetId="29">'3.NAT CAT'!#REF!</definedName>
    <definedName name="S.27.01.01.25.TLC" localSheetId="20">'1.2.NAT CAT'!#REF!</definedName>
    <definedName name="S.27.01.01.25.TLC" localSheetId="21">'1.2.NAT CAT_Q95'!#REF!</definedName>
    <definedName name="S.27.01.01.25.TLC" localSheetId="29">'3.NAT CAT'!#REF!</definedName>
    <definedName name="S.27.01.01.25.TT" localSheetId="20">'1.2.NAT CAT'!#REF!</definedName>
    <definedName name="S.27.01.01.25.TT" localSheetId="21">'1.2.NAT CAT_Q95'!#REF!</definedName>
    <definedName name="S.27.01.01.25.TT" localSheetId="29">'3.NAT CAT'!#REF!</definedName>
    <definedName name="S.27.01.01.25.TTC" localSheetId="20">'1.2.NAT CAT'!#REF!</definedName>
    <definedName name="S.27.01.01.25.TTC" localSheetId="21">'1.2.NAT CAT_Q95'!#REF!</definedName>
    <definedName name="S.27.01.01.25.TTC" localSheetId="29">'3.NAT CAT'!#REF!</definedName>
    <definedName name="S.27.01.01.25.X" localSheetId="20">'1.2.NAT CAT'!#REF!</definedName>
    <definedName name="S.27.01.01.25.X" localSheetId="21">'1.2.NAT CAT_Q95'!#REF!</definedName>
    <definedName name="S.27.01.01.25.X" localSheetId="29">'3.NAT CAT'!#REF!</definedName>
    <definedName name="S.27.01.01.26" localSheetId="20">'1.2.NAT CAT'!#REF!</definedName>
    <definedName name="S.27.01.01.26" localSheetId="21">'1.2.NAT CAT_Q95'!#REF!</definedName>
    <definedName name="S.27.01.01.26" localSheetId="29">'3.NAT CAT'!#REF!</definedName>
    <definedName name="S.27.01.01.26.TC" localSheetId="20">'1.2.NAT CAT'!#REF!</definedName>
    <definedName name="S.27.01.01.26.TC" localSheetId="21">'1.2.NAT CAT_Q95'!#REF!</definedName>
    <definedName name="S.27.01.01.26.TC" localSheetId="29">'3.NAT CAT'!#REF!</definedName>
    <definedName name="S.27.01.01.26.TD" localSheetId="20">'1.2.NAT CAT'!#REF!</definedName>
    <definedName name="S.27.01.01.26.TD" localSheetId="21">'1.2.NAT CAT_Q95'!#REF!</definedName>
    <definedName name="S.27.01.01.26.TD" localSheetId="29">'3.NAT CAT'!#REF!</definedName>
    <definedName name="S.27.01.01.26.TL" localSheetId="20">'1.2.NAT CAT'!#REF!</definedName>
    <definedName name="S.27.01.01.26.TL" localSheetId="21">'1.2.NAT CAT_Q95'!#REF!</definedName>
    <definedName name="S.27.01.01.26.TL" localSheetId="29">'3.NAT CAT'!#REF!</definedName>
    <definedName name="S.27.01.01.26.TLC" localSheetId="20">'1.2.NAT CAT'!#REF!</definedName>
    <definedName name="S.27.01.01.26.TLC" localSheetId="21">'1.2.NAT CAT_Q95'!#REF!</definedName>
    <definedName name="S.27.01.01.26.TLC" localSheetId="29">'3.NAT CAT'!#REF!</definedName>
    <definedName name="S.27.01.01.26.TT" localSheetId="20">'1.2.NAT CAT'!#REF!</definedName>
    <definedName name="S.27.01.01.26.TT" localSheetId="21">'1.2.NAT CAT_Q95'!#REF!</definedName>
    <definedName name="S.27.01.01.26.TT" localSheetId="29">'3.NAT CAT'!#REF!</definedName>
    <definedName name="S.27.01.01.26.TTC" localSheetId="20">'1.2.NAT CAT'!#REF!</definedName>
    <definedName name="S.27.01.01.26.TTC" localSheetId="21">'1.2.NAT CAT_Q95'!#REF!</definedName>
    <definedName name="S.27.01.01.26.TTC" localSheetId="29">'3.NAT CAT'!#REF!</definedName>
    <definedName name="S.27.01.01.26.X" localSheetId="20">'1.2.NAT CAT'!#REF!</definedName>
    <definedName name="S.27.01.01.26.X" localSheetId="21">'1.2.NAT CAT_Q95'!#REF!</definedName>
    <definedName name="S.27.01.01.26.X" localSheetId="29">'3.NAT CAT'!#REF!</definedName>
    <definedName name="S.27.01.01.26.Y" localSheetId="20">'1.2.NAT CAT'!#REF!</definedName>
    <definedName name="S.27.01.01.26.Y" localSheetId="21">'1.2.NAT CAT_Q95'!#REF!</definedName>
    <definedName name="S.27.01.01.26.Y" localSheetId="29">'3.NAT CAT'!#REF!</definedName>
    <definedName name="S.27.01.01.27" localSheetId="20">'1.2.NAT CAT'!#REF!</definedName>
    <definedName name="S.27.01.01.27" localSheetId="21">'1.2.NAT CAT_Q95'!#REF!</definedName>
    <definedName name="S.27.01.01.27" localSheetId="29">'3.NAT CAT'!#REF!</definedName>
    <definedName name="S.27.01.01.27.TC" localSheetId="20">'1.2.NAT CAT'!#REF!</definedName>
    <definedName name="S.27.01.01.27.TC" localSheetId="21">'1.2.NAT CAT_Q95'!#REF!</definedName>
    <definedName name="S.27.01.01.27.TC" localSheetId="29">'3.NAT CAT'!#REF!</definedName>
    <definedName name="S.27.01.01.27.TD" localSheetId="20">'1.2.NAT CAT'!#REF!</definedName>
    <definedName name="S.27.01.01.27.TD" localSheetId="21">'1.2.NAT CAT_Q95'!#REF!</definedName>
    <definedName name="S.27.01.01.27.TD" localSheetId="29">'3.NAT CAT'!#REF!</definedName>
    <definedName name="S.27.01.01.27.TL" localSheetId="20">'1.2.NAT CAT'!#REF!</definedName>
    <definedName name="S.27.01.01.27.TL" localSheetId="21">'1.2.NAT CAT_Q95'!#REF!</definedName>
    <definedName name="S.27.01.01.27.TL" localSheetId="29">'3.NAT CAT'!#REF!</definedName>
    <definedName name="S.27.01.01.27.TLC" localSheetId="20">'1.2.NAT CAT'!#REF!</definedName>
    <definedName name="S.27.01.01.27.TLC" localSheetId="21">'1.2.NAT CAT_Q95'!#REF!</definedName>
    <definedName name="S.27.01.01.27.TLC" localSheetId="29">'3.NAT CAT'!#REF!</definedName>
    <definedName name="S.27.01.01.27.TT" localSheetId="20">'1.2.NAT CAT'!#REF!</definedName>
    <definedName name="S.27.01.01.27.TT" localSheetId="21">'1.2.NAT CAT_Q95'!#REF!</definedName>
    <definedName name="S.27.01.01.27.TT" localSheetId="29">'3.NAT CAT'!#REF!</definedName>
    <definedName name="S.27.01.01.27.TTC" localSheetId="20">'1.2.NAT CAT'!#REF!</definedName>
    <definedName name="S.27.01.01.27.TTC" localSheetId="21">'1.2.NAT CAT_Q95'!#REF!</definedName>
    <definedName name="S.27.01.01.27.TTC" localSheetId="29">'3.NAT CAT'!#REF!</definedName>
    <definedName name="S.27.01.01.27.Y" localSheetId="20">'1.2.NAT CAT'!#REF!</definedName>
    <definedName name="S.27.01.01.27.Y" localSheetId="21">'1.2.NAT CAT_Q95'!#REF!</definedName>
    <definedName name="S.27.01.01.27.Y" localSheetId="29">'3.NAT CAT'!#REF!</definedName>
    <definedName name="S.27.01.01.28" localSheetId="20">'1.2.NAT CAT'!#REF!</definedName>
    <definedName name="S.27.01.01.28" localSheetId="21">'1.2.NAT CAT_Q95'!#REF!</definedName>
    <definedName name="S.27.01.01.28" localSheetId="29">'3.NAT CAT'!#REF!</definedName>
    <definedName name="S.27.01.01.28.TC" localSheetId="20">'1.2.NAT CAT'!#REF!</definedName>
    <definedName name="S.27.01.01.28.TC" localSheetId="21">'1.2.NAT CAT_Q95'!#REF!</definedName>
    <definedName name="S.27.01.01.28.TC" localSheetId="29">'3.NAT CAT'!#REF!</definedName>
    <definedName name="S.27.01.01.28.TD" localSheetId="20">'1.2.NAT CAT'!#REF!</definedName>
    <definedName name="S.27.01.01.28.TD" localSheetId="21">'1.2.NAT CAT_Q95'!#REF!</definedName>
    <definedName name="S.27.01.01.28.TD" localSheetId="29">'3.NAT CAT'!#REF!</definedName>
    <definedName name="S.27.01.01.28.TL" localSheetId="20">'1.2.NAT CAT'!#REF!</definedName>
    <definedName name="S.27.01.01.28.TL" localSheetId="21">'1.2.NAT CAT_Q95'!#REF!</definedName>
    <definedName name="S.27.01.01.28.TL" localSheetId="29">'3.NAT CAT'!#REF!</definedName>
    <definedName name="S.27.01.01.28.TLC" localSheetId="20">'1.2.NAT CAT'!#REF!</definedName>
    <definedName name="S.27.01.01.28.TLC" localSheetId="21">'1.2.NAT CAT_Q95'!#REF!</definedName>
    <definedName name="S.27.01.01.28.TLC" localSheetId="29">'3.NAT CAT'!#REF!</definedName>
    <definedName name="S.27.01.01.28.TT" localSheetId="20">'1.2.NAT CAT'!#REF!</definedName>
    <definedName name="S.27.01.01.28.TT" localSheetId="21">'1.2.NAT CAT_Q95'!#REF!</definedName>
    <definedName name="S.27.01.01.28.TT" localSheetId="29">'3.NAT CAT'!#REF!</definedName>
    <definedName name="S.27.01.01.28.TTC" localSheetId="20">'1.2.NAT CAT'!#REF!</definedName>
    <definedName name="S.27.01.01.28.TTC" localSheetId="21">'1.2.NAT CAT_Q95'!#REF!</definedName>
    <definedName name="S.27.01.01.28.TTC" localSheetId="29">'3.NAT CAT'!#REF!</definedName>
    <definedName name="S.27.01.01.28.Y" localSheetId="20">'1.2.NAT CAT'!#REF!</definedName>
    <definedName name="S.27.01.01.28.Y" localSheetId="21">'1.2.NAT CAT_Q95'!#REF!</definedName>
    <definedName name="S.27.01.01.28.Y" localSheetId="29">'3.NAT CAT'!#REF!</definedName>
    <definedName name="S.27.01.01.VC" localSheetId="20">'1.2.NAT CAT'!#REF!</definedName>
    <definedName name="S.27.01.01.VC" localSheetId="21">'1.2.NAT CAT_Q95'!#REF!</definedName>
    <definedName name="S.27.01.01.VC" localSheetId="29">'3.NAT CAT'!#REF!</definedName>
    <definedName name="Scope" localSheetId="21">IF('1.2.NAT CAT_Q95'!_SoloReply," - [solo]","- [group]")</definedName>
    <definedName name="Scope" localSheetId="13">IF('1.Assets'!_SoloReply," - [solo]","- [group]")</definedName>
    <definedName name="Scope" localSheetId="12">IF('1.BS'!_SoloReply," - [solo]","- [group]")</definedName>
    <definedName name="Scope" localSheetId="15">IF('1.Life Technical Results'!_SoloReply," - [solo]","- [group]")</definedName>
    <definedName name="Scope" localSheetId="14">IF('1.Non-Life Technical Results'!_SoloReply," - [solo]","- [group]")</definedName>
    <definedName name="Scope" localSheetId="17">IF('2.Assets'!_SoloReply," - [solo]","- [group]")</definedName>
    <definedName name="Scope" localSheetId="16">IF('2.BS'!_SoloReply," - [solo]","- [group]")</definedName>
    <definedName name="Scope" localSheetId="19">IF('2.Life Technical Results'!_SoloReply," - [solo]","- [group]")</definedName>
    <definedName name="Scope" localSheetId="18">IF('2.Non-Life Technical Results'!_SoloReply," - [solo]","- [group]")</definedName>
    <definedName name="Scope" localSheetId="26">IF('3.Assets'!_SoloReply," - [solo]","- [group]")</definedName>
    <definedName name="Scope" localSheetId="24">IF('3.BS'!_SoloReply," - [solo]","- [group]")</definedName>
    <definedName name="Scope" localSheetId="28">IF('3.Life Technical Results'!_SoloReply," - [solo]","- [group]")</definedName>
    <definedName name="Scope" localSheetId="29">IF('3.NAT CAT'!_SoloReply," - [solo]","- [group]")</definedName>
    <definedName name="Scope" localSheetId="27">IF('3.Non-Life Technical Results'!_SoloReply,"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 localSheetId="21">IF('1.2.NAT CAT_Q95'!_SoloReply," - [solo]","- [group]")</definedName>
    <definedName name="Scope_40_1_7" localSheetId="13">IF('1.Assets'!_SoloReply," - [solo]","- [group]")</definedName>
    <definedName name="Scope_40_1_7" localSheetId="12">IF('1.BS'!_SoloReply," - [solo]","- [group]")</definedName>
    <definedName name="Scope_40_1_7" localSheetId="15">IF('1.Life Technical Results'!_SoloReply," - [solo]","- [group]")</definedName>
    <definedName name="Scope_40_1_7" localSheetId="14">IF('1.Non-Life Technical Results'!_SoloReply," - [solo]","- [group]")</definedName>
    <definedName name="Scope_40_1_7" localSheetId="17">IF('2.Assets'!_SoloReply," - [solo]","- [group]")</definedName>
    <definedName name="Scope_40_1_7" localSheetId="16">IF('2.BS'!_SoloReply," - [solo]","- [group]")</definedName>
    <definedName name="Scope_40_1_7" localSheetId="19">IF('2.Life Technical Results'!_SoloReply," - [solo]","- [group]")</definedName>
    <definedName name="Scope_40_1_7" localSheetId="18">IF('2.Non-Life Technical Results'!_SoloReply," - [solo]","- [group]")</definedName>
    <definedName name="Scope_40_1_7" localSheetId="26">IF('3.Assets'!_SoloReply," - [solo]","- [group]")</definedName>
    <definedName name="Scope_40_1_7" localSheetId="24">IF('3.BS'!_SoloReply," - [solo]","- [group]")</definedName>
    <definedName name="Scope_40_1_7" localSheetId="28">IF('3.Life Technical Results'!_SoloReply," - [solo]","- [group]")</definedName>
    <definedName name="Scope_40_1_7" localSheetId="29">IF('3.NAT CAT'!_SoloReply," - [solo]","- [group]")</definedName>
    <definedName name="Scope_40_1_7" localSheetId="27">IF('3.Non-Life Technical Results'!_SoloReply," - [solo]","- [group]")</definedName>
    <definedName name="Scope_40_1_7">IF([0]!_SoloReply," - [solo]","- [group]")</definedName>
    <definedName name="Scope_41">NA()</definedName>
    <definedName name="Scope_41_1">#N/A</definedName>
    <definedName name="Scope_41_1_1">NA()</definedName>
    <definedName name="Scope_41_1_2" localSheetId="21">IF('1.2.NAT CAT_Q95'!_SoloReply," - [solo]","- [group]")</definedName>
    <definedName name="Scope_41_1_2" localSheetId="13">IF('1.Assets'!_SoloReply," - [solo]","- [group]")</definedName>
    <definedName name="Scope_41_1_2" localSheetId="12">IF('1.BS'!_SoloReply," - [solo]","- [group]")</definedName>
    <definedName name="Scope_41_1_2" localSheetId="15">IF('1.Life Technical Results'!_SoloReply," - [solo]","- [group]")</definedName>
    <definedName name="Scope_41_1_2" localSheetId="14">IF('1.Non-Life Technical Results'!_SoloReply," - [solo]","- [group]")</definedName>
    <definedName name="Scope_41_1_2" localSheetId="17">IF('2.Assets'!_SoloReply," - [solo]","- [group]")</definedName>
    <definedName name="Scope_41_1_2" localSheetId="16">IF('2.BS'!_SoloReply," - [solo]","- [group]")</definedName>
    <definedName name="Scope_41_1_2" localSheetId="19">IF('2.Life Technical Results'!_SoloReply," - [solo]","- [group]")</definedName>
    <definedName name="Scope_41_1_2" localSheetId="18">IF('2.Non-Life Technical Results'!_SoloReply," - [solo]","- [group]")</definedName>
    <definedName name="Scope_41_1_2" localSheetId="26">IF('3.Assets'!_SoloReply," - [solo]","- [group]")</definedName>
    <definedName name="Scope_41_1_2" localSheetId="24">IF('3.BS'!_SoloReply," - [solo]","- [group]")</definedName>
    <definedName name="Scope_41_1_2" localSheetId="28">IF('3.Life Technical Results'!_SoloReply," - [solo]","- [group]")</definedName>
    <definedName name="Scope_41_1_2" localSheetId="29">IF('3.NAT CAT'!_SoloReply," - [solo]","- [group]")</definedName>
    <definedName name="Scope_41_1_2" localSheetId="27">IF('3.Non-Life Technical Results'!_SoloReply," - [solo]","- [group]")</definedName>
    <definedName name="Scope_41_1_2">IF([0]!_SoloReply," - [solo]","- [group]")</definedName>
    <definedName name="Scope_41_1_3" localSheetId="21">IF('1.2.NAT CAT_Q95'!_SoloReply," - [solo]","- [group]")</definedName>
    <definedName name="Scope_41_1_3" localSheetId="13">IF('1.Assets'!_SoloReply," - [solo]","- [group]")</definedName>
    <definedName name="Scope_41_1_3" localSheetId="12">IF('1.BS'!_SoloReply," - [solo]","- [group]")</definedName>
    <definedName name="Scope_41_1_3" localSheetId="15">IF('1.Life Technical Results'!_SoloReply," - [solo]","- [group]")</definedName>
    <definedName name="Scope_41_1_3" localSheetId="14">IF('1.Non-Life Technical Results'!_SoloReply," - [solo]","- [group]")</definedName>
    <definedName name="Scope_41_1_3" localSheetId="17">IF('2.Assets'!_SoloReply," - [solo]","- [group]")</definedName>
    <definedName name="Scope_41_1_3" localSheetId="16">IF('2.BS'!_SoloReply," - [solo]","- [group]")</definedName>
    <definedName name="Scope_41_1_3" localSheetId="19">IF('2.Life Technical Results'!_SoloReply," - [solo]","- [group]")</definedName>
    <definedName name="Scope_41_1_3" localSheetId="18">IF('2.Non-Life Technical Results'!_SoloReply," - [solo]","- [group]")</definedName>
    <definedName name="Scope_41_1_3" localSheetId="26">IF('3.Assets'!_SoloReply," - [solo]","- [group]")</definedName>
    <definedName name="Scope_41_1_3" localSheetId="24">IF('3.BS'!_SoloReply," - [solo]","- [group]")</definedName>
    <definedName name="Scope_41_1_3" localSheetId="28">IF('3.Life Technical Results'!_SoloReply," - [solo]","- [group]")</definedName>
    <definedName name="Scope_41_1_3" localSheetId="29">IF('3.NAT CAT'!_SoloReply," - [solo]","- [group]")</definedName>
    <definedName name="Scope_41_1_3" localSheetId="27">IF('3.Non-Life Technical Results'!_SoloReply," - [solo]","- [group]")</definedName>
    <definedName name="Scope_41_1_3">IF([0]!_SoloReply," - [solo]","- [group]")</definedName>
    <definedName name="Scope_41_1_4" localSheetId="21">IF('1.2.NAT CAT_Q95'!_SoloReply," - [solo]","- [group]")</definedName>
    <definedName name="Scope_41_1_4" localSheetId="13">IF('1.Assets'!_SoloReply," - [solo]","- [group]")</definedName>
    <definedName name="Scope_41_1_4" localSheetId="12">IF('1.BS'!_SoloReply," - [solo]","- [group]")</definedName>
    <definedName name="Scope_41_1_4" localSheetId="15">IF('1.Life Technical Results'!_SoloReply," - [solo]","- [group]")</definedName>
    <definedName name="Scope_41_1_4" localSheetId="14">IF('1.Non-Life Technical Results'!_SoloReply," - [solo]","- [group]")</definedName>
    <definedName name="Scope_41_1_4" localSheetId="17">IF('2.Assets'!_SoloReply," - [solo]","- [group]")</definedName>
    <definedName name="Scope_41_1_4" localSheetId="16">IF('2.BS'!_SoloReply," - [solo]","- [group]")</definedName>
    <definedName name="Scope_41_1_4" localSheetId="19">IF('2.Life Technical Results'!_SoloReply," - [solo]","- [group]")</definedName>
    <definedName name="Scope_41_1_4" localSheetId="18">IF('2.Non-Life Technical Results'!_SoloReply," - [solo]","- [group]")</definedName>
    <definedName name="Scope_41_1_4" localSheetId="26">IF('3.Assets'!_SoloReply," - [solo]","- [group]")</definedName>
    <definedName name="Scope_41_1_4" localSheetId="24">IF('3.BS'!_SoloReply," - [solo]","- [group]")</definedName>
    <definedName name="Scope_41_1_4" localSheetId="28">IF('3.Life Technical Results'!_SoloReply," - [solo]","- [group]")</definedName>
    <definedName name="Scope_41_1_4" localSheetId="29">IF('3.NAT CAT'!_SoloReply," - [solo]","- [group]")</definedName>
    <definedName name="Scope_41_1_4" localSheetId="27">IF('3.Non-Life Technical Results'!_SoloReply," - [solo]","- [group]")</definedName>
    <definedName name="Scope_41_1_4">IF([0]!_SoloReply," - [solo]","- [group]")</definedName>
    <definedName name="Scope_41_1_6" localSheetId="21">IF('1.2.NAT CAT_Q95'!_SoloReply," - [solo]","- [group]")</definedName>
    <definedName name="Scope_41_1_6" localSheetId="13">IF('1.Assets'!_SoloReply," - [solo]","- [group]")</definedName>
    <definedName name="Scope_41_1_6" localSheetId="12">IF('1.BS'!_SoloReply," - [solo]","- [group]")</definedName>
    <definedName name="Scope_41_1_6" localSheetId="15">IF('1.Life Technical Results'!_SoloReply," - [solo]","- [group]")</definedName>
    <definedName name="Scope_41_1_6" localSheetId="14">IF('1.Non-Life Technical Results'!_SoloReply," - [solo]","- [group]")</definedName>
    <definedName name="Scope_41_1_6" localSheetId="17">IF('2.Assets'!_SoloReply," - [solo]","- [group]")</definedName>
    <definedName name="Scope_41_1_6" localSheetId="16">IF('2.BS'!_SoloReply," - [solo]","- [group]")</definedName>
    <definedName name="Scope_41_1_6" localSheetId="19">IF('2.Life Technical Results'!_SoloReply," - [solo]","- [group]")</definedName>
    <definedName name="Scope_41_1_6" localSheetId="18">IF('2.Non-Life Technical Results'!_SoloReply," - [solo]","- [group]")</definedName>
    <definedName name="Scope_41_1_6" localSheetId="26">IF('3.Assets'!_SoloReply," - [solo]","- [group]")</definedName>
    <definedName name="Scope_41_1_6" localSheetId="24">IF('3.BS'!_SoloReply," - [solo]","- [group]")</definedName>
    <definedName name="Scope_41_1_6" localSheetId="28">IF('3.Life Technical Results'!_SoloReply," - [solo]","- [group]")</definedName>
    <definedName name="Scope_41_1_6" localSheetId="29">IF('3.NAT CAT'!_SoloReply," - [solo]","- [group]")</definedName>
    <definedName name="Scope_41_1_6" localSheetId="27">IF('3.Non-Life Technical Results'!_SoloReply," - [solo]","- [group]")</definedName>
    <definedName name="Scope_41_1_6">IF([0]!_SoloReply," - [solo]","- [group]")</definedName>
    <definedName name="Scope_41_1_7" localSheetId="21">IF('1.2.NAT CAT_Q95'!_SoloReply," - [solo]","- [group]")</definedName>
    <definedName name="Scope_41_1_7" localSheetId="13">IF('1.Assets'!_SoloReply," - [solo]","- [group]")</definedName>
    <definedName name="Scope_41_1_7" localSheetId="12">IF('1.BS'!_SoloReply," - [solo]","- [group]")</definedName>
    <definedName name="Scope_41_1_7" localSheetId="15">IF('1.Life Technical Results'!_SoloReply," - [solo]","- [group]")</definedName>
    <definedName name="Scope_41_1_7" localSheetId="14">IF('1.Non-Life Technical Results'!_SoloReply," - [solo]","- [group]")</definedName>
    <definedName name="Scope_41_1_7" localSheetId="17">IF('2.Assets'!_SoloReply," - [solo]","- [group]")</definedName>
    <definedName name="Scope_41_1_7" localSheetId="16">IF('2.BS'!_SoloReply," - [solo]","- [group]")</definedName>
    <definedName name="Scope_41_1_7" localSheetId="19">IF('2.Life Technical Results'!_SoloReply," - [solo]","- [group]")</definedName>
    <definedName name="Scope_41_1_7" localSheetId="18">IF('2.Non-Life Technical Results'!_SoloReply," - [solo]","- [group]")</definedName>
    <definedName name="Scope_41_1_7" localSheetId="26">IF('3.Assets'!_SoloReply," - [solo]","- [group]")</definedName>
    <definedName name="Scope_41_1_7" localSheetId="24">IF('3.BS'!_SoloReply," - [solo]","- [group]")</definedName>
    <definedName name="Scope_41_1_7" localSheetId="28">IF('3.Life Technical Results'!_SoloReply," - [solo]","- [group]")</definedName>
    <definedName name="Scope_41_1_7" localSheetId="29">IF('3.NAT CAT'!_SoloReply," - [solo]","- [group]")</definedName>
    <definedName name="Scope_41_1_7" localSheetId="27">IF('3.Non-Life Technical Results'!_SoloReply," - [solo]","- [group]")</definedName>
    <definedName name="Scope_41_1_7">IF([0]!_SoloReply," - [solo]","- [group]")</definedName>
    <definedName name="SCR" localSheetId="21">#REF!</definedName>
    <definedName name="SCR" localSheetId="13">#REF!</definedName>
    <definedName name="SCR" localSheetId="12">#REF!</definedName>
    <definedName name="SCR" localSheetId="15">#REF!</definedName>
    <definedName name="SCR" localSheetId="14">#REF!</definedName>
    <definedName name="SCR" localSheetId="17">#REF!</definedName>
    <definedName name="SCR" localSheetId="16">#REF!</definedName>
    <definedName name="SCR" localSheetId="19">#REF!</definedName>
    <definedName name="SCR" localSheetId="18">#REF!</definedName>
    <definedName name="SCR" localSheetId="26">#REF!</definedName>
    <definedName name="SCR" localSheetId="24">#REF!</definedName>
    <definedName name="SCR" localSheetId="28">#REF!</definedName>
    <definedName name="SCR" localSheetId="29">#REF!</definedName>
    <definedName name="SCR" localSheetId="27">#REF!</definedName>
    <definedName name="SCR">#REF!</definedName>
    <definedName name="SCRdef" localSheetId="21">#REF!</definedName>
    <definedName name="SCRdef" localSheetId="13">#REF!</definedName>
    <definedName name="SCRdef" localSheetId="12">#REF!</definedName>
    <definedName name="SCRdef" localSheetId="15">#REF!</definedName>
    <definedName name="SCRdef" localSheetId="14">#REF!</definedName>
    <definedName name="SCRdef" localSheetId="17">#REF!</definedName>
    <definedName name="SCRdef" localSheetId="16">#REF!</definedName>
    <definedName name="SCRdef" localSheetId="19">#REF!</definedName>
    <definedName name="SCRdef" localSheetId="18">#REF!</definedName>
    <definedName name="SCRdef" localSheetId="26">#REF!</definedName>
    <definedName name="SCRdef" localSheetId="24">#REF!</definedName>
    <definedName name="SCRdef" localSheetId="28">#REF!</definedName>
    <definedName name="SCRdef" localSheetId="29">#REF!</definedName>
    <definedName name="SCRdef" localSheetId="27">#REF!</definedName>
    <definedName name="SCRdef">#REF!</definedName>
    <definedName name="SCRdefsimplFPS" localSheetId="21">#REF!</definedName>
    <definedName name="SCRdefsimplFPS" localSheetId="13">#REF!</definedName>
    <definedName name="SCRdefsimplFPS" localSheetId="12">#REF!</definedName>
    <definedName name="SCRdefsimplFPS" localSheetId="15">#REF!</definedName>
    <definedName name="SCRdefsimplFPS" localSheetId="14">#REF!</definedName>
    <definedName name="SCRdefsimplFPS" localSheetId="17">#REF!</definedName>
    <definedName name="SCRdefsimplFPS" localSheetId="16">#REF!</definedName>
    <definedName name="SCRdefsimplFPS" localSheetId="19">#REF!</definedName>
    <definedName name="SCRdefsimplFPS" localSheetId="18">#REF!</definedName>
    <definedName name="SCRdefsimplFPS" localSheetId="26">#REF!</definedName>
    <definedName name="SCRdefsimplFPS" localSheetId="24">#REF!</definedName>
    <definedName name="SCRdefsimplFPS" localSheetId="28">#REF!</definedName>
    <definedName name="SCRdefsimplFPS" localSheetId="29">#REF!</definedName>
    <definedName name="SCRdefsimplFPS" localSheetId="27">#REF!</definedName>
    <definedName name="SCRdefsimplFPS">#REF!</definedName>
    <definedName name="SCRdefsimplreFPS" localSheetId="21">#REF!</definedName>
    <definedName name="SCRdefsimplreFPS" localSheetId="13">#REF!</definedName>
    <definedName name="SCRdefsimplreFPS" localSheetId="12">#REF!</definedName>
    <definedName name="SCRdefsimplreFPS" localSheetId="15">#REF!</definedName>
    <definedName name="SCRdefsimplreFPS" localSheetId="14">#REF!</definedName>
    <definedName name="SCRdefsimplreFPS" localSheetId="17">#REF!</definedName>
    <definedName name="SCRdefsimplreFPS" localSheetId="16">#REF!</definedName>
    <definedName name="SCRdefsimplreFPS" localSheetId="19">#REF!</definedName>
    <definedName name="SCRdefsimplreFPS" localSheetId="18">#REF!</definedName>
    <definedName name="SCRdefsimplreFPS" localSheetId="26">#REF!</definedName>
    <definedName name="SCRdefsimplreFPS" localSheetId="24">#REF!</definedName>
    <definedName name="SCRdefsimplreFPS" localSheetId="28">#REF!</definedName>
    <definedName name="SCRdefsimplreFPS" localSheetId="29">#REF!</definedName>
    <definedName name="SCRdefsimplreFPS" localSheetId="27">#REF!</definedName>
    <definedName name="SCRdefsimplreFPS">#REF!</definedName>
    <definedName name="SCRhealth" localSheetId="21">#REF!</definedName>
    <definedName name="SCRhealth" localSheetId="13">#REF!</definedName>
    <definedName name="SCRhealth" localSheetId="12">#REF!</definedName>
    <definedName name="SCRhealth" localSheetId="15">#REF!</definedName>
    <definedName name="SCRhealth" localSheetId="14">#REF!</definedName>
    <definedName name="SCRhealth" localSheetId="17">#REF!</definedName>
    <definedName name="SCRhealth" localSheetId="16">#REF!</definedName>
    <definedName name="SCRhealth" localSheetId="19">#REF!</definedName>
    <definedName name="SCRhealth" localSheetId="18">#REF!</definedName>
    <definedName name="SCRhealth" localSheetId="26">#REF!</definedName>
    <definedName name="SCRhealth" localSheetId="24">#REF!</definedName>
    <definedName name="SCRhealth" localSheetId="28">#REF!</definedName>
    <definedName name="SCRhealth" localSheetId="29">#REF!</definedName>
    <definedName name="SCRhealth" localSheetId="27">#REF!</definedName>
    <definedName name="SCRhealth">#REF!</definedName>
    <definedName name="SCRlife" localSheetId="21">#REF!</definedName>
    <definedName name="SCRlife" localSheetId="13">#REF!</definedName>
    <definedName name="SCRlife" localSheetId="12">#REF!</definedName>
    <definedName name="SCRlife" localSheetId="15">#REF!</definedName>
    <definedName name="SCRlife" localSheetId="14">#REF!</definedName>
    <definedName name="SCRlife" localSheetId="17">#REF!</definedName>
    <definedName name="SCRlife" localSheetId="16">#REF!</definedName>
    <definedName name="SCRlife" localSheetId="19">#REF!</definedName>
    <definedName name="SCRlife" localSheetId="18">#REF!</definedName>
    <definedName name="SCRlife" localSheetId="26">#REF!</definedName>
    <definedName name="SCRlife" localSheetId="24">#REF!</definedName>
    <definedName name="SCRlife" localSheetId="28">#REF!</definedName>
    <definedName name="SCRlife" localSheetId="29">#REF!</definedName>
    <definedName name="SCRlife" localSheetId="27">#REF!</definedName>
    <definedName name="SCRlife">#REF!</definedName>
    <definedName name="SCRmkt" localSheetId="21">#REF!</definedName>
    <definedName name="SCRmkt" localSheetId="13">#REF!</definedName>
    <definedName name="SCRmkt" localSheetId="12">#REF!</definedName>
    <definedName name="SCRmkt" localSheetId="15">#REF!</definedName>
    <definedName name="SCRmkt" localSheetId="14">#REF!</definedName>
    <definedName name="SCRmkt" localSheetId="17">#REF!</definedName>
    <definedName name="SCRmkt" localSheetId="16">#REF!</definedName>
    <definedName name="SCRmkt" localSheetId="19">#REF!</definedName>
    <definedName name="SCRmkt" localSheetId="18">#REF!</definedName>
    <definedName name="SCRmkt" localSheetId="26">#REF!</definedName>
    <definedName name="SCRmkt" localSheetId="24">#REF!</definedName>
    <definedName name="SCRmkt" localSheetId="28">#REF!</definedName>
    <definedName name="SCRmkt" localSheetId="29">#REF!</definedName>
    <definedName name="SCRmkt" localSheetId="27">#REF!</definedName>
    <definedName name="SCRmkt">#REF!</definedName>
    <definedName name="SCRmkt2" localSheetId="21">#REF!</definedName>
    <definedName name="SCRmkt2" localSheetId="13">#REF!</definedName>
    <definedName name="SCRmkt2" localSheetId="12">#REF!</definedName>
    <definedName name="SCRmkt2" localSheetId="15">#REF!</definedName>
    <definedName name="SCRmkt2" localSheetId="14">#REF!</definedName>
    <definedName name="SCRmkt2" localSheetId="17">#REF!</definedName>
    <definedName name="SCRmkt2" localSheetId="16">#REF!</definedName>
    <definedName name="SCRmkt2" localSheetId="19">#REF!</definedName>
    <definedName name="SCRmkt2" localSheetId="18">#REF!</definedName>
    <definedName name="SCRmkt2" localSheetId="26">#REF!</definedName>
    <definedName name="SCRmkt2" localSheetId="24">#REF!</definedName>
    <definedName name="SCRmkt2" localSheetId="28">#REF!</definedName>
    <definedName name="SCRmkt2" localSheetId="29">#REF!</definedName>
    <definedName name="SCRmkt2" localSheetId="27">#REF!</definedName>
    <definedName name="SCRmkt2">#REF!</definedName>
    <definedName name="SCRnl" localSheetId="21">#REF!</definedName>
    <definedName name="SCRnl" localSheetId="13">#REF!</definedName>
    <definedName name="SCRnl" localSheetId="12">#REF!</definedName>
    <definedName name="SCRnl" localSheetId="15">#REF!</definedName>
    <definedName name="SCRnl" localSheetId="14">#REF!</definedName>
    <definedName name="SCRnl" localSheetId="17">#REF!</definedName>
    <definedName name="SCRnl" localSheetId="16">#REF!</definedName>
    <definedName name="SCRnl" localSheetId="19">#REF!</definedName>
    <definedName name="SCRnl" localSheetId="18">#REF!</definedName>
    <definedName name="SCRnl" localSheetId="26">#REF!</definedName>
    <definedName name="SCRnl" localSheetId="24">#REF!</definedName>
    <definedName name="SCRnl" localSheetId="28">#REF!</definedName>
    <definedName name="SCRnl" localSheetId="29">#REF!</definedName>
    <definedName name="SCRnl" localSheetId="27">#REF!</definedName>
    <definedName name="SCRnl">#REF!</definedName>
    <definedName name="SCRop" localSheetId="21">#REF!</definedName>
    <definedName name="SCRop" localSheetId="13">#REF!</definedName>
    <definedName name="SCRop" localSheetId="12">#REF!</definedName>
    <definedName name="SCRop" localSheetId="15">#REF!</definedName>
    <definedName name="SCRop" localSheetId="14">#REF!</definedName>
    <definedName name="SCRop" localSheetId="17">#REF!</definedName>
    <definedName name="SCRop" localSheetId="16">#REF!</definedName>
    <definedName name="SCRop" localSheetId="19">#REF!</definedName>
    <definedName name="SCRop" localSheetId="18">#REF!</definedName>
    <definedName name="SCRop" localSheetId="26">#REF!</definedName>
    <definedName name="SCRop" localSheetId="24">#REF!</definedName>
    <definedName name="SCRop" localSheetId="28">#REF!</definedName>
    <definedName name="SCRop" localSheetId="29">#REF!</definedName>
    <definedName name="SCRop" localSheetId="27">#REF!</definedName>
    <definedName name="SCRop">#REF!</definedName>
    <definedName name="sensMKTconc" localSheetId="21">#REF!</definedName>
    <definedName name="sensMKTconc" localSheetId="13">#REF!</definedName>
    <definedName name="sensMKTconc" localSheetId="12">#REF!</definedName>
    <definedName name="sensMKTconc" localSheetId="15">#REF!</definedName>
    <definedName name="sensMKTconc" localSheetId="14">#REF!</definedName>
    <definedName name="sensMKTconc" localSheetId="17">#REF!</definedName>
    <definedName name="sensMKTconc" localSheetId="16">#REF!</definedName>
    <definedName name="sensMKTconc" localSheetId="19">#REF!</definedName>
    <definedName name="sensMKTconc" localSheetId="18">#REF!</definedName>
    <definedName name="sensMKTconc" localSheetId="26">#REF!</definedName>
    <definedName name="sensMKTconc" localSheetId="24">#REF!</definedName>
    <definedName name="sensMKTconc" localSheetId="28">#REF!</definedName>
    <definedName name="sensMKTconc" localSheetId="29">#REF!</definedName>
    <definedName name="sensMKTconc" localSheetId="27">#REF!</definedName>
    <definedName name="sensMKTconc">#REF!</definedName>
    <definedName name="sensMkteq" localSheetId="21">#REF!</definedName>
    <definedName name="sensMkteq" localSheetId="13">#REF!</definedName>
    <definedName name="sensMkteq" localSheetId="12">#REF!</definedName>
    <definedName name="sensMkteq" localSheetId="15">#REF!</definedName>
    <definedName name="sensMkteq" localSheetId="14">#REF!</definedName>
    <definedName name="sensMkteq" localSheetId="17">#REF!</definedName>
    <definedName name="sensMkteq" localSheetId="16">#REF!</definedName>
    <definedName name="sensMkteq" localSheetId="19">#REF!</definedName>
    <definedName name="sensMkteq" localSheetId="18">#REF!</definedName>
    <definedName name="sensMkteq" localSheetId="26">#REF!</definedName>
    <definedName name="sensMkteq" localSheetId="24">#REF!</definedName>
    <definedName name="sensMkteq" localSheetId="28">#REF!</definedName>
    <definedName name="sensMkteq" localSheetId="29">#REF!</definedName>
    <definedName name="sensMkteq" localSheetId="27">#REF!</definedName>
    <definedName name="sensMkteq">#REF!</definedName>
    <definedName name="sensMktfx" localSheetId="21">#REF!</definedName>
    <definedName name="sensMktfx" localSheetId="13">#REF!</definedName>
    <definedName name="sensMktfx" localSheetId="12">#REF!</definedName>
    <definedName name="sensMktfx" localSheetId="15">#REF!</definedName>
    <definedName name="sensMktfx" localSheetId="14">#REF!</definedName>
    <definedName name="sensMktfx" localSheetId="17">#REF!</definedName>
    <definedName name="sensMktfx" localSheetId="16">#REF!</definedName>
    <definedName name="sensMktfx" localSheetId="19">#REF!</definedName>
    <definedName name="sensMktfx" localSheetId="18">#REF!</definedName>
    <definedName name="sensMktfx" localSheetId="26">#REF!</definedName>
    <definedName name="sensMktfx" localSheetId="24">#REF!</definedName>
    <definedName name="sensMktfx" localSheetId="28">#REF!</definedName>
    <definedName name="sensMktfx" localSheetId="29">#REF!</definedName>
    <definedName name="sensMktfx" localSheetId="27">#REF!</definedName>
    <definedName name="sensMktfx">#REF!</definedName>
    <definedName name="sensMktint" localSheetId="21">#REF!</definedName>
    <definedName name="sensMktint" localSheetId="13">#REF!</definedName>
    <definedName name="sensMktint" localSheetId="12">#REF!</definedName>
    <definedName name="sensMktint" localSheetId="15">#REF!</definedName>
    <definedName name="sensMktint" localSheetId="14">#REF!</definedName>
    <definedName name="sensMktint" localSheetId="17">#REF!</definedName>
    <definedName name="sensMktint" localSheetId="16">#REF!</definedName>
    <definedName name="sensMktint" localSheetId="19">#REF!</definedName>
    <definedName name="sensMktint" localSheetId="18">#REF!</definedName>
    <definedName name="sensMktint" localSheetId="26">#REF!</definedName>
    <definedName name="sensMktint" localSheetId="24">#REF!</definedName>
    <definedName name="sensMktint" localSheetId="28">#REF!</definedName>
    <definedName name="sensMktint" localSheetId="29">#REF!</definedName>
    <definedName name="sensMktint" localSheetId="27">#REF!</definedName>
    <definedName name="sensMktint">#REF!</definedName>
    <definedName name="sensMktprop" localSheetId="21">#REF!</definedName>
    <definedName name="sensMktprop" localSheetId="13">#REF!</definedName>
    <definedName name="sensMktprop" localSheetId="12">#REF!</definedName>
    <definedName name="sensMktprop" localSheetId="15">#REF!</definedName>
    <definedName name="sensMktprop" localSheetId="14">#REF!</definedName>
    <definedName name="sensMktprop" localSheetId="17">#REF!</definedName>
    <definedName name="sensMktprop" localSheetId="16">#REF!</definedName>
    <definedName name="sensMktprop" localSheetId="19">#REF!</definedName>
    <definedName name="sensMktprop" localSheetId="18">#REF!</definedName>
    <definedName name="sensMktprop" localSheetId="26">#REF!</definedName>
    <definedName name="sensMktprop" localSheetId="24">#REF!</definedName>
    <definedName name="sensMktprop" localSheetId="28">#REF!</definedName>
    <definedName name="sensMktprop" localSheetId="29">#REF!</definedName>
    <definedName name="sensMktprop" localSheetId="27">#REF!</definedName>
    <definedName name="sensMktprop">#REF!</definedName>
    <definedName name="sensMktsp" localSheetId="21">#REF!</definedName>
    <definedName name="sensMktsp" localSheetId="13">#REF!</definedName>
    <definedName name="sensMktsp" localSheetId="12">#REF!</definedName>
    <definedName name="sensMktsp" localSheetId="15">#REF!</definedName>
    <definedName name="sensMktsp" localSheetId="14">#REF!</definedName>
    <definedName name="sensMktsp" localSheetId="17">#REF!</definedName>
    <definedName name="sensMktsp" localSheetId="16">#REF!</definedName>
    <definedName name="sensMktsp" localSheetId="19">#REF!</definedName>
    <definedName name="sensMktsp" localSheetId="18">#REF!</definedName>
    <definedName name="sensMktsp" localSheetId="26">#REF!</definedName>
    <definedName name="sensMktsp" localSheetId="24">#REF!</definedName>
    <definedName name="sensMktsp" localSheetId="28">#REF!</definedName>
    <definedName name="sensMktsp" localSheetId="29">#REF!</definedName>
    <definedName name="sensMktsp" localSheetId="27">#REF!</definedName>
    <definedName name="sensMktsp">#REF!</definedName>
    <definedName name="sensmMKTconc" localSheetId="21">#REF!</definedName>
    <definedName name="sensmMKTconc" localSheetId="13">#REF!</definedName>
    <definedName name="sensmMKTconc" localSheetId="12">#REF!</definedName>
    <definedName name="sensmMKTconc" localSheetId="15">#REF!</definedName>
    <definedName name="sensmMKTconc" localSheetId="14">#REF!</definedName>
    <definedName name="sensmMKTconc" localSheetId="17">#REF!</definedName>
    <definedName name="sensmMKTconc" localSheetId="16">#REF!</definedName>
    <definedName name="sensmMKTconc" localSheetId="19">#REF!</definedName>
    <definedName name="sensmMKTconc" localSheetId="18">#REF!</definedName>
    <definedName name="sensmMKTconc" localSheetId="26">#REF!</definedName>
    <definedName name="sensmMKTconc" localSheetId="24">#REF!</definedName>
    <definedName name="sensmMKTconc" localSheetId="28">#REF!</definedName>
    <definedName name="sensmMKTconc" localSheetId="29">#REF!</definedName>
    <definedName name="sensmMKTconc" localSheetId="27">#REF!</definedName>
    <definedName name="sensmMKTconc">#REF!</definedName>
    <definedName name="sensmMkteq" localSheetId="21">#REF!</definedName>
    <definedName name="sensmMkteq" localSheetId="13">#REF!</definedName>
    <definedName name="sensmMkteq" localSheetId="12">#REF!</definedName>
    <definedName name="sensmMkteq" localSheetId="15">#REF!</definedName>
    <definedName name="sensmMkteq" localSheetId="14">#REF!</definedName>
    <definedName name="sensmMkteq" localSheetId="17">#REF!</definedName>
    <definedName name="sensmMkteq" localSheetId="16">#REF!</definedName>
    <definedName name="sensmMkteq" localSheetId="19">#REF!</definedName>
    <definedName name="sensmMkteq" localSheetId="18">#REF!</definedName>
    <definedName name="sensmMkteq" localSheetId="26">#REF!</definedName>
    <definedName name="sensmMkteq" localSheetId="24">#REF!</definedName>
    <definedName name="sensmMkteq" localSheetId="28">#REF!</definedName>
    <definedName name="sensmMkteq" localSheetId="29">#REF!</definedName>
    <definedName name="sensmMkteq" localSheetId="27">#REF!</definedName>
    <definedName name="sensmMkteq">#REF!</definedName>
    <definedName name="sensmMktfx" localSheetId="21">#REF!</definedName>
    <definedName name="sensmMktfx" localSheetId="13">#REF!</definedName>
    <definedName name="sensmMktfx" localSheetId="12">#REF!</definedName>
    <definedName name="sensmMktfx" localSheetId="15">#REF!</definedName>
    <definedName name="sensmMktfx" localSheetId="14">#REF!</definedName>
    <definedName name="sensmMktfx" localSheetId="17">#REF!</definedName>
    <definedName name="sensmMktfx" localSheetId="16">#REF!</definedName>
    <definedName name="sensmMktfx" localSheetId="19">#REF!</definedName>
    <definedName name="sensmMktfx" localSheetId="18">#REF!</definedName>
    <definedName name="sensmMktfx" localSheetId="26">#REF!</definedName>
    <definedName name="sensmMktfx" localSheetId="24">#REF!</definedName>
    <definedName name="sensmMktfx" localSheetId="28">#REF!</definedName>
    <definedName name="sensmMktfx" localSheetId="29">#REF!</definedName>
    <definedName name="sensmMktfx" localSheetId="27">#REF!</definedName>
    <definedName name="sensmMktfx">#REF!</definedName>
    <definedName name="sensmMktint" localSheetId="21">#REF!</definedName>
    <definedName name="sensmMktint" localSheetId="13">#REF!</definedName>
    <definedName name="sensmMktint" localSheetId="12">#REF!</definedName>
    <definedName name="sensmMktint" localSheetId="15">#REF!</definedName>
    <definedName name="sensmMktint" localSheetId="14">#REF!</definedName>
    <definedName name="sensmMktint" localSheetId="17">#REF!</definedName>
    <definedName name="sensmMktint" localSheetId="16">#REF!</definedName>
    <definedName name="sensmMktint" localSheetId="19">#REF!</definedName>
    <definedName name="sensmMktint" localSheetId="18">#REF!</definedName>
    <definedName name="sensmMktint" localSheetId="26">#REF!</definedName>
    <definedName name="sensmMktint" localSheetId="24">#REF!</definedName>
    <definedName name="sensmMktint" localSheetId="28">#REF!</definedName>
    <definedName name="sensmMktint" localSheetId="29">#REF!</definedName>
    <definedName name="sensmMktint" localSheetId="27">#REF!</definedName>
    <definedName name="sensmMktint">#REF!</definedName>
    <definedName name="sensmMktprop" localSheetId="21">#REF!</definedName>
    <definedName name="sensmMktprop" localSheetId="13">#REF!</definedName>
    <definedName name="sensmMktprop" localSheetId="12">#REF!</definedName>
    <definedName name="sensmMktprop" localSheetId="15">#REF!</definedName>
    <definedName name="sensmMktprop" localSheetId="14">#REF!</definedName>
    <definedName name="sensmMktprop" localSheetId="17">#REF!</definedName>
    <definedName name="sensmMktprop" localSheetId="16">#REF!</definedName>
    <definedName name="sensmMktprop" localSheetId="19">#REF!</definedName>
    <definedName name="sensmMktprop" localSheetId="18">#REF!</definedName>
    <definedName name="sensmMktprop" localSheetId="26">#REF!</definedName>
    <definedName name="sensmMktprop" localSheetId="24">#REF!</definedName>
    <definedName name="sensmMktprop" localSheetId="28">#REF!</definedName>
    <definedName name="sensmMktprop" localSheetId="29">#REF!</definedName>
    <definedName name="sensmMktprop" localSheetId="27">#REF!</definedName>
    <definedName name="sensmMktprop">#REF!</definedName>
    <definedName name="sensmMktsp" localSheetId="21">#REF!</definedName>
    <definedName name="sensmMktsp" localSheetId="13">#REF!</definedName>
    <definedName name="sensmMktsp" localSheetId="12">#REF!</definedName>
    <definedName name="sensmMktsp" localSheetId="15">#REF!</definedName>
    <definedName name="sensmMktsp" localSheetId="14">#REF!</definedName>
    <definedName name="sensmMktsp" localSheetId="17">#REF!</definedName>
    <definedName name="sensmMktsp" localSheetId="16">#REF!</definedName>
    <definedName name="sensmMktsp" localSheetId="19">#REF!</definedName>
    <definedName name="sensmMktsp" localSheetId="18">#REF!</definedName>
    <definedName name="sensmMktsp" localSheetId="26">#REF!</definedName>
    <definedName name="sensmMktsp" localSheetId="24">#REF!</definedName>
    <definedName name="sensmMktsp" localSheetId="28">#REF!</definedName>
    <definedName name="sensmMktsp" localSheetId="29">#REF!</definedName>
    <definedName name="sensmMktsp" localSheetId="27">#REF!</definedName>
    <definedName name="sensmMktsp">#REF!</definedName>
    <definedName name="sensmSCRmkt" localSheetId="21">#REF!</definedName>
    <definedName name="sensmSCRmkt" localSheetId="13">#REF!</definedName>
    <definedName name="sensmSCRmkt" localSheetId="12">#REF!</definedName>
    <definedName name="sensmSCRmkt" localSheetId="15">#REF!</definedName>
    <definedName name="sensmSCRmkt" localSheetId="14">#REF!</definedName>
    <definedName name="sensmSCRmkt" localSheetId="17">#REF!</definedName>
    <definedName name="sensmSCRmkt" localSheetId="16">#REF!</definedName>
    <definedName name="sensmSCRmkt" localSheetId="19">#REF!</definedName>
    <definedName name="sensmSCRmkt" localSheetId="18">#REF!</definedName>
    <definedName name="sensmSCRmkt" localSheetId="26">#REF!</definedName>
    <definedName name="sensmSCRmkt" localSheetId="24">#REF!</definedName>
    <definedName name="sensmSCRmkt" localSheetId="28">#REF!</definedName>
    <definedName name="sensmSCRmkt" localSheetId="29">#REF!</definedName>
    <definedName name="sensmSCRmkt" localSheetId="27">#REF!</definedName>
    <definedName name="sensmSCRmkt">#REF!</definedName>
    <definedName name="sensnMKTconc" localSheetId="21">#REF!</definedName>
    <definedName name="sensnMKTconc" localSheetId="13">#REF!</definedName>
    <definedName name="sensnMKTconc" localSheetId="12">#REF!</definedName>
    <definedName name="sensnMKTconc" localSheetId="15">#REF!</definedName>
    <definedName name="sensnMKTconc" localSheetId="14">#REF!</definedName>
    <definedName name="sensnMKTconc" localSheetId="17">#REF!</definedName>
    <definedName name="sensnMKTconc" localSheetId="16">#REF!</definedName>
    <definedName name="sensnMKTconc" localSheetId="19">#REF!</definedName>
    <definedName name="sensnMKTconc" localSheetId="18">#REF!</definedName>
    <definedName name="sensnMKTconc" localSheetId="26">#REF!</definedName>
    <definedName name="sensnMKTconc" localSheetId="24">#REF!</definedName>
    <definedName name="sensnMKTconc" localSheetId="28">#REF!</definedName>
    <definedName name="sensnMKTconc" localSheetId="29">#REF!</definedName>
    <definedName name="sensnMKTconc" localSheetId="27">#REF!</definedName>
    <definedName name="sensnMKTconc">#REF!</definedName>
    <definedName name="sensnMkteq" localSheetId="21">#REF!</definedName>
    <definedName name="sensnMkteq" localSheetId="13">#REF!</definedName>
    <definedName name="sensnMkteq" localSheetId="12">#REF!</definedName>
    <definedName name="sensnMkteq" localSheetId="15">#REF!</definedName>
    <definedName name="sensnMkteq" localSheetId="14">#REF!</definedName>
    <definedName name="sensnMkteq" localSheetId="17">#REF!</definedName>
    <definedName name="sensnMkteq" localSheetId="16">#REF!</definedName>
    <definedName name="sensnMkteq" localSheetId="19">#REF!</definedName>
    <definedName name="sensnMkteq" localSheetId="18">#REF!</definedName>
    <definedName name="sensnMkteq" localSheetId="26">#REF!</definedName>
    <definedName name="sensnMkteq" localSheetId="24">#REF!</definedName>
    <definedName name="sensnMkteq" localSheetId="28">#REF!</definedName>
    <definedName name="sensnMkteq" localSheetId="29">#REF!</definedName>
    <definedName name="sensnMkteq" localSheetId="27">#REF!</definedName>
    <definedName name="sensnMkteq">#REF!</definedName>
    <definedName name="sensnMktfx" localSheetId="21">#REF!</definedName>
    <definedName name="sensnMktfx" localSheetId="13">#REF!</definedName>
    <definedName name="sensnMktfx" localSheetId="12">#REF!</definedName>
    <definedName name="sensnMktfx" localSheetId="15">#REF!</definedName>
    <definedName name="sensnMktfx" localSheetId="14">#REF!</definedName>
    <definedName name="sensnMktfx" localSheetId="17">#REF!</definedName>
    <definedName name="sensnMktfx" localSheetId="16">#REF!</definedName>
    <definedName name="sensnMktfx" localSheetId="19">#REF!</definedName>
    <definedName name="sensnMktfx" localSheetId="18">#REF!</definedName>
    <definedName name="sensnMktfx" localSheetId="26">#REF!</definedName>
    <definedName name="sensnMktfx" localSheetId="24">#REF!</definedName>
    <definedName name="sensnMktfx" localSheetId="28">#REF!</definedName>
    <definedName name="sensnMktfx" localSheetId="29">#REF!</definedName>
    <definedName name="sensnMktfx" localSheetId="27">#REF!</definedName>
    <definedName name="sensnMktfx">#REF!</definedName>
    <definedName name="sensnMktint" localSheetId="21">#REF!</definedName>
    <definedName name="sensnMktint" localSheetId="13">#REF!</definedName>
    <definedName name="sensnMktint" localSheetId="12">#REF!</definedName>
    <definedName name="sensnMktint" localSheetId="15">#REF!</definedName>
    <definedName name="sensnMktint" localSheetId="14">#REF!</definedName>
    <definedName name="sensnMktint" localSheetId="17">#REF!</definedName>
    <definedName name="sensnMktint" localSheetId="16">#REF!</definedName>
    <definedName name="sensnMktint" localSheetId="19">#REF!</definedName>
    <definedName name="sensnMktint" localSheetId="18">#REF!</definedName>
    <definedName name="sensnMktint" localSheetId="26">#REF!</definedName>
    <definedName name="sensnMktint" localSheetId="24">#REF!</definedName>
    <definedName name="sensnMktint" localSheetId="28">#REF!</definedName>
    <definedName name="sensnMktint" localSheetId="29">#REF!</definedName>
    <definedName name="sensnMktint" localSheetId="27">#REF!</definedName>
    <definedName name="sensnMktint">#REF!</definedName>
    <definedName name="sensnMktprop" localSheetId="21">#REF!</definedName>
    <definedName name="sensnMktprop" localSheetId="13">#REF!</definedName>
    <definedName name="sensnMktprop" localSheetId="12">#REF!</definedName>
    <definedName name="sensnMktprop" localSheetId="15">#REF!</definedName>
    <definedName name="sensnMktprop" localSheetId="14">#REF!</definedName>
    <definedName name="sensnMktprop" localSheetId="17">#REF!</definedName>
    <definedName name="sensnMktprop" localSheetId="16">#REF!</definedName>
    <definedName name="sensnMktprop" localSheetId="19">#REF!</definedName>
    <definedName name="sensnMktprop" localSheetId="18">#REF!</definedName>
    <definedName name="sensnMktprop" localSheetId="26">#REF!</definedName>
    <definedName name="sensnMktprop" localSheetId="24">#REF!</definedName>
    <definedName name="sensnMktprop" localSheetId="28">#REF!</definedName>
    <definedName name="sensnMktprop" localSheetId="29">#REF!</definedName>
    <definedName name="sensnMktprop" localSheetId="27">#REF!</definedName>
    <definedName name="sensnMktprop">#REF!</definedName>
    <definedName name="sensnMktsp" localSheetId="21">#REF!</definedName>
    <definedName name="sensnMktsp" localSheetId="13">#REF!</definedName>
    <definedName name="sensnMktsp" localSheetId="12">#REF!</definedName>
    <definedName name="sensnMktsp" localSheetId="15">#REF!</definedName>
    <definedName name="sensnMktsp" localSheetId="14">#REF!</definedName>
    <definedName name="sensnMktsp" localSheetId="17">#REF!</definedName>
    <definedName name="sensnMktsp" localSheetId="16">#REF!</definedName>
    <definedName name="sensnMktsp" localSheetId="19">#REF!</definedName>
    <definedName name="sensnMktsp" localSheetId="18">#REF!</definedName>
    <definedName name="sensnMktsp" localSheetId="26">#REF!</definedName>
    <definedName name="sensnMktsp" localSheetId="24">#REF!</definedName>
    <definedName name="sensnMktsp" localSheetId="28">#REF!</definedName>
    <definedName name="sensnMktsp" localSheetId="29">#REF!</definedName>
    <definedName name="sensnMktsp" localSheetId="27">#REF!</definedName>
    <definedName name="sensnMktsp">#REF!</definedName>
    <definedName name="sensSCRmkt" localSheetId="21">#REF!</definedName>
    <definedName name="sensSCRmkt" localSheetId="13">#REF!</definedName>
    <definedName name="sensSCRmkt" localSheetId="12">#REF!</definedName>
    <definedName name="sensSCRmkt" localSheetId="15">#REF!</definedName>
    <definedName name="sensSCRmkt" localSheetId="14">#REF!</definedName>
    <definedName name="sensSCRmkt" localSheetId="17">#REF!</definedName>
    <definedName name="sensSCRmkt" localSheetId="16">#REF!</definedName>
    <definedName name="sensSCRmkt" localSheetId="19">#REF!</definedName>
    <definedName name="sensSCRmkt" localSheetId="18">#REF!</definedName>
    <definedName name="sensSCRmkt" localSheetId="26">#REF!</definedName>
    <definedName name="sensSCRmkt" localSheetId="24">#REF!</definedName>
    <definedName name="sensSCRmkt" localSheetId="28">#REF!</definedName>
    <definedName name="sensSCRmkt" localSheetId="29">#REF!</definedName>
    <definedName name="sensSCRmkt" localSheetId="27">#REF!</definedName>
    <definedName name="sensSCRmkt">#REF!</definedName>
    <definedName name="SeparNom">"]"</definedName>
    <definedName name="SIasstot" localSheetId="21">#REF!</definedName>
    <definedName name="SIasstot" localSheetId="13">#REF!</definedName>
    <definedName name="SIasstot" localSheetId="12">#REF!</definedName>
    <definedName name="SIasstot" localSheetId="15">#REF!</definedName>
    <definedName name="SIasstot" localSheetId="14">#REF!</definedName>
    <definedName name="SIasstot" localSheetId="17">#REF!</definedName>
    <definedName name="SIasstot" localSheetId="16">#REF!</definedName>
    <definedName name="SIasstot" localSheetId="19">#REF!</definedName>
    <definedName name="SIasstot" localSheetId="18">#REF!</definedName>
    <definedName name="SIasstot" localSheetId="26">#REF!</definedName>
    <definedName name="SIasstot" localSheetId="24">#REF!</definedName>
    <definedName name="SIasstot" localSheetId="28">#REF!</definedName>
    <definedName name="SIasstot" localSheetId="29">#REF!</definedName>
    <definedName name="SIasstot" localSheetId="27">#REF!</definedName>
    <definedName name="SIasstot">#REF!</definedName>
    <definedName name="SIav" localSheetId="21">#REF!</definedName>
    <definedName name="SIav" localSheetId="13">#REF!</definedName>
    <definedName name="SIav" localSheetId="12">#REF!</definedName>
    <definedName name="SIav" localSheetId="15">#REF!</definedName>
    <definedName name="SIav" localSheetId="14">#REF!</definedName>
    <definedName name="SIav" localSheetId="17">#REF!</definedName>
    <definedName name="SIav" localSheetId="16">#REF!</definedName>
    <definedName name="SIav" localSheetId="19">#REF!</definedName>
    <definedName name="SIav" localSheetId="18">#REF!</definedName>
    <definedName name="SIav" localSheetId="26">#REF!</definedName>
    <definedName name="SIav" localSheetId="24">#REF!</definedName>
    <definedName name="SIav" localSheetId="28">#REF!</definedName>
    <definedName name="SIav" localSheetId="29">#REF!</definedName>
    <definedName name="SIav" localSheetId="27">#REF!</definedName>
    <definedName name="SIav">#REF!</definedName>
    <definedName name="SImgar" localSheetId="21">#REF!</definedName>
    <definedName name="SImgar" localSheetId="13">#REF!</definedName>
    <definedName name="SImgar" localSheetId="12">#REF!</definedName>
    <definedName name="SImgar" localSheetId="15">#REF!</definedName>
    <definedName name="SImgar" localSheetId="14">#REF!</definedName>
    <definedName name="SImgar" localSheetId="17">#REF!</definedName>
    <definedName name="SImgar" localSheetId="16">#REF!</definedName>
    <definedName name="SImgar" localSheetId="19">#REF!</definedName>
    <definedName name="SImgar" localSheetId="18">#REF!</definedName>
    <definedName name="SImgar" localSheetId="26">#REF!</definedName>
    <definedName name="SImgar" localSheetId="24">#REF!</definedName>
    <definedName name="SImgar" localSheetId="28">#REF!</definedName>
    <definedName name="SImgar" localSheetId="29">#REF!</definedName>
    <definedName name="SImgar" localSheetId="27">#REF!</definedName>
    <definedName name="SImgar">#REF!</definedName>
    <definedName name="SIREN" localSheetId="21">#REF!</definedName>
    <definedName name="SIREN" localSheetId="13">#REF!</definedName>
    <definedName name="SIREN" localSheetId="12">#REF!</definedName>
    <definedName name="SIREN" localSheetId="15">#REF!</definedName>
    <definedName name="SIREN" localSheetId="14">#REF!</definedName>
    <definedName name="SIREN" localSheetId="17">#REF!</definedName>
    <definedName name="SIREN" localSheetId="16">#REF!</definedName>
    <definedName name="SIREN" localSheetId="19">#REF!</definedName>
    <definedName name="SIREN" localSheetId="18">#REF!</definedName>
    <definedName name="SIREN" localSheetId="26">#REF!</definedName>
    <definedName name="SIREN" localSheetId="24">#REF!</definedName>
    <definedName name="SIREN" localSheetId="28">#REF!</definedName>
    <definedName name="SIREN" localSheetId="29">#REF!</definedName>
    <definedName name="SIREN" localSheetId="27">#REF!</definedName>
    <definedName name="SIREN">#REF!</definedName>
    <definedName name="SIreq" localSheetId="21">#REF!</definedName>
    <definedName name="SIreq" localSheetId="13">#REF!</definedName>
    <definedName name="SIreq" localSheetId="12">#REF!</definedName>
    <definedName name="SIreq" localSheetId="15">#REF!</definedName>
    <definedName name="SIreq" localSheetId="14">#REF!</definedName>
    <definedName name="SIreq" localSheetId="17">#REF!</definedName>
    <definedName name="SIreq" localSheetId="16">#REF!</definedName>
    <definedName name="SIreq" localSheetId="19">#REF!</definedName>
    <definedName name="SIreq" localSheetId="18">#REF!</definedName>
    <definedName name="SIreq" localSheetId="26">#REF!</definedName>
    <definedName name="SIreq" localSheetId="24">#REF!</definedName>
    <definedName name="SIreq" localSheetId="28">#REF!</definedName>
    <definedName name="SIreq" localSheetId="29">#REF!</definedName>
    <definedName name="SIreq" localSheetId="27">#REF!</definedName>
    <definedName name="SIreq">#REF!</definedName>
    <definedName name="sMKTint" localSheetId="21">#REF!</definedName>
    <definedName name="sMKTint" localSheetId="13">#REF!</definedName>
    <definedName name="sMKTint" localSheetId="12">#REF!</definedName>
    <definedName name="sMKTint" localSheetId="15">#REF!</definedName>
    <definedName name="sMKTint" localSheetId="14">#REF!</definedName>
    <definedName name="sMKTint" localSheetId="17">#REF!</definedName>
    <definedName name="sMKTint" localSheetId="16">#REF!</definedName>
    <definedName name="sMKTint" localSheetId="19">#REF!</definedName>
    <definedName name="sMKTint" localSheetId="18">#REF!</definedName>
    <definedName name="sMKTint" localSheetId="26">#REF!</definedName>
    <definedName name="sMKTint" localSheetId="24">#REF!</definedName>
    <definedName name="sMKTint" localSheetId="28">#REF!</definedName>
    <definedName name="sMKTint" localSheetId="29">#REF!</definedName>
    <definedName name="sMKTint" localSheetId="27">#REF!</definedName>
    <definedName name="sMKTint">#REF!</definedName>
    <definedName name="Societe" localSheetId="21">#REF!</definedName>
    <definedName name="Societe" localSheetId="13">#REF!</definedName>
    <definedName name="Societe" localSheetId="12">#REF!</definedName>
    <definedName name="Societe" localSheetId="15">#REF!</definedName>
    <definedName name="Societe" localSheetId="14">#REF!</definedName>
    <definedName name="Societe" localSheetId="17">#REF!</definedName>
    <definedName name="Societe" localSheetId="16">#REF!</definedName>
    <definedName name="Societe" localSheetId="19">#REF!</definedName>
    <definedName name="Societe" localSheetId="18">#REF!</definedName>
    <definedName name="Societe" localSheetId="26">#REF!</definedName>
    <definedName name="Societe" localSheetId="24">#REF!</definedName>
    <definedName name="Societe" localSheetId="28">#REF!</definedName>
    <definedName name="Societe" localSheetId="29">#REF!</definedName>
    <definedName name="Societe" localSheetId="27">#REF!</definedName>
    <definedName name="Societe">#REF!</definedName>
    <definedName name="Subst1" localSheetId="21">#REF!</definedName>
    <definedName name="Subst1" localSheetId="13">#REF!</definedName>
    <definedName name="Subst1" localSheetId="12">#REF!</definedName>
    <definedName name="Subst1" localSheetId="15">#REF!</definedName>
    <definedName name="Subst1" localSheetId="14">#REF!</definedName>
    <definedName name="Subst1" localSheetId="17">#REF!</definedName>
    <definedName name="Subst1" localSheetId="16">#REF!</definedName>
    <definedName name="Subst1" localSheetId="19">#REF!</definedName>
    <definedName name="Subst1" localSheetId="18">#REF!</definedName>
    <definedName name="Subst1" localSheetId="26">#REF!</definedName>
    <definedName name="Subst1" localSheetId="24">#REF!</definedName>
    <definedName name="Subst1" localSheetId="28">#REF!</definedName>
    <definedName name="Subst1" localSheetId="29">#REF!</definedName>
    <definedName name="Subst1" localSheetId="27">#REF!</definedName>
    <definedName name="Subst1">#REF!</definedName>
    <definedName name="Subst15" localSheetId="21">#REF!</definedName>
    <definedName name="Subst15" localSheetId="13">#REF!</definedName>
    <definedName name="Subst15" localSheetId="12">#REF!</definedName>
    <definedName name="Subst15" localSheetId="15">#REF!</definedName>
    <definedName name="Subst15" localSheetId="14">#REF!</definedName>
    <definedName name="Subst15" localSheetId="17">#REF!</definedName>
    <definedName name="Subst15" localSheetId="16">#REF!</definedName>
    <definedName name="Subst15" localSheetId="19">#REF!</definedName>
    <definedName name="Subst15" localSheetId="18">#REF!</definedName>
    <definedName name="Subst15" localSheetId="26">#REF!</definedName>
    <definedName name="Subst15" localSheetId="24">#REF!</definedName>
    <definedName name="Subst15" localSheetId="28">#REF!</definedName>
    <definedName name="Subst15" localSheetId="29">#REF!</definedName>
    <definedName name="Subst15" localSheetId="27">#REF!</definedName>
    <definedName name="Subst15">#REF!</definedName>
    <definedName name="Subst16" localSheetId="21">#REF!</definedName>
    <definedName name="Subst16" localSheetId="13">#REF!</definedName>
    <definedName name="Subst16" localSheetId="12">#REF!</definedName>
    <definedName name="Subst16" localSheetId="15">#REF!</definedName>
    <definedName name="Subst16" localSheetId="14">#REF!</definedName>
    <definedName name="Subst16" localSheetId="17">#REF!</definedName>
    <definedName name="Subst16" localSheetId="16">#REF!</definedName>
    <definedName name="Subst16" localSheetId="19">#REF!</definedName>
    <definedName name="Subst16" localSheetId="18">#REF!</definedName>
    <definedName name="Subst16" localSheetId="26">#REF!</definedName>
    <definedName name="Subst16" localSheetId="24">#REF!</definedName>
    <definedName name="Subst16" localSheetId="28">#REF!</definedName>
    <definedName name="Subst16" localSheetId="29">#REF!</definedName>
    <definedName name="Subst16" localSheetId="27">#REF!</definedName>
    <definedName name="Subst16">#REF!</definedName>
    <definedName name="Subst17" localSheetId="21">#REF!</definedName>
    <definedName name="Subst17" localSheetId="13">#REF!</definedName>
    <definedName name="Subst17" localSheetId="12">#REF!</definedName>
    <definedName name="Subst17" localSheetId="15">#REF!</definedName>
    <definedName name="Subst17" localSheetId="14">#REF!</definedName>
    <definedName name="Subst17" localSheetId="17">#REF!</definedName>
    <definedName name="Subst17" localSheetId="16">#REF!</definedName>
    <definedName name="Subst17" localSheetId="19">#REF!</definedName>
    <definedName name="Subst17" localSheetId="18">#REF!</definedName>
    <definedName name="Subst17" localSheetId="26">#REF!</definedName>
    <definedName name="Subst17" localSheetId="24">#REF!</definedName>
    <definedName name="Subst17" localSheetId="28">#REF!</definedName>
    <definedName name="Subst17" localSheetId="29">#REF!</definedName>
    <definedName name="Subst17" localSheetId="27">#REF!</definedName>
    <definedName name="Subst17">#REF!</definedName>
    <definedName name="Subst18" localSheetId="21">#REF!</definedName>
    <definedName name="Subst18" localSheetId="13">#REF!</definedName>
    <definedName name="Subst18" localSheetId="12">#REF!</definedName>
    <definedName name="Subst18" localSheetId="15">#REF!</definedName>
    <definedName name="Subst18" localSheetId="14">#REF!</definedName>
    <definedName name="Subst18" localSheetId="17">#REF!</definedName>
    <definedName name="Subst18" localSheetId="16">#REF!</definedName>
    <definedName name="Subst18" localSheetId="19">#REF!</definedName>
    <definedName name="Subst18" localSheetId="18">#REF!</definedName>
    <definedName name="Subst18" localSheetId="26">#REF!</definedName>
    <definedName name="Subst18" localSheetId="24">#REF!</definedName>
    <definedName name="Subst18" localSheetId="28">#REF!</definedName>
    <definedName name="Subst18" localSheetId="29">#REF!</definedName>
    <definedName name="Subst18" localSheetId="27">#REF!</definedName>
    <definedName name="Subst18">#REF!</definedName>
    <definedName name="Subst2" localSheetId="21">#REF!</definedName>
    <definedName name="Subst2" localSheetId="13">#REF!</definedName>
    <definedName name="Subst2" localSheetId="12">#REF!</definedName>
    <definedName name="Subst2" localSheetId="15">#REF!</definedName>
    <definedName name="Subst2" localSheetId="14">#REF!</definedName>
    <definedName name="Subst2" localSheetId="17">#REF!</definedName>
    <definedName name="Subst2" localSheetId="16">#REF!</definedName>
    <definedName name="Subst2" localSheetId="19">#REF!</definedName>
    <definedName name="Subst2" localSheetId="18">#REF!</definedName>
    <definedName name="Subst2" localSheetId="26">#REF!</definedName>
    <definedName name="Subst2" localSheetId="24">#REF!</definedName>
    <definedName name="Subst2" localSheetId="28">#REF!</definedName>
    <definedName name="Subst2" localSheetId="29">#REF!</definedName>
    <definedName name="Subst2" localSheetId="27">#REF!</definedName>
    <definedName name="Subst2">#REF!</definedName>
    <definedName name="Subst20" localSheetId="21">#REF!</definedName>
    <definedName name="Subst20" localSheetId="13">#REF!</definedName>
    <definedName name="Subst20" localSheetId="12">#REF!</definedName>
    <definedName name="Subst20" localSheetId="15">#REF!</definedName>
    <definedName name="Subst20" localSheetId="14">#REF!</definedName>
    <definedName name="Subst20" localSheetId="17">#REF!</definedName>
    <definedName name="Subst20" localSheetId="16">#REF!</definedName>
    <definedName name="Subst20" localSheetId="19">#REF!</definedName>
    <definedName name="Subst20" localSheetId="18">#REF!</definedName>
    <definedName name="Subst20" localSheetId="26">#REF!</definedName>
    <definedName name="Subst20" localSheetId="24">#REF!</definedName>
    <definedName name="Subst20" localSheetId="28">#REF!</definedName>
    <definedName name="Subst20" localSheetId="29">#REF!</definedName>
    <definedName name="Subst20" localSheetId="27">#REF!</definedName>
    <definedName name="Subst20">#REF!</definedName>
    <definedName name="Subst21" localSheetId="21">#REF!</definedName>
    <definedName name="Subst21" localSheetId="13">#REF!</definedName>
    <definedName name="Subst21" localSheetId="12">#REF!</definedName>
    <definedName name="Subst21" localSheetId="15">#REF!</definedName>
    <definedName name="Subst21" localSheetId="14">#REF!</definedName>
    <definedName name="Subst21" localSheetId="17">#REF!</definedName>
    <definedName name="Subst21" localSheetId="16">#REF!</definedName>
    <definedName name="Subst21" localSheetId="19">#REF!</definedName>
    <definedName name="Subst21" localSheetId="18">#REF!</definedName>
    <definedName name="Subst21" localSheetId="26">#REF!</definedName>
    <definedName name="Subst21" localSheetId="24">#REF!</definedName>
    <definedName name="Subst21" localSheetId="28">#REF!</definedName>
    <definedName name="Subst21" localSheetId="29">#REF!</definedName>
    <definedName name="Subst21" localSheetId="27">#REF!</definedName>
    <definedName name="Subst21">#REF!</definedName>
    <definedName name="Subst22" localSheetId="21">#REF!</definedName>
    <definedName name="Subst22" localSheetId="13">#REF!</definedName>
    <definedName name="Subst22" localSheetId="12">#REF!</definedName>
    <definedName name="Subst22" localSheetId="15">#REF!</definedName>
    <definedName name="Subst22" localSheetId="14">#REF!</definedName>
    <definedName name="Subst22" localSheetId="17">#REF!</definedName>
    <definedName name="Subst22" localSheetId="16">#REF!</definedName>
    <definedName name="Subst22" localSheetId="19">#REF!</definedName>
    <definedName name="Subst22" localSheetId="18">#REF!</definedName>
    <definedName name="Subst22" localSheetId="26">#REF!</definedName>
    <definedName name="Subst22" localSheetId="24">#REF!</definedName>
    <definedName name="Subst22" localSheetId="28">#REF!</definedName>
    <definedName name="Subst22" localSheetId="29">#REF!</definedName>
    <definedName name="Subst22" localSheetId="27">#REF!</definedName>
    <definedName name="Subst22">#REF!</definedName>
    <definedName name="Subst24" localSheetId="21">#REF!</definedName>
    <definedName name="Subst24" localSheetId="13">#REF!</definedName>
    <definedName name="Subst24" localSheetId="12">#REF!</definedName>
    <definedName name="Subst24" localSheetId="15">#REF!</definedName>
    <definedName name="Subst24" localSheetId="14">#REF!</definedName>
    <definedName name="Subst24" localSheetId="17">#REF!</definedName>
    <definedName name="Subst24" localSheetId="16">#REF!</definedName>
    <definedName name="Subst24" localSheetId="19">#REF!</definedName>
    <definedName name="Subst24" localSheetId="18">#REF!</definedName>
    <definedName name="Subst24" localSheetId="26">#REF!</definedName>
    <definedName name="Subst24" localSheetId="24">#REF!</definedName>
    <definedName name="Subst24" localSheetId="28">#REF!</definedName>
    <definedName name="Subst24" localSheetId="29">#REF!</definedName>
    <definedName name="Subst24" localSheetId="27">#REF!</definedName>
    <definedName name="Subst24">#REF!</definedName>
    <definedName name="Subst25" localSheetId="21">#REF!</definedName>
    <definedName name="Subst25" localSheetId="13">#REF!</definedName>
    <definedName name="Subst25" localSheetId="12">#REF!</definedName>
    <definedName name="Subst25" localSheetId="15">#REF!</definedName>
    <definedName name="Subst25" localSheetId="14">#REF!</definedName>
    <definedName name="Subst25" localSheetId="17">#REF!</definedName>
    <definedName name="Subst25" localSheetId="16">#REF!</definedName>
    <definedName name="Subst25" localSheetId="19">#REF!</definedName>
    <definedName name="Subst25" localSheetId="18">#REF!</definedName>
    <definedName name="Subst25" localSheetId="26">#REF!</definedName>
    <definedName name="Subst25" localSheetId="24">#REF!</definedName>
    <definedName name="Subst25" localSheetId="28">#REF!</definedName>
    <definedName name="Subst25" localSheetId="29">#REF!</definedName>
    <definedName name="Subst25" localSheetId="27">#REF!</definedName>
    <definedName name="Subst25">#REF!</definedName>
    <definedName name="Subst26" localSheetId="21">#REF!</definedName>
    <definedName name="Subst26" localSheetId="13">#REF!</definedName>
    <definedName name="Subst26" localSheetId="12">#REF!</definedName>
    <definedName name="Subst26" localSheetId="15">#REF!</definedName>
    <definedName name="Subst26" localSheetId="14">#REF!</definedName>
    <definedName name="Subst26" localSheetId="17">#REF!</definedName>
    <definedName name="Subst26" localSheetId="16">#REF!</definedName>
    <definedName name="Subst26" localSheetId="19">#REF!</definedName>
    <definedName name="Subst26" localSheetId="18">#REF!</definedName>
    <definedName name="Subst26" localSheetId="26">#REF!</definedName>
    <definedName name="Subst26" localSheetId="24">#REF!</definedName>
    <definedName name="Subst26" localSheetId="28">#REF!</definedName>
    <definedName name="Subst26" localSheetId="29">#REF!</definedName>
    <definedName name="Subst26" localSheetId="27">#REF!</definedName>
    <definedName name="Subst26">#REF!</definedName>
    <definedName name="TPa" localSheetId="21">#REF!</definedName>
    <definedName name="TPa" localSheetId="13">#REF!</definedName>
    <definedName name="TPa" localSheetId="12">#REF!</definedName>
    <definedName name="TPa" localSheetId="15">#REF!</definedName>
    <definedName name="TPa" localSheetId="14">#REF!</definedName>
    <definedName name="TPa" localSheetId="17">#REF!</definedName>
    <definedName name="TPa" localSheetId="16">#REF!</definedName>
    <definedName name="TPa" localSheetId="19">#REF!</definedName>
    <definedName name="TPa" localSheetId="18">#REF!</definedName>
    <definedName name="TPa" localSheetId="26">#REF!</definedName>
    <definedName name="TPa" localSheetId="24">#REF!</definedName>
    <definedName name="TPa" localSheetId="28">#REF!</definedName>
    <definedName name="TPa" localSheetId="29">#REF!</definedName>
    <definedName name="TPa" localSheetId="27">#REF!</definedName>
    <definedName name="TPa">#REF!</definedName>
    <definedName name="TPh" localSheetId="21">#REF!</definedName>
    <definedName name="TPh" localSheetId="13">#REF!</definedName>
    <definedName name="TPh" localSheetId="12">#REF!</definedName>
    <definedName name="TPh" localSheetId="15">#REF!</definedName>
    <definedName name="TPh" localSheetId="14">#REF!</definedName>
    <definedName name="TPh" localSheetId="17">#REF!</definedName>
    <definedName name="TPh" localSheetId="16">#REF!</definedName>
    <definedName name="TPh" localSheetId="19">#REF!</definedName>
    <definedName name="TPh" localSheetId="18">#REF!</definedName>
    <definedName name="TPh" localSheetId="26">#REF!</definedName>
    <definedName name="TPh" localSheetId="24">#REF!</definedName>
    <definedName name="TPh" localSheetId="28">#REF!</definedName>
    <definedName name="TPh" localSheetId="29">#REF!</definedName>
    <definedName name="TPh" localSheetId="27">#REF!</definedName>
    <definedName name="TPh">#REF!</definedName>
    <definedName name="TypeOfInstitution" localSheetId="21">#REF!</definedName>
    <definedName name="TypeOfInstitution" localSheetId="13">#REF!</definedName>
    <definedName name="TypeOfInstitution" localSheetId="12">#REF!</definedName>
    <definedName name="TypeOfInstitution" localSheetId="15">#REF!</definedName>
    <definedName name="TypeOfInstitution" localSheetId="14">#REF!</definedName>
    <definedName name="TypeOfInstitution" localSheetId="17">#REF!</definedName>
    <definedName name="TypeOfInstitution" localSheetId="16">#REF!</definedName>
    <definedName name="TypeOfInstitution" localSheetId="19">#REF!</definedName>
    <definedName name="TypeOfInstitution" localSheetId="18">#REF!</definedName>
    <definedName name="TypeOfInstitution" localSheetId="26">#REF!</definedName>
    <definedName name="TypeOfInstitution" localSheetId="24">#REF!</definedName>
    <definedName name="TypeOfInstitution" localSheetId="28">#REF!</definedName>
    <definedName name="TypeOfInstitution" localSheetId="29">#REF!</definedName>
    <definedName name="TypeOfInstitution" localSheetId="27">#REF!</definedName>
    <definedName name="TypeOfInstitution">#REF!</definedName>
    <definedName name="Unité" localSheetId="21">#REF!</definedName>
    <definedName name="Unité" localSheetId="13">#REF!</definedName>
    <definedName name="Unité" localSheetId="12">#REF!</definedName>
    <definedName name="Unité" localSheetId="15">#REF!</definedName>
    <definedName name="Unité" localSheetId="14">#REF!</definedName>
    <definedName name="Unité" localSheetId="17">#REF!</definedName>
    <definedName name="Unité" localSheetId="16">#REF!</definedName>
    <definedName name="Unité" localSheetId="19">#REF!</definedName>
    <definedName name="Unité" localSheetId="18">#REF!</definedName>
    <definedName name="Unité" localSheetId="26">#REF!</definedName>
    <definedName name="Unité" localSheetId="24">#REF!</definedName>
    <definedName name="Unité" localSheetId="28">#REF!</definedName>
    <definedName name="Unité" localSheetId="29">#REF!</definedName>
    <definedName name="Unité" localSheetId="27">#REF!</definedName>
    <definedName name="Unité">#REF!</definedName>
    <definedName name="Version">20110111</definedName>
    <definedName name="WCAnnuitiesMatrix" localSheetId="21">#REF!</definedName>
    <definedName name="WCAnnuitiesMatrix" localSheetId="13">#REF!</definedName>
    <definedName name="WCAnnuitiesMatrix" localSheetId="12">#REF!</definedName>
    <definedName name="WCAnnuitiesMatrix" localSheetId="15">#REF!</definedName>
    <definedName name="WCAnnuitiesMatrix" localSheetId="14">#REF!</definedName>
    <definedName name="WCAnnuitiesMatrix" localSheetId="17">#REF!</definedName>
    <definedName name="WCAnnuitiesMatrix" localSheetId="16">#REF!</definedName>
    <definedName name="WCAnnuitiesMatrix" localSheetId="19">#REF!</definedName>
    <definedName name="WCAnnuitiesMatrix" localSheetId="18">#REF!</definedName>
    <definedName name="WCAnnuitiesMatrix" localSheetId="26">#REF!</definedName>
    <definedName name="WCAnnuitiesMatrix" localSheetId="24">#REF!</definedName>
    <definedName name="WCAnnuitiesMatrix" localSheetId="28">#REF!</definedName>
    <definedName name="WCAnnuitiesMatrix" localSheetId="29">#REF!</definedName>
    <definedName name="WCAnnuitiesMatrix" localSheetId="27">#REF!</definedName>
    <definedName name="WCAnnuitiesMatrix">#REF!</definedName>
    <definedName name="WCompMatrix" localSheetId="21">#REF!</definedName>
    <definedName name="WCompMatrix" localSheetId="13">#REF!</definedName>
    <definedName name="WCompMatrix" localSheetId="12">#REF!</definedName>
    <definedName name="WCompMatrix" localSheetId="15">#REF!</definedName>
    <definedName name="WCompMatrix" localSheetId="14">#REF!</definedName>
    <definedName name="WCompMatrix" localSheetId="17">#REF!</definedName>
    <definedName name="WCompMatrix" localSheetId="16">#REF!</definedName>
    <definedName name="WCompMatrix" localSheetId="19">#REF!</definedName>
    <definedName name="WCompMatrix" localSheetId="18">#REF!</definedName>
    <definedName name="WCompMatrix" localSheetId="26">#REF!</definedName>
    <definedName name="WCompMatrix" localSheetId="24">#REF!</definedName>
    <definedName name="WCompMatrix" localSheetId="28">#REF!</definedName>
    <definedName name="WCompMatrix" localSheetId="29">#REF!</definedName>
    <definedName name="WCompMatrix" localSheetId="27">#REF!</definedName>
    <definedName name="WCompMatrix">#REF!</definedName>
    <definedName name="WS_COUNTRY_CORR">[7]Correlations!$C$7:$V$26</definedName>
  </definedNames>
  <calcPr calcId="162913"/>
</workbook>
</file>

<file path=xl/calcChain.xml><?xml version="1.0" encoding="utf-8"?>
<calcChain xmlns="http://schemas.openxmlformats.org/spreadsheetml/2006/main">
  <c r="E60" i="141" l="1"/>
  <c r="E284" i="141"/>
  <c r="E228" i="141"/>
  <c r="E171" i="141"/>
  <c r="E62" i="141"/>
  <c r="E263" i="141"/>
  <c r="E262" i="141"/>
  <c r="E207" i="141"/>
  <c r="E206" i="141"/>
  <c r="E150" i="141"/>
  <c r="E149" i="141"/>
  <c r="E98" i="141"/>
  <c r="E97" i="141"/>
  <c r="E41" i="141"/>
  <c r="E40" i="141"/>
  <c r="E119" i="141"/>
  <c r="E43" i="141"/>
  <c r="E42" i="141"/>
  <c r="E39" i="141"/>
  <c r="E260" i="141"/>
  <c r="E204" i="141"/>
  <c r="E147" i="141"/>
  <c r="E95" i="141"/>
  <c r="E38" i="141"/>
  <c r="A63" i="141" l="1"/>
  <c r="A64" i="141"/>
  <c r="A65" i="141"/>
  <c r="A66" i="141"/>
  <c r="A67" i="141" s="1"/>
  <c r="A68" i="141" s="1"/>
  <c r="A69" i="141" s="1"/>
  <c r="A70" i="141" s="1"/>
  <c r="A71" i="141" s="1"/>
  <c r="A72" i="141" s="1"/>
  <c r="A73" i="141" s="1"/>
  <c r="A74" i="141" s="1"/>
  <c r="A75" i="141" s="1"/>
  <c r="A76" i="141" s="1"/>
  <c r="A77" i="141" s="1"/>
  <c r="A78" i="141" s="1"/>
  <c r="A79" i="141" s="1"/>
  <c r="A80" i="141" s="1"/>
  <c r="A81" i="141" s="1"/>
  <c r="A82" i="141" s="1"/>
  <c r="A83" i="141" s="1"/>
  <c r="A84" i="141" s="1"/>
  <c r="A85" i="141" s="1"/>
  <c r="A86" i="141" s="1"/>
  <c r="A87" i="141" s="1"/>
  <c r="A88" i="141" s="1"/>
  <c r="A89" i="141" s="1"/>
  <c r="A90" i="141" s="1"/>
  <c r="A91" i="141" s="1"/>
  <c r="A92" i="141" s="1"/>
  <c r="A93" i="141" s="1"/>
  <c r="A94" i="141" s="1"/>
  <c r="A95" i="141" s="1"/>
  <c r="A96" i="141" s="1"/>
  <c r="A97" i="141" s="1"/>
  <c r="A98" i="141" s="1"/>
  <c r="A99" i="141" s="1"/>
  <c r="A100" i="141" s="1"/>
  <c r="A101" i="141" s="1"/>
  <c r="A102" i="141" s="1"/>
  <c r="A103" i="141" s="1"/>
  <c r="A104" i="141" s="1"/>
  <c r="A105" i="141" s="1"/>
  <c r="A106" i="141" s="1"/>
  <c r="A107" i="141" s="1"/>
  <c r="A108" i="141" s="1"/>
  <c r="A109" i="141" s="1"/>
  <c r="A110" i="141" s="1"/>
  <c r="A111" i="141" s="1"/>
  <c r="A112" i="141" s="1"/>
  <c r="A113" i="141" s="1"/>
  <c r="A114" i="141" s="1"/>
  <c r="A115" i="141" s="1"/>
  <c r="A116" i="141" s="1"/>
  <c r="A117" i="141" s="1"/>
  <c r="A118" i="141" s="1"/>
  <c r="A119" i="141" s="1"/>
  <c r="A120" i="141" s="1"/>
  <c r="A121" i="141" s="1"/>
  <c r="A122" i="141" s="1"/>
  <c r="A123" i="141" s="1"/>
  <c r="A124" i="141" s="1"/>
  <c r="A125" i="141" s="1"/>
  <c r="A126" i="141" s="1"/>
  <c r="A127" i="141" s="1"/>
  <c r="A128" i="141" s="1"/>
  <c r="A129" i="141" s="1"/>
  <c r="A130" i="141" s="1"/>
  <c r="A131" i="141" s="1"/>
  <c r="A132" i="141" s="1"/>
  <c r="A133" i="141" s="1"/>
  <c r="A134" i="141" s="1"/>
  <c r="A135" i="141" s="1"/>
  <c r="A136" i="141" s="1"/>
  <c r="A137" i="141" s="1"/>
  <c r="A138" i="141" s="1"/>
  <c r="A139" i="141" s="1"/>
  <c r="A140" i="141" s="1"/>
  <c r="A141" i="141" s="1"/>
  <c r="A142" i="141" s="1"/>
  <c r="A143" i="141" s="1"/>
  <c r="A144" i="141" s="1"/>
  <c r="A145" i="141" s="1"/>
  <c r="A146" i="141" s="1"/>
  <c r="A147" i="141" s="1"/>
  <c r="A148" i="141" s="1"/>
  <c r="A149" i="141" s="1"/>
  <c r="A150" i="141" s="1"/>
  <c r="A151" i="141" s="1"/>
  <c r="A152" i="141" s="1"/>
  <c r="A153" i="141" s="1"/>
  <c r="A154" i="141" s="1"/>
  <c r="A155" i="141" s="1"/>
  <c r="A156" i="141" s="1"/>
  <c r="A157" i="141" s="1"/>
  <c r="A158" i="141" s="1"/>
  <c r="A159" i="141" s="1"/>
  <c r="A160" i="141" s="1"/>
  <c r="A161" i="141" s="1"/>
  <c r="A162" i="141" s="1"/>
  <c r="A163" i="141" s="1"/>
  <c r="A164" i="141" s="1"/>
  <c r="A165" i="141" s="1"/>
  <c r="A166" i="141" s="1"/>
  <c r="A167" i="141" s="1"/>
  <c r="A168" i="141" s="1"/>
  <c r="A169" i="141" s="1"/>
  <c r="A170" i="141" s="1"/>
  <c r="A171" i="141" s="1"/>
  <c r="A172" i="141" s="1"/>
  <c r="A173" i="141" s="1"/>
  <c r="A174" i="141" s="1"/>
  <c r="A175" i="141" s="1"/>
  <c r="A176" i="141" s="1"/>
  <c r="A177" i="141" s="1"/>
  <c r="A178" i="141" s="1"/>
  <c r="A179" i="141" s="1"/>
  <c r="A180" i="141" s="1"/>
  <c r="A181" i="141" s="1"/>
  <c r="A182" i="141" s="1"/>
  <c r="A183" i="141" s="1"/>
  <c r="A184" i="141" s="1"/>
  <c r="A185" i="141" s="1"/>
  <c r="A186" i="141" s="1"/>
  <c r="A187" i="141" s="1"/>
  <c r="A188" i="141" s="1"/>
  <c r="A189" i="141" s="1"/>
  <c r="A190" i="141" s="1"/>
  <c r="A191" i="141" s="1"/>
  <c r="A192" i="141" s="1"/>
  <c r="A193" i="141" s="1"/>
  <c r="A194" i="141" s="1"/>
  <c r="A195" i="141" s="1"/>
  <c r="A196" i="141" s="1"/>
  <c r="A197" i="141" s="1"/>
  <c r="A198" i="141" s="1"/>
  <c r="A199" i="141" s="1"/>
  <c r="A200" i="141" s="1"/>
  <c r="A201" i="141" s="1"/>
  <c r="A202" i="141" s="1"/>
  <c r="A203" i="141" s="1"/>
  <c r="A204" i="141" s="1"/>
  <c r="A205" i="141" s="1"/>
  <c r="A206" i="141" s="1"/>
  <c r="A207" i="141" s="1"/>
  <c r="A208" i="141" s="1"/>
  <c r="A209" i="141" s="1"/>
  <c r="A210" i="141" s="1"/>
  <c r="A211" i="141" s="1"/>
  <c r="A212" i="141" s="1"/>
  <c r="A213" i="141" s="1"/>
  <c r="A214" i="141" s="1"/>
  <c r="A215" i="141" s="1"/>
  <c r="A216" i="141" s="1"/>
  <c r="A217" i="141" s="1"/>
  <c r="A218" i="141" s="1"/>
  <c r="A219" i="141" s="1"/>
  <c r="A220" i="141" s="1"/>
  <c r="A221" i="141" s="1"/>
  <c r="A222" i="141" s="1"/>
  <c r="A223" i="141" s="1"/>
  <c r="A224" i="141" s="1"/>
  <c r="A225" i="141" s="1"/>
  <c r="A226" i="141" s="1"/>
  <c r="A227" i="141" s="1"/>
  <c r="A228" i="141" s="1"/>
  <c r="A229" i="141" s="1"/>
  <c r="A230" i="141" s="1"/>
  <c r="A231" i="141" s="1"/>
  <c r="A232" i="141" s="1"/>
  <c r="A233" i="141" s="1"/>
  <c r="A234" i="141" s="1"/>
  <c r="A235" i="141" s="1"/>
  <c r="A236" i="141" s="1"/>
  <c r="A237" i="141" s="1"/>
  <c r="A238" i="141" s="1"/>
  <c r="A239" i="141" s="1"/>
  <c r="A240" i="141" s="1"/>
  <c r="A241" i="141" s="1"/>
  <c r="A242" i="141" s="1"/>
  <c r="A243" i="141" s="1"/>
  <c r="A244" i="141" s="1"/>
  <c r="A245" i="141" s="1"/>
  <c r="A246" i="141" s="1"/>
  <c r="A247" i="141" s="1"/>
  <c r="A248" i="141" s="1"/>
  <c r="A249" i="141" s="1"/>
  <c r="A250" i="141" s="1"/>
  <c r="A251" i="141" s="1"/>
  <c r="A252" i="141" s="1"/>
  <c r="A253" i="141" s="1"/>
  <c r="A254" i="141" s="1"/>
  <c r="A255" i="141" s="1"/>
  <c r="A256" i="141" s="1"/>
  <c r="A257" i="141" s="1"/>
  <c r="A258" i="141" s="1"/>
  <c r="A259" i="141" s="1"/>
  <c r="A260" i="141" s="1"/>
  <c r="A261" i="141" s="1"/>
  <c r="A262" i="141" s="1"/>
  <c r="A263" i="141" s="1"/>
  <c r="A264" i="141" s="1"/>
  <c r="A265" i="141" s="1"/>
  <c r="A266" i="141" s="1"/>
  <c r="A267" i="141" s="1"/>
  <c r="A268" i="141" s="1"/>
  <c r="A269" i="141" s="1"/>
  <c r="A270" i="141" s="1"/>
  <c r="A271" i="141" s="1"/>
  <c r="A272" i="141" s="1"/>
  <c r="A273" i="141" s="1"/>
  <c r="A274" i="141" s="1"/>
  <c r="A275" i="141" s="1"/>
  <c r="A276" i="141" s="1"/>
  <c r="A277" i="141" s="1"/>
  <c r="A278" i="141" s="1"/>
  <c r="A279" i="141" s="1"/>
  <c r="A280" i="141" s="1"/>
  <c r="A281" i="141" s="1"/>
  <c r="A282" i="141" s="1"/>
  <c r="A283" i="141" s="1"/>
  <c r="A284" i="141" s="1"/>
  <c r="A285" i="141" s="1"/>
  <c r="A286" i="141" s="1"/>
  <c r="A287" i="141" s="1"/>
  <c r="A288" i="141" s="1"/>
  <c r="E30" i="141"/>
  <c r="E6" i="141" l="1"/>
  <c r="H63" i="145" l="1"/>
  <c r="G63" i="145"/>
  <c r="F63" i="145"/>
  <c r="E63" i="145"/>
  <c r="D63" i="145"/>
  <c r="C63" i="145"/>
  <c r="H56" i="145"/>
  <c r="G56" i="145"/>
  <c r="F56" i="145"/>
  <c r="E56" i="145"/>
  <c r="D56" i="145"/>
  <c r="C56" i="145"/>
  <c r="H52" i="145"/>
  <c r="G52" i="145"/>
  <c r="F52" i="145"/>
  <c r="E52" i="145"/>
  <c r="D52" i="145"/>
  <c r="C52" i="145"/>
  <c r="H48" i="145"/>
  <c r="H47" i="145" s="1"/>
  <c r="G48" i="145"/>
  <c r="F48" i="145"/>
  <c r="E48" i="145"/>
  <c r="E47" i="145" s="1"/>
  <c r="D48" i="145"/>
  <c r="D47" i="145" s="1"/>
  <c r="C48" i="145"/>
  <c r="C47" i="145" s="1"/>
  <c r="G47" i="145"/>
  <c r="F47" i="145"/>
  <c r="H43" i="145"/>
  <c r="G43" i="145"/>
  <c r="F43" i="145"/>
  <c r="E43" i="145"/>
  <c r="D43" i="145"/>
  <c r="D38" i="145" s="1"/>
  <c r="D67" i="145" s="1"/>
  <c r="C43" i="145"/>
  <c r="H39" i="145"/>
  <c r="G39" i="145"/>
  <c r="G38" i="145" s="1"/>
  <c r="G67" i="145" s="1"/>
  <c r="F39" i="145"/>
  <c r="F38" i="145" s="1"/>
  <c r="F67" i="145" s="1"/>
  <c r="E39" i="145"/>
  <c r="E38" i="145" s="1"/>
  <c r="D39" i="145"/>
  <c r="C39" i="145"/>
  <c r="H38" i="145"/>
  <c r="H67" i="145" s="1"/>
  <c r="C38" i="145"/>
  <c r="C67" i="145" s="1"/>
  <c r="H30" i="145"/>
  <c r="G30" i="145"/>
  <c r="F30" i="145"/>
  <c r="E30" i="145"/>
  <c r="D30" i="145"/>
  <c r="D26" i="145" s="1"/>
  <c r="C30" i="145"/>
  <c r="H27" i="145"/>
  <c r="G27" i="145"/>
  <c r="G26" i="145" s="1"/>
  <c r="F27" i="145"/>
  <c r="F26" i="145" s="1"/>
  <c r="E27" i="145"/>
  <c r="E26" i="145" s="1"/>
  <c r="D27" i="145"/>
  <c r="C27" i="145"/>
  <c r="H26" i="145"/>
  <c r="C26" i="145"/>
  <c r="H17" i="145"/>
  <c r="G17" i="145"/>
  <c r="F17" i="145"/>
  <c r="F36" i="145" s="1"/>
  <c r="F68" i="145" s="1"/>
  <c r="E17" i="145"/>
  <c r="D17" i="145"/>
  <c r="C17" i="145"/>
  <c r="C36" i="145" s="1"/>
  <c r="H14" i="145"/>
  <c r="H36" i="145" s="1"/>
  <c r="H68" i="145" s="1"/>
  <c r="G14" i="145"/>
  <c r="G36" i="145" s="1"/>
  <c r="F14" i="145"/>
  <c r="E14" i="145"/>
  <c r="D14" i="145"/>
  <c r="D36" i="145" s="1"/>
  <c r="D68" i="145" s="1"/>
  <c r="C14" i="145"/>
  <c r="C1" i="145"/>
  <c r="H63" i="121"/>
  <c r="G63" i="121"/>
  <c r="F63" i="121"/>
  <c r="E63" i="121"/>
  <c r="D63" i="121"/>
  <c r="C63" i="121"/>
  <c r="H56" i="121"/>
  <c r="G56" i="121"/>
  <c r="F56" i="121"/>
  <c r="E56" i="121"/>
  <c r="D56" i="121"/>
  <c r="C56" i="121"/>
  <c r="H52" i="121"/>
  <c r="G52" i="121"/>
  <c r="G47" i="121" s="1"/>
  <c r="F52" i="121"/>
  <c r="E52" i="121"/>
  <c r="D52" i="121"/>
  <c r="C52" i="121"/>
  <c r="H48" i="121"/>
  <c r="H47" i="121" s="1"/>
  <c r="G48" i="121"/>
  <c r="F48" i="121"/>
  <c r="E48" i="121"/>
  <c r="E47" i="121" s="1"/>
  <c r="D48" i="121"/>
  <c r="C48" i="121"/>
  <c r="F47" i="121"/>
  <c r="D47" i="121"/>
  <c r="C47" i="121"/>
  <c r="H43" i="121"/>
  <c r="G43" i="121"/>
  <c r="F43" i="121"/>
  <c r="F38" i="121" s="1"/>
  <c r="F67" i="121" s="1"/>
  <c r="E43" i="121"/>
  <c r="D43" i="121"/>
  <c r="C43" i="121"/>
  <c r="H39" i="121"/>
  <c r="G39" i="121"/>
  <c r="G38" i="121" s="1"/>
  <c r="G67" i="121" s="1"/>
  <c r="F39" i="121"/>
  <c r="E39" i="121"/>
  <c r="D39" i="121"/>
  <c r="D38" i="121" s="1"/>
  <c r="D67" i="121" s="1"/>
  <c r="C39" i="121"/>
  <c r="C38" i="121" s="1"/>
  <c r="C67" i="121" s="1"/>
  <c r="H38" i="121"/>
  <c r="E38" i="121"/>
  <c r="E67" i="121" s="1"/>
  <c r="H30" i="121"/>
  <c r="G30" i="121"/>
  <c r="F30" i="121"/>
  <c r="F26" i="121" s="1"/>
  <c r="F36" i="121" s="1"/>
  <c r="F68" i="121" s="1"/>
  <c r="E30" i="121"/>
  <c r="D30" i="121"/>
  <c r="C30" i="121"/>
  <c r="H27" i="121"/>
  <c r="G27" i="121"/>
  <c r="G26" i="121" s="1"/>
  <c r="G36" i="121" s="1"/>
  <c r="F27" i="121"/>
  <c r="E27" i="121"/>
  <c r="D27" i="121"/>
  <c r="D26" i="121" s="1"/>
  <c r="C27" i="121"/>
  <c r="C26" i="121" s="1"/>
  <c r="H26" i="121"/>
  <c r="E26" i="121"/>
  <c r="H17" i="121"/>
  <c r="H36" i="121" s="1"/>
  <c r="G17" i="121"/>
  <c r="F17" i="121"/>
  <c r="E17" i="121"/>
  <c r="D17" i="121"/>
  <c r="C17" i="121"/>
  <c r="C36" i="121" s="1"/>
  <c r="H14" i="121"/>
  <c r="G14" i="121"/>
  <c r="F14" i="121"/>
  <c r="E14" i="121"/>
  <c r="E36" i="121" s="1"/>
  <c r="E68" i="121" s="1"/>
  <c r="D14" i="121"/>
  <c r="C14" i="121"/>
  <c r="C1" i="121"/>
  <c r="H63" i="137"/>
  <c r="G63" i="137"/>
  <c r="F63" i="137"/>
  <c r="E63" i="137"/>
  <c r="D63" i="137"/>
  <c r="C63" i="137"/>
  <c r="H56" i="137"/>
  <c r="G56" i="137"/>
  <c r="F56" i="137"/>
  <c r="E56" i="137"/>
  <c r="D56" i="137"/>
  <c r="C56" i="137"/>
  <c r="H52" i="137"/>
  <c r="G52" i="137"/>
  <c r="F52" i="137"/>
  <c r="E52" i="137"/>
  <c r="D52" i="137"/>
  <c r="C52" i="137"/>
  <c r="C47" i="137" s="1"/>
  <c r="H48" i="137"/>
  <c r="H47" i="137" s="1"/>
  <c r="G48" i="137"/>
  <c r="G47" i="137" s="1"/>
  <c r="F48" i="137"/>
  <c r="E48" i="137"/>
  <c r="D48" i="137"/>
  <c r="C48" i="137"/>
  <c r="F47" i="137"/>
  <c r="E47" i="137"/>
  <c r="D47" i="137"/>
  <c r="H43" i="137"/>
  <c r="G43" i="137"/>
  <c r="F43" i="137"/>
  <c r="E43" i="137"/>
  <c r="E38" i="137" s="1"/>
  <c r="E67" i="137" s="1"/>
  <c r="D43" i="137"/>
  <c r="C43" i="137"/>
  <c r="H39" i="137"/>
  <c r="G39" i="137"/>
  <c r="F39" i="137"/>
  <c r="E39" i="137"/>
  <c r="D39" i="137"/>
  <c r="D38" i="137" s="1"/>
  <c r="D67" i="137" s="1"/>
  <c r="C39" i="137"/>
  <c r="C38" i="137" s="1"/>
  <c r="C67" i="137" s="1"/>
  <c r="H38" i="137"/>
  <c r="H67" i="137" s="1"/>
  <c r="G38" i="137"/>
  <c r="F38" i="137"/>
  <c r="F67" i="137" s="1"/>
  <c r="H30" i="137"/>
  <c r="G30" i="137"/>
  <c r="F30" i="137"/>
  <c r="E30" i="137"/>
  <c r="D30" i="137"/>
  <c r="C30" i="137"/>
  <c r="H27" i="137"/>
  <c r="G27" i="137"/>
  <c r="F27" i="137"/>
  <c r="E27" i="137"/>
  <c r="D27" i="137"/>
  <c r="D26" i="137" s="1"/>
  <c r="C27" i="137"/>
  <c r="C26" i="137" s="1"/>
  <c r="H26" i="137"/>
  <c r="G26" i="137"/>
  <c r="F26" i="137"/>
  <c r="E26" i="137"/>
  <c r="H17" i="137"/>
  <c r="G17" i="137"/>
  <c r="F17" i="137"/>
  <c r="F36" i="137" s="1"/>
  <c r="E17" i="137"/>
  <c r="E36" i="137" s="1"/>
  <c r="D17" i="137"/>
  <c r="C17" i="137"/>
  <c r="H14" i="137"/>
  <c r="H36" i="137" s="1"/>
  <c r="G14" i="137"/>
  <c r="G36" i="137" s="1"/>
  <c r="F14" i="137"/>
  <c r="E14" i="137"/>
  <c r="D14" i="137"/>
  <c r="C14" i="137"/>
  <c r="C36" i="137" s="1"/>
  <c r="C1" i="137"/>
  <c r="H63" i="133"/>
  <c r="G63" i="133"/>
  <c r="F63" i="133"/>
  <c r="E63" i="133"/>
  <c r="D63" i="133"/>
  <c r="C63" i="133"/>
  <c r="H56" i="133"/>
  <c r="G56" i="133"/>
  <c r="F56" i="133"/>
  <c r="E56" i="133"/>
  <c r="D56" i="133"/>
  <c r="C56" i="133"/>
  <c r="H52" i="133"/>
  <c r="G52" i="133"/>
  <c r="F52" i="133"/>
  <c r="E52" i="133"/>
  <c r="E47" i="133" s="1"/>
  <c r="D52" i="133"/>
  <c r="D47" i="133" s="1"/>
  <c r="C52" i="133"/>
  <c r="H48" i="133"/>
  <c r="G48" i="133"/>
  <c r="G47" i="133" s="1"/>
  <c r="F48" i="133"/>
  <c r="E48" i="133"/>
  <c r="D48" i="133"/>
  <c r="C48" i="133"/>
  <c r="C47" i="133" s="1"/>
  <c r="C67" i="133" s="1"/>
  <c r="H47" i="133"/>
  <c r="F47" i="133"/>
  <c r="H43" i="133"/>
  <c r="G43" i="133"/>
  <c r="G38" i="133" s="1"/>
  <c r="G67" i="133" s="1"/>
  <c r="F43" i="133"/>
  <c r="F38" i="133" s="1"/>
  <c r="F67" i="133" s="1"/>
  <c r="E43" i="133"/>
  <c r="D43" i="133"/>
  <c r="C43" i="133"/>
  <c r="H39" i="133"/>
  <c r="G39" i="133"/>
  <c r="F39" i="133"/>
  <c r="E39" i="133"/>
  <c r="E38" i="133" s="1"/>
  <c r="D39" i="133"/>
  <c r="D38" i="133" s="1"/>
  <c r="D67" i="133" s="1"/>
  <c r="C39" i="133"/>
  <c r="H38" i="133"/>
  <c r="H67" i="133" s="1"/>
  <c r="C38" i="133"/>
  <c r="H30" i="133"/>
  <c r="H26" i="133" s="1"/>
  <c r="G30" i="133"/>
  <c r="G26" i="133" s="1"/>
  <c r="F30" i="133"/>
  <c r="E30" i="133"/>
  <c r="D30" i="133"/>
  <c r="C30" i="133"/>
  <c r="H27" i="133"/>
  <c r="G27" i="133"/>
  <c r="F27" i="133"/>
  <c r="F26" i="133" s="1"/>
  <c r="E27" i="133"/>
  <c r="E26" i="133" s="1"/>
  <c r="D27" i="133"/>
  <c r="D26" i="133" s="1"/>
  <c r="C27" i="133"/>
  <c r="C26" i="133"/>
  <c r="H17" i="133"/>
  <c r="H36" i="133" s="1"/>
  <c r="H68" i="133" s="1"/>
  <c r="G17" i="133"/>
  <c r="F17" i="133"/>
  <c r="E17" i="133"/>
  <c r="E36" i="133" s="1"/>
  <c r="D17" i="133"/>
  <c r="C17" i="133"/>
  <c r="H14" i="133"/>
  <c r="G14" i="133"/>
  <c r="G36" i="133" s="1"/>
  <c r="G68" i="133" s="1"/>
  <c r="F14" i="133"/>
  <c r="F36" i="133" s="1"/>
  <c r="F68" i="133" s="1"/>
  <c r="E14" i="133"/>
  <c r="D14" i="133"/>
  <c r="D36" i="133" s="1"/>
  <c r="D68" i="133" s="1"/>
  <c r="C14" i="133"/>
  <c r="C36" i="133" s="1"/>
  <c r="C1" i="133"/>
  <c r="E36" i="145" l="1"/>
  <c r="G68" i="145"/>
  <c r="C68" i="145"/>
  <c r="E67" i="145"/>
  <c r="G68" i="121"/>
  <c r="H67" i="121"/>
  <c r="H68" i="121" s="1"/>
  <c r="D36" i="121"/>
  <c r="D68" i="121" s="1"/>
  <c r="C68" i="121"/>
  <c r="C68" i="137"/>
  <c r="F68" i="137"/>
  <c r="E68" i="137"/>
  <c r="D36" i="137"/>
  <c r="D68" i="137" s="1"/>
  <c r="G68" i="137"/>
  <c r="H68" i="137"/>
  <c r="G67" i="137"/>
  <c r="E67" i="133"/>
  <c r="E68" i="133" s="1"/>
  <c r="C68" i="133"/>
  <c r="E68" i="145" l="1"/>
  <c r="E259" i="141" l="1"/>
  <c r="E203" i="141"/>
  <c r="H30" i="141"/>
  <c r="E288" i="141"/>
  <c r="E232" i="141"/>
  <c r="E287" i="141"/>
  <c r="E286" i="141"/>
  <c r="E285" i="141"/>
  <c r="E231" i="141"/>
  <c r="E230" i="141"/>
  <c r="E229" i="141"/>
  <c r="E66" i="141"/>
  <c r="E65" i="141"/>
  <c r="E64" i="141"/>
  <c r="E63" i="141"/>
  <c r="E61" i="141"/>
  <c r="E59" i="141"/>
  <c r="E58" i="141"/>
  <c r="E57" i="141"/>
  <c r="E56" i="141"/>
  <c r="E55" i="141"/>
  <c r="E54" i="141"/>
  <c r="E53" i="141"/>
  <c r="E52" i="141"/>
  <c r="E51" i="141"/>
  <c r="E50" i="141"/>
  <c r="E49" i="141"/>
  <c r="E48" i="141"/>
  <c r="E47" i="141"/>
  <c r="E46" i="141"/>
  <c r="E45" i="141"/>
  <c r="E44" i="141"/>
  <c r="E34" i="141"/>
  <c r="E29" i="141"/>
  <c r="E27" i="141"/>
  <c r="E26" i="141"/>
  <c r="E22" i="141"/>
  <c r="E21" i="141"/>
  <c r="E19" i="141"/>
  <c r="E18" i="141"/>
  <c r="E17" i="141"/>
  <c r="E16" i="141"/>
  <c r="E15" i="141"/>
  <c r="E14" i="141"/>
  <c r="E13" i="141"/>
  <c r="E12" i="141"/>
  <c r="E153" i="141"/>
  <c r="E173" i="141"/>
  <c r="E172" i="141"/>
  <c r="E174" i="141"/>
  <c r="E176" i="141"/>
  <c r="E175" i="141"/>
  <c r="E67" i="141"/>
  <c r="E283" i="141"/>
  <c r="E282" i="141"/>
  <c r="E281" i="141"/>
  <c r="E280" i="141"/>
  <c r="E279" i="141"/>
  <c r="E278" i="141"/>
  <c r="E277" i="141"/>
  <c r="E276" i="141"/>
  <c r="E275" i="141"/>
  <c r="E274" i="141"/>
  <c r="E273" i="141"/>
  <c r="E272" i="141"/>
  <c r="E271" i="141"/>
  <c r="E270" i="141"/>
  <c r="E269" i="141"/>
  <c r="E268" i="141"/>
  <c r="E267" i="141"/>
  <c r="E266" i="141"/>
  <c r="E265" i="141"/>
  <c r="E264" i="141"/>
  <c r="E261" i="141"/>
  <c r="E258" i="141"/>
  <c r="E257" i="141"/>
  <c r="E256" i="141"/>
  <c r="E255" i="141"/>
  <c r="E254" i="141"/>
  <c r="E253" i="141"/>
  <c r="E252" i="141"/>
  <c r="E251" i="141"/>
  <c r="E250" i="141"/>
  <c r="E249" i="141"/>
  <c r="E248" i="141"/>
  <c r="E247" i="141"/>
  <c r="E246" i="141"/>
  <c r="E245" i="141"/>
  <c r="E244" i="141"/>
  <c r="E243" i="141"/>
  <c r="E242" i="141"/>
  <c r="E241" i="141"/>
  <c r="E240" i="141"/>
  <c r="E239" i="141"/>
  <c r="E238" i="141"/>
  <c r="E237" i="141"/>
  <c r="E236" i="141"/>
  <c r="E235" i="141"/>
  <c r="E234" i="141"/>
  <c r="E233" i="141"/>
  <c r="E227" i="141"/>
  <c r="E226" i="141"/>
  <c r="E225" i="141"/>
  <c r="E224" i="141"/>
  <c r="E223" i="141"/>
  <c r="E222" i="141"/>
  <c r="E221" i="141"/>
  <c r="E220" i="141"/>
  <c r="E219" i="141"/>
  <c r="E218" i="141"/>
  <c r="E217" i="141"/>
  <c r="E216" i="141"/>
  <c r="E215" i="141"/>
  <c r="E214" i="141"/>
  <c r="E213" i="141"/>
  <c r="E212" i="141"/>
  <c r="E211" i="141"/>
  <c r="E210" i="141"/>
  <c r="E209" i="141"/>
  <c r="E208" i="141"/>
  <c r="E205" i="141"/>
  <c r="E202" i="141"/>
  <c r="E201" i="141"/>
  <c r="E200" i="141"/>
  <c r="E199" i="141"/>
  <c r="E198" i="141"/>
  <c r="E197" i="141"/>
  <c r="E196" i="141"/>
  <c r="E195" i="141"/>
  <c r="E194" i="141"/>
  <c r="E193" i="141"/>
  <c r="E192" i="141"/>
  <c r="E191" i="141"/>
  <c r="E190" i="141"/>
  <c r="E189" i="141"/>
  <c r="E188" i="141"/>
  <c r="E187" i="141"/>
  <c r="E186" i="141"/>
  <c r="E185" i="141"/>
  <c r="E184" i="141"/>
  <c r="E183" i="141"/>
  <c r="E182" i="141"/>
  <c r="E181" i="141"/>
  <c r="E180" i="141"/>
  <c r="E179" i="141"/>
  <c r="E178" i="141"/>
  <c r="E177" i="141"/>
  <c r="E164" i="141"/>
  <c r="E163" i="141"/>
  <c r="E162" i="141"/>
  <c r="E161" i="141"/>
  <c r="E160" i="141"/>
  <c r="E159" i="141"/>
  <c r="E158" i="141"/>
  <c r="E157" i="141"/>
  <c r="E156" i="141"/>
  <c r="E155" i="141"/>
  <c r="E154" i="141"/>
  <c r="E148" i="141"/>
  <c r="E112" i="141"/>
  <c r="E111" i="141"/>
  <c r="E110" i="141"/>
  <c r="E109" i="141"/>
  <c r="E108" i="141"/>
  <c r="E107" i="141"/>
  <c r="E106" i="141"/>
  <c r="E105" i="141"/>
  <c r="E104" i="141"/>
  <c r="E103" i="141"/>
  <c r="E102" i="141"/>
  <c r="E101" i="141"/>
  <c r="E96" i="141"/>
  <c r="E170" i="141"/>
  <c r="E169" i="141"/>
  <c r="E168" i="141"/>
  <c r="E167" i="141"/>
  <c r="E166" i="141"/>
  <c r="E165" i="141"/>
  <c r="E152" i="141"/>
  <c r="E151" i="141"/>
  <c r="E143" i="141"/>
  <c r="E138" i="141"/>
  <c r="E136" i="141"/>
  <c r="E135" i="141"/>
  <c r="E131" i="141"/>
  <c r="E130" i="141"/>
  <c r="E128" i="141"/>
  <c r="E127" i="141"/>
  <c r="E126" i="141"/>
  <c r="E125" i="141"/>
  <c r="E124" i="141"/>
  <c r="E123" i="141"/>
  <c r="E122" i="141"/>
  <c r="E121" i="141"/>
  <c r="E118" i="141"/>
  <c r="E117" i="141"/>
  <c r="E116" i="141"/>
  <c r="E115" i="141"/>
  <c r="E114" i="141"/>
  <c r="E113" i="141"/>
  <c r="E100" i="141"/>
  <c r="E99" i="141"/>
  <c r="E91" i="141"/>
  <c r="E86" i="141"/>
  <c r="E84" i="141"/>
  <c r="E83" i="141"/>
  <c r="E79" i="141"/>
  <c r="E78" i="141"/>
  <c r="E76" i="141"/>
  <c r="E75" i="141"/>
  <c r="E74" i="141"/>
  <c r="E73" i="141"/>
  <c r="E72" i="141"/>
  <c r="E71" i="141"/>
  <c r="E70" i="141"/>
  <c r="E69" i="141"/>
  <c r="E10" i="141"/>
  <c r="E9" i="141"/>
  <c r="E8" i="141"/>
  <c r="E7" i="141"/>
  <c r="E5" i="141"/>
  <c r="E4" i="141"/>
  <c r="E3" i="141"/>
  <c r="E2" i="141"/>
  <c r="C1" i="147" l="1"/>
  <c r="H18" i="146"/>
  <c r="G18" i="146"/>
  <c r="F18" i="146"/>
  <c r="E18" i="146"/>
  <c r="D18" i="146"/>
  <c r="C18" i="146"/>
  <c r="H17" i="146"/>
  <c r="G17" i="146"/>
  <c r="F17" i="146"/>
  <c r="E17" i="146"/>
  <c r="D17" i="146"/>
  <c r="C17" i="146"/>
  <c r="C1" i="146"/>
  <c r="C1" i="130"/>
  <c r="C1" i="138"/>
  <c r="E134" i="141"/>
  <c r="C1" i="134"/>
  <c r="E85" i="141"/>
  <c r="E129" i="141" l="1"/>
  <c r="E133" i="141"/>
  <c r="E146" i="141"/>
  <c r="E140" i="141"/>
  <c r="E141" i="141"/>
  <c r="E132" i="141"/>
  <c r="E137" i="141"/>
  <c r="E139" i="141"/>
  <c r="E81" i="141"/>
  <c r="E87" i="141"/>
  <c r="E77" i="141"/>
  <c r="E82" i="141"/>
  <c r="E94" i="141"/>
  <c r="E89" i="141"/>
  <c r="E88" i="141"/>
  <c r="H18" i="130"/>
  <c r="G18" i="130"/>
  <c r="F18" i="130"/>
  <c r="E18" i="130"/>
  <c r="D18" i="130"/>
  <c r="C18" i="130"/>
  <c r="H17" i="130"/>
  <c r="G17" i="130"/>
  <c r="F17" i="130"/>
  <c r="E17" i="130"/>
  <c r="D17" i="130"/>
  <c r="C17" i="130"/>
  <c r="E144" i="141" l="1"/>
  <c r="E93" i="141"/>
  <c r="E80" i="141"/>
  <c r="E92" i="141"/>
  <c r="E120" i="141" l="1"/>
  <c r="E142" i="141"/>
  <c r="E145" i="141"/>
  <c r="A3" i="141"/>
  <c r="A4" i="141" s="1"/>
  <c r="A5" i="141" s="1"/>
  <c r="A6" i="141" s="1"/>
  <c r="A7" i="141" s="1"/>
  <c r="A8" i="141" s="1"/>
  <c r="A9" i="141" s="1"/>
  <c r="A10" i="141" s="1"/>
  <c r="A11" i="141" s="1"/>
  <c r="A12" i="141" s="1"/>
  <c r="A13" i="141" s="1"/>
  <c r="A14" i="141" s="1"/>
  <c r="A15" i="141" s="1"/>
  <c r="A16" i="141" s="1"/>
  <c r="A17" i="141" s="1"/>
  <c r="A18" i="141" s="1"/>
  <c r="A19" i="141" s="1"/>
  <c r="A20" i="141" s="1"/>
  <c r="A21" i="141" s="1"/>
  <c r="A22" i="141" s="1"/>
  <c r="A23" i="141" s="1"/>
  <c r="A24" i="141" s="1"/>
  <c r="A25" i="141" s="1"/>
  <c r="A26" i="141" s="1"/>
  <c r="A27" i="141" s="1"/>
  <c r="A28" i="141" s="1"/>
  <c r="A29" i="141" s="1"/>
  <c r="A30" i="141" s="1"/>
  <c r="A31" i="141" s="1"/>
  <c r="A32" i="141" s="1"/>
  <c r="A33" i="141" s="1"/>
  <c r="A34" i="141" s="1"/>
  <c r="A35" i="141" s="1"/>
  <c r="A36" i="141" s="1"/>
  <c r="A37" i="141" s="1"/>
  <c r="A38" i="141" s="1"/>
  <c r="A39" i="141" s="1"/>
  <c r="A40" i="141" s="1"/>
  <c r="A41" i="141" s="1"/>
  <c r="A42" i="141" s="1"/>
  <c r="A43" i="141" s="1"/>
  <c r="A44" i="141" s="1"/>
  <c r="A45" i="141" s="1"/>
  <c r="A46" i="141" s="1"/>
  <c r="A47" i="141" s="1"/>
  <c r="A48" i="141" s="1"/>
  <c r="A49" i="141" s="1"/>
  <c r="A50" i="141" s="1"/>
  <c r="A51" i="141" s="1"/>
  <c r="A52" i="141" s="1"/>
  <c r="A53" i="141" s="1"/>
  <c r="A54" i="141" s="1"/>
  <c r="A55" i="141" s="1"/>
  <c r="A56" i="141" s="1"/>
  <c r="A57" i="141" s="1"/>
  <c r="A58" i="141" s="1"/>
  <c r="A59" i="141" s="1"/>
  <c r="A60" i="141" s="1"/>
  <c r="A61" i="141" s="1"/>
  <c r="A62" i="141" s="1"/>
  <c r="E68" i="141" l="1"/>
  <c r="E90" i="141"/>
  <c r="D14" i="13"/>
  <c r="E14" i="13"/>
  <c r="F14" i="13"/>
  <c r="G14" i="13"/>
  <c r="H14" i="13"/>
  <c r="D17" i="13"/>
  <c r="E17" i="13"/>
  <c r="F17" i="13"/>
  <c r="G17" i="13"/>
  <c r="H17" i="13"/>
  <c r="D27" i="13"/>
  <c r="E27" i="13"/>
  <c r="F27" i="13"/>
  <c r="G27" i="13"/>
  <c r="H27" i="13"/>
  <c r="D30" i="13"/>
  <c r="E30" i="13"/>
  <c r="F30" i="13"/>
  <c r="G30" i="13"/>
  <c r="H30" i="13"/>
  <c r="D39" i="13"/>
  <c r="D38" i="13" s="1"/>
  <c r="E39" i="13"/>
  <c r="E38" i="13" s="1"/>
  <c r="F39" i="13"/>
  <c r="G39" i="13"/>
  <c r="H39" i="13"/>
  <c r="D43" i="13"/>
  <c r="E43" i="13"/>
  <c r="F43" i="13"/>
  <c r="G43" i="13"/>
  <c r="H43" i="13"/>
  <c r="D48" i="13"/>
  <c r="E48" i="13"/>
  <c r="F48" i="13"/>
  <c r="F47" i="13" s="1"/>
  <c r="G48" i="13"/>
  <c r="H48" i="13"/>
  <c r="D52" i="13"/>
  <c r="E52" i="13"/>
  <c r="F52" i="13"/>
  <c r="G52" i="13"/>
  <c r="H52" i="13"/>
  <c r="D56" i="13"/>
  <c r="E56" i="13"/>
  <c r="F56" i="13"/>
  <c r="G56" i="13"/>
  <c r="H56" i="13"/>
  <c r="D63" i="13"/>
  <c r="E63" i="13"/>
  <c r="F63" i="13"/>
  <c r="G63" i="13"/>
  <c r="H63" i="13"/>
  <c r="G47" i="13" l="1"/>
  <c r="D26" i="13"/>
  <c r="H38" i="13"/>
  <c r="E47" i="13"/>
  <c r="E67" i="13"/>
  <c r="D36" i="13"/>
  <c r="H26" i="13"/>
  <c r="H36" i="13" s="1"/>
  <c r="G38" i="13"/>
  <c r="G67" i="13" s="1"/>
  <c r="G26" i="13"/>
  <c r="G36" i="13" s="1"/>
  <c r="F26" i="13"/>
  <c r="F38" i="13"/>
  <c r="F67" i="13" s="1"/>
  <c r="H47" i="13"/>
  <c r="H67" i="13" s="1"/>
  <c r="E26" i="13"/>
  <c r="E36" i="13" s="1"/>
  <c r="E68" i="13" s="1"/>
  <c r="D47" i="13"/>
  <c r="D67" i="13" s="1"/>
  <c r="F36" i="13"/>
  <c r="D68" i="13" l="1"/>
  <c r="H68" i="13"/>
  <c r="F68" i="13"/>
  <c r="G68" i="13"/>
  <c r="C63" i="13" l="1"/>
  <c r="E28" i="141" s="1"/>
  <c r="C1" i="122" l="1"/>
  <c r="C14" i="13" l="1"/>
  <c r="C39" i="13" l="1"/>
  <c r="C30" i="13" l="1"/>
  <c r="C56" i="13" l="1"/>
  <c r="E25" i="141" s="1"/>
  <c r="C52" i="13"/>
  <c r="C48" i="13"/>
  <c r="C43" i="13"/>
  <c r="C38" i="13" s="1"/>
  <c r="E23" i="141" s="1"/>
  <c r="C27" i="13"/>
  <c r="C17" i="13"/>
  <c r="E31" i="141" l="1"/>
  <c r="E32" i="141"/>
  <c r="E37" i="141"/>
  <c r="C26" i="13"/>
  <c r="E20" i="141"/>
  <c r="C36" i="13"/>
  <c r="C47" i="13"/>
  <c r="E35" i="141" l="1"/>
  <c r="C67" i="13"/>
  <c r="E36" i="141" s="1"/>
  <c r="E24" i="141"/>
  <c r="C68" i="13"/>
  <c r="E11" i="141" s="1"/>
  <c r="C1" i="22"/>
  <c r="C1" i="13"/>
  <c r="C1" i="37"/>
  <c r="F1" i="8" s="1"/>
  <c r="E33" i="141" l="1"/>
</calcChain>
</file>

<file path=xl/sharedStrings.xml><?xml version="1.0" encoding="utf-8"?>
<sst xmlns="http://schemas.openxmlformats.org/spreadsheetml/2006/main" count="7810" uniqueCount="1256">
  <si>
    <t>Description</t>
  </si>
  <si>
    <t>SCR</t>
  </si>
  <si>
    <t>#</t>
  </si>
  <si>
    <t>Individual</t>
  </si>
  <si>
    <t>-</t>
  </si>
  <si>
    <t>Currency code</t>
  </si>
  <si>
    <t>Currency name</t>
  </si>
  <si>
    <t>Filled</t>
  </si>
  <si>
    <t>Yes</t>
  </si>
  <si>
    <t>Life</t>
  </si>
  <si>
    <t>Thousands</t>
  </si>
  <si>
    <t>Standard formula</t>
  </si>
  <si>
    <t>EUR</t>
  </si>
  <si>
    <t>Austria</t>
  </si>
  <si>
    <t>Euro</t>
  </si>
  <si>
    <t>EEA</t>
  </si>
  <si>
    <t>AT</t>
  </si>
  <si>
    <t>USD</t>
  </si>
  <si>
    <t>US Dollar</t>
  </si>
  <si>
    <t>Not filled</t>
  </si>
  <si>
    <t>No</t>
  </si>
  <si>
    <t>Non-Life</t>
  </si>
  <si>
    <t>Millions</t>
  </si>
  <si>
    <t>Group</t>
  </si>
  <si>
    <t>Partial internal model</t>
  </si>
  <si>
    <t>NGB</t>
  </si>
  <si>
    <t>Belgium</t>
  </si>
  <si>
    <t>BE</t>
  </si>
  <si>
    <t>N/A</t>
  </si>
  <si>
    <t>Composite</t>
  </si>
  <si>
    <t>Full internal model</t>
  </si>
  <si>
    <t>CHF</t>
  </si>
  <si>
    <t>Bulgaria</t>
  </si>
  <si>
    <t>Bulgaria Leva</t>
  </si>
  <si>
    <t>BG</t>
  </si>
  <si>
    <t>GBP</t>
  </si>
  <si>
    <t>British Pound</t>
  </si>
  <si>
    <t>Reinsurance</t>
  </si>
  <si>
    <t>CZK</t>
  </si>
  <si>
    <t>Croatia</t>
  </si>
  <si>
    <t>Croatia Kuna</t>
  </si>
  <si>
    <t>HRK</t>
  </si>
  <si>
    <t>HR</t>
  </si>
  <si>
    <t>INR</t>
  </si>
  <si>
    <t>Indian Rupee</t>
  </si>
  <si>
    <t>Captive</t>
  </si>
  <si>
    <t>DKK</t>
  </si>
  <si>
    <t>Cyprus</t>
  </si>
  <si>
    <t>CY</t>
  </si>
  <si>
    <t>AUD</t>
  </si>
  <si>
    <t>Australian Dollar</t>
  </si>
  <si>
    <t>CAD</t>
  </si>
  <si>
    <t>DGS</t>
  </si>
  <si>
    <t>ISK</t>
  </si>
  <si>
    <t>Finland</t>
  </si>
  <si>
    <t>FI</t>
  </si>
  <si>
    <t>MYR</t>
  </si>
  <si>
    <t>Malaysian Ringgit</t>
  </si>
  <si>
    <t>NOK</t>
  </si>
  <si>
    <t>France</t>
  </si>
  <si>
    <t>EN</t>
  </si>
  <si>
    <t>JPY</t>
  </si>
  <si>
    <t>Japanese Yen</t>
  </si>
  <si>
    <t>PLN</t>
  </si>
  <si>
    <t>Germany</t>
  </si>
  <si>
    <t>FROM</t>
  </si>
  <si>
    <t>CNY</t>
  </si>
  <si>
    <t>Chinese Yuan Renminbi</t>
  </si>
  <si>
    <t>RON</t>
  </si>
  <si>
    <t>Greece</t>
  </si>
  <si>
    <t>GR</t>
  </si>
  <si>
    <t>NZD</t>
  </si>
  <si>
    <t>New Zealand Dollar</t>
  </si>
  <si>
    <t>SEK</t>
  </si>
  <si>
    <t>THB</t>
  </si>
  <si>
    <t>EDA</t>
  </si>
  <si>
    <t>HKD</t>
  </si>
  <si>
    <t>Latvia</t>
  </si>
  <si>
    <t>LVL</t>
  </si>
  <si>
    <t>LV</t>
  </si>
  <si>
    <t>MXN</t>
  </si>
  <si>
    <t>Mexican Peso</t>
  </si>
  <si>
    <t>Liechtenstein</t>
  </si>
  <si>
    <t>Switzerland Francs</t>
  </si>
  <si>
    <t>LI</t>
  </si>
  <si>
    <t>ZAR</t>
  </si>
  <si>
    <t>South African Rand</t>
  </si>
  <si>
    <t>PHP</t>
  </si>
  <si>
    <t>IDR.</t>
  </si>
  <si>
    <t>SAR</t>
  </si>
  <si>
    <t>BRL</t>
  </si>
  <si>
    <t>TRY</t>
  </si>
  <si>
    <t>KES</t>
  </si>
  <si>
    <t>KRW</t>
  </si>
  <si>
    <t>Slovakia</t>
  </si>
  <si>
    <t>SK</t>
  </si>
  <si>
    <t>EGP</t>
  </si>
  <si>
    <t>Egyptian Pound</t>
  </si>
  <si>
    <t>Slovenia</t>
  </si>
  <si>
    <t>SI</t>
  </si>
  <si>
    <t>IQD</t>
  </si>
  <si>
    <t>Iraqi Dinar</t>
  </si>
  <si>
    <t>Spain</t>
  </si>
  <si>
    <t>ES</t>
  </si>
  <si>
    <t>Norwegian Krone</t>
  </si>
  <si>
    <t>Sweden</t>
  </si>
  <si>
    <t>Sweden Kronor</t>
  </si>
  <si>
    <t>SE</t>
  </si>
  <si>
    <t>KWD</t>
  </si>
  <si>
    <t>Kuwaiti Dinar</t>
  </si>
  <si>
    <t>United Kingdom</t>
  </si>
  <si>
    <t>United Kingdom Pounds</t>
  </si>
  <si>
    <t>UK</t>
  </si>
  <si>
    <t>UBI</t>
  </si>
  <si>
    <t>Russian Ruble</t>
  </si>
  <si>
    <t>Afghanistan</t>
  </si>
  <si>
    <t>Afghanistan Afghanis</t>
  </si>
  <si>
    <t>AFN</t>
  </si>
  <si>
    <t>Non EEA</t>
  </si>
  <si>
    <t>Danish Krone</t>
  </si>
  <si>
    <t>Albania</t>
  </si>
  <si>
    <t>Albania Leke</t>
  </si>
  <si>
    <t>ALL</t>
  </si>
  <si>
    <t>PKR</t>
  </si>
  <si>
    <t>Pakistani Rupee</t>
  </si>
  <si>
    <t>Algeria</t>
  </si>
  <si>
    <t>Algeria Dinars</t>
  </si>
  <si>
    <t>DZD</t>
  </si>
  <si>
    <t>ILS</t>
  </si>
  <si>
    <t>Israeli Shekel</t>
  </si>
  <si>
    <t>Argentina</t>
  </si>
  <si>
    <t>Argentina Pesos</t>
  </si>
  <si>
    <t>ARS</t>
  </si>
  <si>
    <t>Polish Zloty</t>
  </si>
  <si>
    <t>Australia</t>
  </si>
  <si>
    <t>Australia Dollars</t>
  </si>
  <si>
    <t>QAR</t>
  </si>
  <si>
    <t>Qatari Riyal</t>
  </si>
  <si>
    <t>Bahamas, The</t>
  </si>
  <si>
    <t>Bahamas Dollars</t>
  </si>
  <si>
    <t>BSD</t>
  </si>
  <si>
    <t>XAU</t>
  </si>
  <si>
    <t>Gold Ounce</t>
  </si>
  <si>
    <t>Bahrain</t>
  </si>
  <si>
    <t>Bahrain Dinars</t>
  </si>
  <si>
    <t>BHD</t>
  </si>
  <si>
    <t>OMR.</t>
  </si>
  <si>
    <t>Omani Rial</t>
  </si>
  <si>
    <t>Bangladesh</t>
  </si>
  <si>
    <t>Bangladesh Taka</t>
  </si>
  <si>
    <t>BDT</t>
  </si>
  <si>
    <t>COP</t>
  </si>
  <si>
    <t>Colombian Peso</t>
  </si>
  <si>
    <t>Barbados</t>
  </si>
  <si>
    <t>Barbados Dollars</t>
  </si>
  <si>
    <t>BBD</t>
  </si>
  <si>
    <t>CLP</t>
  </si>
  <si>
    <t>Chilean Peso</t>
  </si>
  <si>
    <t>Bermuda</t>
  </si>
  <si>
    <t>Bermuda Dollars</t>
  </si>
  <si>
    <t>MDB</t>
  </si>
  <si>
    <t>TWD</t>
  </si>
  <si>
    <t>Taiwan New Dollar</t>
  </si>
  <si>
    <t>Brazil</t>
  </si>
  <si>
    <t>Brazil Reais</t>
  </si>
  <si>
    <t>Argentina Peso</t>
  </si>
  <si>
    <t>Unit of reporting</t>
  </si>
  <si>
    <t>Canada</t>
  </si>
  <si>
    <t>Canada Dollars</t>
  </si>
  <si>
    <t>Czech Koruna</t>
  </si>
  <si>
    <t>UNIT</t>
  </si>
  <si>
    <t>Chile</t>
  </si>
  <si>
    <t>Chile Pesos</t>
  </si>
  <si>
    <t>NPV</t>
  </si>
  <si>
    <t>Vietnamese Dong</t>
  </si>
  <si>
    <t>China, People's Republic of</t>
  </si>
  <si>
    <t>China Yuan Renminbi</t>
  </si>
  <si>
    <t>MAD</t>
  </si>
  <si>
    <t>Moroccan Dirham</t>
  </si>
  <si>
    <t>Colombia</t>
  </si>
  <si>
    <t>Colombia Pesos</t>
  </si>
  <si>
    <t>JOD</t>
  </si>
  <si>
    <t>Jordanian Dinar</t>
  </si>
  <si>
    <t>Costa Rica</t>
  </si>
  <si>
    <t>Costa Rica Colones</t>
  </si>
  <si>
    <t>CRC</t>
  </si>
  <si>
    <t>Bahraini Dinar</t>
  </si>
  <si>
    <t>Dominican Republic</t>
  </si>
  <si>
    <t>Dominican Republic Pesos</t>
  </si>
  <si>
    <t>DOP</t>
  </si>
  <si>
    <t>XOF</t>
  </si>
  <si>
    <t>CFA Franc</t>
  </si>
  <si>
    <t>Egypt</t>
  </si>
  <si>
    <t>Egypt Pounds</t>
  </si>
  <si>
    <t>LKR</t>
  </si>
  <si>
    <t>Sri Lankan Rupee</t>
  </si>
  <si>
    <t>Fiji</t>
  </si>
  <si>
    <t>Fiji Dollars</t>
  </si>
  <si>
    <t>JDF</t>
  </si>
  <si>
    <t>UAH</t>
  </si>
  <si>
    <t>Ukrainian Hryvnia</t>
  </si>
  <si>
    <t>Hong Kong</t>
  </si>
  <si>
    <t>Hong Kong Dollars</t>
  </si>
  <si>
    <t>NGN</t>
  </si>
  <si>
    <t>Nigerian Naira</t>
  </si>
  <si>
    <t>India</t>
  </si>
  <si>
    <t>India Rupees</t>
  </si>
  <si>
    <t>TND</t>
  </si>
  <si>
    <t>Tunisian Dinar</t>
  </si>
  <si>
    <t>Indonesia</t>
  </si>
  <si>
    <t>Indonesia Rupiahs</t>
  </si>
  <si>
    <t>UGX</t>
  </si>
  <si>
    <t>Ugandan Shilling</t>
  </si>
  <si>
    <t>Iran</t>
  </si>
  <si>
    <t>Iran Rials</t>
  </si>
  <si>
    <t>IRR</t>
  </si>
  <si>
    <t>Romanian New Leu</t>
  </si>
  <si>
    <t>Iraq</t>
  </si>
  <si>
    <t>Iraq Dinars</t>
  </si>
  <si>
    <t>Bangladesh Taka</t>
  </si>
  <si>
    <t>Israel</t>
  </si>
  <si>
    <t>Israel New Shekels</t>
  </si>
  <si>
    <t>PEN</t>
  </si>
  <si>
    <t>Peruvian Sol</t>
  </si>
  <si>
    <t>Jamaica</t>
  </si>
  <si>
    <t>Jamaica Dollars</t>
  </si>
  <si>
    <t>JMD</t>
  </si>
  <si>
    <t>FREEZE</t>
  </si>
  <si>
    <t>Georgian Lari</t>
  </si>
  <si>
    <t>Japan</t>
  </si>
  <si>
    <t>Japan Yen</t>
  </si>
  <si>
    <t>XAF</t>
  </si>
  <si>
    <t>Central African CFA Franc BEAC</t>
  </si>
  <si>
    <t>Jordan</t>
  </si>
  <si>
    <t>Jordan Dinars</t>
  </si>
  <si>
    <t>Fijian Dollar</t>
  </si>
  <si>
    <t>Kenya</t>
  </si>
  <si>
    <t>Kenya Shillings</t>
  </si>
  <si>
    <t>VEF</t>
  </si>
  <si>
    <t>Venezuelan Bolivar</t>
  </si>
  <si>
    <t>Korea, South</t>
  </si>
  <si>
    <t>South Korea Won</t>
  </si>
  <si>
    <t>BYR</t>
  </si>
  <si>
    <t>Belarusian Ruble</t>
  </si>
  <si>
    <t>Kuwait</t>
  </si>
  <si>
    <t>Kuwait Dinars</t>
  </si>
  <si>
    <t>Croatian Kuna</t>
  </si>
  <si>
    <t>Lebanon</t>
  </si>
  <si>
    <t>Lebanon Pounds</t>
  </si>
  <si>
    <t>LBP</t>
  </si>
  <si>
    <t>UZS</t>
  </si>
  <si>
    <t>Uzbekistani Som</t>
  </si>
  <si>
    <t>Malaysia</t>
  </si>
  <si>
    <t>Malaysia Ringgits</t>
  </si>
  <si>
    <t>Bulgarian Lev</t>
  </si>
  <si>
    <t>Mauritius</t>
  </si>
  <si>
    <t>Mauritius Rupees</t>
  </si>
  <si>
    <t>WALL</t>
  </si>
  <si>
    <t>Algerian Dinar</t>
  </si>
  <si>
    <t>Mexico City</t>
  </si>
  <si>
    <t>Mexico Pesos</t>
  </si>
  <si>
    <t>Iranian Rial</t>
  </si>
  <si>
    <t>Morocco</t>
  </si>
  <si>
    <t>Morocco Dirhams</t>
  </si>
  <si>
    <t>Dominican Peso</t>
  </si>
  <si>
    <t>New Zealand</t>
  </si>
  <si>
    <t>New Zealand Dollars</t>
  </si>
  <si>
    <t>Icelandic Krona</t>
  </si>
  <si>
    <t>Oman</t>
  </si>
  <si>
    <t>Oman Rials</t>
  </si>
  <si>
    <t>XAG</t>
  </si>
  <si>
    <t>Silver Ounce</t>
  </si>
  <si>
    <t>Pakistan</t>
  </si>
  <si>
    <t>Pakistan Rupees</t>
  </si>
  <si>
    <t>Costa Rican Colon</t>
  </si>
  <si>
    <t>Peru</t>
  </si>
  <si>
    <t>Peru Nuevos Soles</t>
  </si>
  <si>
    <t>SYP</t>
  </si>
  <si>
    <t>Syrian Pound</t>
  </si>
  <si>
    <t>Philippines</t>
  </si>
  <si>
    <t>Philippines Pesos</t>
  </si>
  <si>
    <t>LYD</t>
  </si>
  <si>
    <t>Libyan Dinar</t>
  </si>
  <si>
    <t>Qatar</t>
  </si>
  <si>
    <t>Qatar Riyals</t>
  </si>
  <si>
    <t>Jamaican Dollar</t>
  </si>
  <si>
    <t>Russia</t>
  </si>
  <si>
    <t>Russia Rubles</t>
  </si>
  <si>
    <t>Mauritian Rupee</t>
  </si>
  <si>
    <t>Saudi Arabia</t>
  </si>
  <si>
    <t>Saudi Arabia Riyals</t>
  </si>
  <si>
    <t>GHS</t>
  </si>
  <si>
    <t>Ghanaian Cedi</t>
  </si>
  <si>
    <t>Singapore</t>
  </si>
  <si>
    <t>Singapore Dollars</t>
  </si>
  <si>
    <t>AOA</t>
  </si>
  <si>
    <t>Angolan Kwanza</t>
  </si>
  <si>
    <t>South Africa</t>
  </si>
  <si>
    <t>South Africa Rand</t>
  </si>
  <si>
    <t>UYU</t>
  </si>
  <si>
    <t>Uruguayan Peso</t>
  </si>
  <si>
    <t>Sri Lanka</t>
  </si>
  <si>
    <t>Sri Lanka Rupees</t>
  </si>
  <si>
    <t>Afghan Afghani</t>
  </si>
  <si>
    <t>Sudan</t>
  </si>
  <si>
    <t>Sudan Pounds</t>
  </si>
  <si>
    <t>SDG</t>
  </si>
  <si>
    <t>Lebanese Pound</t>
  </si>
  <si>
    <t>Switzerland</t>
  </si>
  <si>
    <t>XPF</t>
  </si>
  <si>
    <t>CFP Franc</t>
  </si>
  <si>
    <t>Taiwan</t>
  </si>
  <si>
    <t>Taiwan New Dollars</t>
  </si>
  <si>
    <t>TTD</t>
  </si>
  <si>
    <t>Trinidadian Dollar</t>
  </si>
  <si>
    <t>Thailand</t>
  </si>
  <si>
    <t>Thailand Baht</t>
  </si>
  <si>
    <t>TZS</t>
  </si>
  <si>
    <t>Tanzanian Shilling</t>
  </si>
  <si>
    <t>Trinidad and Tobago</t>
  </si>
  <si>
    <t>Trinidad and Tobago Dollars</t>
  </si>
  <si>
    <t>Albanian Lek</t>
  </si>
  <si>
    <t>Tunisia</t>
  </si>
  <si>
    <t>Tunisia Dinars</t>
  </si>
  <si>
    <t>XCD</t>
  </si>
  <si>
    <t>East Caribbean Dollar</t>
  </si>
  <si>
    <t>Turkey</t>
  </si>
  <si>
    <t>Turkey Lira</t>
  </si>
  <si>
    <t>GTQ</t>
  </si>
  <si>
    <t>Guatemalan Quetzal</t>
  </si>
  <si>
    <t>United Arab Emirates</t>
  </si>
  <si>
    <t>United Arab Emirates Dirhams</t>
  </si>
  <si>
    <t>NPR</t>
  </si>
  <si>
    <t>Nepalese Rupee</t>
  </si>
  <si>
    <t>United States of America</t>
  </si>
  <si>
    <t>United States Dollars</t>
  </si>
  <si>
    <t>BOB</t>
  </si>
  <si>
    <t>Bolivian Bolíviano</t>
  </si>
  <si>
    <t>Venezuela</t>
  </si>
  <si>
    <t>Venezuela Bolivares Fuertes</t>
  </si>
  <si>
    <t>ZWD</t>
  </si>
  <si>
    <t>Zimbabwe Dollar</t>
  </si>
  <si>
    <t>Vietnam</t>
  </si>
  <si>
    <t>Vietnam Dong</t>
  </si>
  <si>
    <t>Barbadian or Bajan Dollar</t>
  </si>
  <si>
    <t>Zambia</t>
  </si>
  <si>
    <t>Zambia Kwacha</t>
  </si>
  <si>
    <t>ZMK</t>
  </si>
  <si>
    <t>CUC</t>
  </si>
  <si>
    <t>Cuban Convertible Peso</t>
  </si>
  <si>
    <t>LAK</t>
  </si>
  <si>
    <t>Lao or Laotian Kip</t>
  </si>
  <si>
    <t>BND</t>
  </si>
  <si>
    <t>Bruneian Dollar</t>
  </si>
  <si>
    <t>BWP</t>
  </si>
  <si>
    <t>Botswana Pula</t>
  </si>
  <si>
    <t>HNL</t>
  </si>
  <si>
    <t>Honduran Lempira</t>
  </si>
  <si>
    <t>PYG</t>
  </si>
  <si>
    <t>Paraguayan Guarani</t>
  </si>
  <si>
    <t>ETB</t>
  </si>
  <si>
    <t>Ethiopian Birr</t>
  </si>
  <si>
    <t>NAD</t>
  </si>
  <si>
    <t>Namibian Dollar</t>
  </si>
  <si>
    <t>PGK</t>
  </si>
  <si>
    <t>Papua New Guinean Kina</t>
  </si>
  <si>
    <t>Sudanese Pound</t>
  </si>
  <si>
    <t>MOP</t>
  </si>
  <si>
    <t>Macau Pataca</t>
  </si>
  <si>
    <t>NIO</t>
  </si>
  <si>
    <t>Nicaraguan Cordoba</t>
  </si>
  <si>
    <t>Bermudian Dollar</t>
  </si>
  <si>
    <t>KZT</t>
  </si>
  <si>
    <t>Kazakhstani Tenge</t>
  </si>
  <si>
    <t>PAB</t>
  </si>
  <si>
    <t>Panamanian Balboa</t>
  </si>
  <si>
    <t>BAM</t>
  </si>
  <si>
    <t>Bosnian Convertible Marka</t>
  </si>
  <si>
    <t>GYD</t>
  </si>
  <si>
    <t>Guyanese Dollar</t>
  </si>
  <si>
    <t>YER</t>
  </si>
  <si>
    <t>Yemeni Rial</t>
  </si>
  <si>
    <t>MGA</t>
  </si>
  <si>
    <t>Malagasy Ariary</t>
  </si>
  <si>
    <t>KYD</t>
  </si>
  <si>
    <t>Caymanian Dollar</t>
  </si>
  <si>
    <t>NZM</t>
  </si>
  <si>
    <t>Mozambican Metical</t>
  </si>
  <si>
    <t>RSD</t>
  </si>
  <si>
    <t>Serbian Dinar</t>
  </si>
  <si>
    <t>Seychelles Rupee</t>
  </si>
  <si>
    <t>AMD</t>
  </si>
  <si>
    <t>Armenian Dram</t>
  </si>
  <si>
    <t>SBD</t>
  </si>
  <si>
    <t>Solomon Islander Dollar</t>
  </si>
  <si>
    <t>AZN</t>
  </si>
  <si>
    <t>Azerbaijani New Manat</t>
  </si>
  <si>
    <t>SLL</t>
  </si>
  <si>
    <t>Sierra Leonean Leone</t>
  </si>
  <si>
    <t>TOP</t>
  </si>
  <si>
    <t>Tongan Pa'anga</t>
  </si>
  <si>
    <t>BZD</t>
  </si>
  <si>
    <t>Belizean Dollar</t>
  </si>
  <si>
    <t>MWK</t>
  </si>
  <si>
    <t>Malawian Kwacha</t>
  </si>
  <si>
    <t>GMD</t>
  </si>
  <si>
    <t>Gambian Dalasi</t>
  </si>
  <si>
    <t>BIF</t>
  </si>
  <si>
    <t>Burundian Franc</t>
  </si>
  <si>
    <t>SOS</t>
  </si>
  <si>
    <t>Somali Shilling</t>
  </si>
  <si>
    <t>HTG</t>
  </si>
  <si>
    <t>Haitian Gourde</t>
  </si>
  <si>
    <t>GNF</t>
  </si>
  <si>
    <t>Guinean Franc</t>
  </si>
  <si>
    <t>MVR</t>
  </si>
  <si>
    <t>Maldivian Rufiyaa</t>
  </si>
  <si>
    <t>NCD</t>
  </si>
  <si>
    <t>Mongolian Tughrik</t>
  </si>
  <si>
    <t>CDF</t>
  </si>
  <si>
    <t>Congolese Franc</t>
  </si>
  <si>
    <t>STD</t>
  </si>
  <si>
    <t>Sao Tomean Dobra</t>
  </si>
  <si>
    <t>JST</t>
  </si>
  <si>
    <t>Tajikistani Somoni</t>
  </si>
  <si>
    <t>KPW</t>
  </si>
  <si>
    <t>North Korean Won</t>
  </si>
  <si>
    <t>MMK</t>
  </si>
  <si>
    <t>Burmese Kyat</t>
  </si>
  <si>
    <t>LSL</t>
  </si>
  <si>
    <t>Basotho Loti</t>
  </si>
  <si>
    <t>LRD</t>
  </si>
  <si>
    <t>Liberian Dollar</t>
  </si>
  <si>
    <t>KGS</t>
  </si>
  <si>
    <t>Kyrgyzstan Som</t>
  </si>
  <si>
    <t>GIP</t>
  </si>
  <si>
    <t>Gibraltar Pound</t>
  </si>
  <si>
    <t>XPT</t>
  </si>
  <si>
    <t>Platinum Ounce</t>
  </si>
  <si>
    <t>MDL</t>
  </si>
  <si>
    <t>Moldovan Leu</t>
  </si>
  <si>
    <t>UPC</t>
  </si>
  <si>
    <t>Cuban Peso</t>
  </si>
  <si>
    <t>KHR</t>
  </si>
  <si>
    <t>Cambodian Riel</t>
  </si>
  <si>
    <t>MKD</t>
  </si>
  <si>
    <t>Macedonian Denar</t>
  </si>
  <si>
    <t>VUV</t>
  </si>
  <si>
    <t>Ni-Vanuatu Vatu</t>
  </si>
  <si>
    <t>MRO</t>
  </si>
  <si>
    <t>Mauritanian Ouguiya</t>
  </si>
  <si>
    <t>ANG</t>
  </si>
  <si>
    <t>Dutch Guilder</t>
  </si>
  <si>
    <t>SZL</t>
  </si>
  <si>
    <t>Swaziland Lilangeni</t>
  </si>
  <si>
    <t>VEC</t>
  </si>
  <si>
    <t>Cape Verdean Escudo</t>
  </si>
  <si>
    <t>SRD</t>
  </si>
  <si>
    <t>Surinamese Dollar</t>
  </si>
  <si>
    <t>XPD</t>
  </si>
  <si>
    <t>Palladium Ounce</t>
  </si>
  <si>
    <t>SVC</t>
  </si>
  <si>
    <t>Salvadoran Colon</t>
  </si>
  <si>
    <t>Bahamian Dollar</t>
  </si>
  <si>
    <t>XDR.</t>
  </si>
  <si>
    <t>IMF Special Drawing Rights</t>
  </si>
  <si>
    <t>RWF</t>
  </si>
  <si>
    <t>Rwandan Franc</t>
  </si>
  <si>
    <t>AWG</t>
  </si>
  <si>
    <t>Aribbon or Dutch Guilder</t>
  </si>
  <si>
    <t>DJF</t>
  </si>
  <si>
    <t>Djibouti France</t>
  </si>
  <si>
    <t>BTN</t>
  </si>
  <si>
    <t>Bhutanese Ngultrum</t>
  </si>
  <si>
    <t>KMF</t>
  </si>
  <si>
    <t>Comoran Franc</t>
  </si>
  <si>
    <t>WST</t>
  </si>
  <si>
    <t>Samoan Tala</t>
  </si>
  <si>
    <t>SPL</t>
  </si>
  <si>
    <t>Seborgan Luigino</t>
  </si>
  <si>
    <t>ERN</t>
  </si>
  <si>
    <t>Eritrean Nakfa</t>
  </si>
  <si>
    <t>FKP</t>
  </si>
  <si>
    <t>Falkland Island Pound</t>
  </si>
  <si>
    <t>SHP</t>
  </si>
  <si>
    <t>Saint Helenian Pound</t>
  </si>
  <si>
    <t>JEP</t>
  </si>
  <si>
    <t>Jersey Pound</t>
  </si>
  <si>
    <t>TMT</t>
  </si>
  <si>
    <t>Turkmenistan Manat</t>
  </si>
  <si>
    <t>RST</t>
  </si>
  <si>
    <t>Tuvaluan Dollar</t>
  </si>
  <si>
    <t>IMP</t>
  </si>
  <si>
    <t>Isle of Man Pound</t>
  </si>
  <si>
    <t>GGP</t>
  </si>
  <si>
    <t>Guernsey Pound</t>
  </si>
  <si>
    <t>ZMW</t>
  </si>
  <si>
    <t>Zambian Kwacha</t>
  </si>
  <si>
    <t>Participant</t>
  </si>
  <si>
    <t>Index</t>
  </si>
  <si>
    <t/>
  </si>
  <si>
    <t>Consent given</t>
  </si>
  <si>
    <t>MOTOR VEHICLE</t>
  </si>
  <si>
    <t>PROPERTY DAMAGE</t>
  </si>
  <si>
    <t>NATURAL DISASTERS</t>
  </si>
  <si>
    <t>DAMAGE (cat. 23)</t>
  </si>
  <si>
    <t>INDIVIDUALS (cat. 24)</t>
  </si>
  <si>
    <t>(cat. 27)</t>
  </si>
  <si>
    <t>Technical result</t>
  </si>
  <si>
    <t>Underwriting balance</t>
  </si>
  <si>
    <t>C23</t>
  </si>
  <si>
    <t>C24</t>
  </si>
  <si>
    <t>Financial balance</t>
  </si>
  <si>
    <t>Reinsurance balance</t>
  </si>
  <si>
    <t>Premiums ceded to reinsurers</t>
  </si>
  <si>
    <t>H49</t>
  </si>
  <si>
    <t>H50</t>
  </si>
  <si>
    <t>L68</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</si>
  <si>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</si>
  <si>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</si>
  <si>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</si>
  <si>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</si>
  <si>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</si>
  <si>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</si>
  <si>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</si>
  <si>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</si>
  <si>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</si>
  <si>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</si>
  <si>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</si>
  <si>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</si>
  <si>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</si>
  <si>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</si>
  <si>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</si>
  <si>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</si>
  <si>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</si>
  <si>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</si>
  <si>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</si>
  <si>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</si>
  <si>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</si>
  <si>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</si>
  <si>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</si>
  <si>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</si>
  <si>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</si>
  <si>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</si>
  <si>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</si>
  <si>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</si>
  <si>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</si>
  <si>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</si>
  <si>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</si>
  <si>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</si>
  <si>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</si>
  <si>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</si>
  <si>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</si>
  <si>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</si>
  <si>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</si>
  <si>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</si>
  <si>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</si>
  <si>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</si>
  <si>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</si>
  <si>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</si>
  <si>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</si>
  <si>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</si>
  <si>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</si>
  <si>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</si>
  <si>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</si>
  <si>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</si>
  <si>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</si>
  <si>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</si>
  <si>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</si>
  <si>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</si>
  <si>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</si>
  <si>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</si>
  <si>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</si>
  <si>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</si>
  <si>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</si>
  <si>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</si>
  <si>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</si>
  <si>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</si>
  <si>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</si>
  <si>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</si>
  <si>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</si>
  <si>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</si>
  <si>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</si>
  <si>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</si>
  <si>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</si>
  <si>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</si>
  <si>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</si>
  <si>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</si>
  <si>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</si>
  <si>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</si>
  <si>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</si>
  <si>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</si>
  <si>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</si>
  <si>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</si>
  <si>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</si>
  <si>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</si>
  <si>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</si>
  <si>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</si>
  <si>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</si>
  <si>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</si>
  <si>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</si>
  <si>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</si>
  <si>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</si>
  <si>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</si>
  <si>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</si>
  <si>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</si>
  <si>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</si>
  <si>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</si>
  <si>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</si>
  <si>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</si>
  <si>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</si>
  <si>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</si>
  <si>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</si>
  <si>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Company Name</t>
  </si>
  <si>
    <t>Number/ SIREN/ LEI</t>
  </si>
  <si>
    <t>Solo/Group</t>
  </si>
  <si>
    <t>Contact information</t>
  </si>
  <si>
    <t>Position/Title</t>
  </si>
  <si>
    <t>Phone Number</t>
  </si>
  <si>
    <t>Email Address</t>
  </si>
  <si>
    <t>Last name, First name of the contact for this exercise (3)</t>
  </si>
  <si>
    <t>Last name, First name of the contact for this exercise (2)</t>
  </si>
  <si>
    <t>Last name, First name of the contact for this exercise (1)</t>
  </si>
  <si>
    <t>Holdings in related undertakings, including participations</t>
  </si>
  <si>
    <t>Equities</t>
  </si>
  <si>
    <t>Corporate bonds</t>
  </si>
  <si>
    <t xml:space="preserve">Other debt securities </t>
  </si>
  <si>
    <t>Deposits other than cash equivalents</t>
  </si>
  <si>
    <t>Derivatives</t>
  </si>
  <si>
    <t>Assets</t>
  </si>
  <si>
    <t>Total assets</t>
  </si>
  <si>
    <t>Recoverables from reinsurance contracts</t>
  </si>
  <si>
    <t>Non-life and health similar to non-life</t>
  </si>
  <si>
    <t>Non-life excluding health</t>
  </si>
  <si>
    <t>Health similar to non-life</t>
  </si>
  <si>
    <t>Health similar to life</t>
  </si>
  <si>
    <t>Other assets</t>
  </si>
  <si>
    <t xml:space="preserve">Liabilities </t>
  </si>
  <si>
    <t>Non-life technical provisions</t>
  </si>
  <si>
    <t>Non-life technical provisions (excluding health)</t>
  </si>
  <si>
    <t>Technical provisions calculated as a whole</t>
  </si>
  <si>
    <t>Best estimate</t>
  </si>
  <si>
    <t>Risk margin</t>
  </si>
  <si>
    <t>Health technical provisions (similar to non-life)</t>
  </si>
  <si>
    <t>Life technical provisions (excluding unit-linked and index-linked)</t>
  </si>
  <si>
    <t>Health technical provisions (similar to life)</t>
  </si>
  <si>
    <t>Life technical provisions (excluding health, unit-linked and index-linked)</t>
  </si>
  <si>
    <t>Technical provisions, unit-linked and index-linked</t>
  </si>
  <si>
    <t>Total liabilities</t>
  </si>
  <si>
    <t>Excess of assets over liabilities</t>
  </si>
  <si>
    <t xml:space="preserve">Other technical provisions </t>
  </si>
  <si>
    <t>Remaining liabilities</t>
  </si>
  <si>
    <t xml:space="preserve">List of assets </t>
  </si>
  <si>
    <t>Identification line</t>
  </si>
  <si>
    <t>Solvency 2 amount</t>
  </si>
  <si>
    <t>Nature of Title / CIC</t>
  </si>
  <si>
    <t>1 - Sovereign bonds</t>
  </si>
  <si>
    <t>2 - Corporate bonds</t>
  </si>
  <si>
    <t>9 - Property, plant and equipment</t>
  </si>
  <si>
    <t>5 - Structured securities (excluding 57)</t>
  </si>
  <si>
    <t>57 - Structured securities mainly exposed to catastrophe or climate risk</t>
  </si>
  <si>
    <t>7 - Cash and deposits</t>
  </si>
  <si>
    <t>67 - Secured securities mainly exposed to catastrophe or climate risk</t>
  </si>
  <si>
    <t>68 - Secured securities mainly exposed to mortality risk</t>
  </si>
  <si>
    <t>OTHER (cat. 4, 5, 7)</t>
  </si>
  <si>
    <t>PERSONAL AND COLLECTIVE DAMAGE (cat. 20-21)</t>
  </si>
  <si>
    <t>971</t>
  </si>
  <si>
    <t>972</t>
  </si>
  <si>
    <t>974</t>
  </si>
  <si>
    <t>977</t>
  </si>
  <si>
    <t>978</t>
  </si>
  <si>
    <t>DOM-TOM</t>
  </si>
  <si>
    <t xml:space="preserve">Number of insured risks </t>
  </si>
  <si>
    <t xml:space="preserve">Insured Values </t>
  </si>
  <si>
    <t>Metropolitan France</t>
  </si>
  <si>
    <t>Asia</t>
  </si>
  <si>
    <t>Oceania</t>
  </si>
  <si>
    <t>Africa</t>
  </si>
  <si>
    <t>North America</t>
  </si>
  <si>
    <t>South America</t>
  </si>
  <si>
    <t>Caribbean and Central Americas</t>
  </si>
  <si>
    <t>Europe (excluding France)</t>
  </si>
  <si>
    <t>General information</t>
  </si>
  <si>
    <t>Reference</t>
  </si>
  <si>
    <t>Balance sheet</t>
  </si>
  <si>
    <t>List of assets</t>
  </si>
  <si>
    <t>Income statement for life activities</t>
  </si>
  <si>
    <t>Solvency II value</t>
  </si>
  <si>
    <t>Profit and loss account for non-life activities</t>
  </si>
  <si>
    <t>41 - Equity funds</t>
  </si>
  <si>
    <t>42 - Bond funds</t>
  </si>
  <si>
    <t>43 - Monetary funds</t>
  </si>
  <si>
    <t>Number of persons insured</t>
  </si>
  <si>
    <t>Auvergne-Rhône-Alpes</t>
  </si>
  <si>
    <t>Hauts-de-France</t>
  </si>
  <si>
    <t>Nouvelle-Aquitaine</t>
  </si>
  <si>
    <t>Pays de la Loire</t>
  </si>
  <si>
    <t>Provence-Alpes-Côte d'Azur</t>
  </si>
  <si>
    <t>Insured Values</t>
  </si>
  <si>
    <t xml:space="preserve">Health Activity Details - Pollution Scenario </t>
  </si>
  <si>
    <t xml:space="preserve">Health Activity Details - Vector Diseases Scenario </t>
  </si>
  <si>
    <t>Participation in the results</t>
  </si>
  <si>
    <t>Provision for profit sharing (on-hand) for affected lines</t>
  </si>
  <si>
    <t>S.02.01.01 Simplified</t>
  </si>
  <si>
    <t>S.06.02 Simplified</t>
  </si>
  <si>
    <t>Information and Guidelines</t>
  </si>
  <si>
    <t>Format Cell</t>
  </si>
  <si>
    <t>Explanation</t>
  </si>
  <si>
    <t>Cells to complete</t>
  </si>
  <si>
    <t>Do not fill in</t>
  </si>
  <si>
    <t>Titles of rows and columns of information</t>
  </si>
  <si>
    <t>Notes or background information</t>
  </si>
  <si>
    <t>Cell Formats</t>
  </si>
  <si>
    <t>Units of Measure</t>
  </si>
  <si>
    <t>Please indicate the unit of measurement used.</t>
  </si>
  <si>
    <t>Other information</t>
  </si>
  <si>
    <t>Version</t>
  </si>
  <si>
    <t>Initial Release</t>
  </si>
  <si>
    <t>Participating Entity Information</t>
  </si>
  <si>
    <t>Entity Information</t>
  </si>
  <si>
    <t>Submission date</t>
  </si>
  <si>
    <t>Discount level</t>
  </si>
  <si>
    <t>Data type</t>
  </si>
  <si>
    <t>Annual data</t>
  </si>
  <si>
    <t>Original data reference date</t>
  </si>
  <si>
    <t>Cells automatically calculated from other cells, do not populate</t>
  </si>
  <si>
    <t xml:space="preserve"> </t>
  </si>
  <si>
    <t>C0010</t>
  </si>
  <si>
    <t>C0020</t>
  </si>
  <si>
    <t>C0030</t>
  </si>
  <si>
    <t>C0040</t>
  </si>
  <si>
    <t>C0050</t>
  </si>
  <si>
    <t>R0010</t>
  </si>
  <si>
    <t>R0020</t>
  </si>
  <si>
    <t>R0030</t>
  </si>
  <si>
    <t>R0040</t>
  </si>
  <si>
    <t>R0050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</si>
  <si>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</si>
  <si>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</si>
  <si>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</si>
  <si>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</si>
  <si>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</si>
  <si>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</si>
  <si>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</si>
  <si>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</si>
  <si>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</si>
  <si>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</si>
  <si>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</si>
  <si>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</si>
  <si>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</si>
  <si>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</si>
  <si>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</si>
  <si>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</si>
  <si>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</si>
  <si>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</si>
  <si>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</si>
  <si>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</si>
  <si>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</si>
  <si>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</si>
  <si>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</si>
  <si>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</si>
  <si>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</si>
  <si>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R0310</t>
  </si>
  <si>
    <t>R0320</t>
  </si>
  <si>
    <t>R0330</t>
  </si>
  <si>
    <t>R0340</t>
  </si>
  <si>
    <t>R0350</t>
  </si>
  <si>
    <t>R0360</t>
  </si>
  <si>
    <t>R0370</t>
  </si>
  <si>
    <t>R0380</t>
  </si>
  <si>
    <t>R0390</t>
  </si>
  <si>
    <t>R0400</t>
  </si>
  <si>
    <t>R0410</t>
  </si>
  <si>
    <t>R0420</t>
  </si>
  <si>
    <t>R0430</t>
  </si>
  <si>
    <t>R0440</t>
  </si>
  <si>
    <t>R0450</t>
  </si>
  <si>
    <t>R0460</t>
  </si>
  <si>
    <t>R0470</t>
  </si>
  <si>
    <t>R0480</t>
  </si>
  <si>
    <t>R0490</t>
  </si>
  <si>
    <t>R0500</t>
  </si>
  <si>
    <t>R0510</t>
  </si>
  <si>
    <t>R0520</t>
  </si>
  <si>
    <t>C0060</t>
  </si>
  <si>
    <t>C0070</t>
  </si>
  <si>
    <t>C0080</t>
  </si>
  <si>
    <t>C0090</t>
  </si>
  <si>
    <t>C0100</t>
  </si>
  <si>
    <t>C0110</t>
  </si>
  <si>
    <t>C0120</t>
  </si>
  <si>
    <t>C0130</t>
  </si>
  <si>
    <t>C0140</t>
  </si>
  <si>
    <t>C0150</t>
  </si>
  <si>
    <t>C0160</t>
  </si>
  <si>
    <t>C0170</t>
  </si>
  <si>
    <t>C0180</t>
  </si>
  <si>
    <t>C0190</t>
  </si>
  <si>
    <t>C0200</t>
  </si>
  <si>
    <t>C0210</t>
  </si>
  <si>
    <t>C0220</t>
  </si>
  <si>
    <t>C0230</t>
  </si>
  <si>
    <t>C0240</t>
  </si>
  <si>
    <t>C0250</t>
  </si>
  <si>
    <t>C0260</t>
  </si>
  <si>
    <t>C0270</t>
  </si>
  <si>
    <t>C0280</t>
  </si>
  <si>
    <t>C0290</t>
  </si>
  <si>
    <t>C0300</t>
  </si>
  <si>
    <t>C0310</t>
  </si>
  <si>
    <t>C0320</t>
  </si>
  <si>
    <t>C0330</t>
  </si>
  <si>
    <t>C0340</t>
  </si>
  <si>
    <t>C0350</t>
  </si>
  <si>
    <t>C0360</t>
  </si>
  <si>
    <t>C0370</t>
  </si>
  <si>
    <t>C0380</t>
  </si>
  <si>
    <t>C0390</t>
  </si>
  <si>
    <t>C0400</t>
  </si>
  <si>
    <t>R0530</t>
  </si>
  <si>
    <t>R0540</t>
  </si>
  <si>
    <t>R0550</t>
  </si>
  <si>
    <t>R0560</t>
  </si>
  <si>
    <t>R0570</t>
  </si>
  <si>
    <t>R0580</t>
  </si>
  <si>
    <t>R0590</t>
  </si>
  <si>
    <t>R0600</t>
  </si>
  <si>
    <t>R0610</t>
  </si>
  <si>
    <t>R0620</t>
  </si>
  <si>
    <t>R0630</t>
  </si>
  <si>
    <t>R0640</t>
  </si>
  <si>
    <t>R0650</t>
  </si>
  <si>
    <t>R0660</t>
  </si>
  <si>
    <t>R0670</t>
  </si>
  <si>
    <t>R0680</t>
  </si>
  <si>
    <t>R0690</t>
  </si>
  <si>
    <t>R0700</t>
  </si>
  <si>
    <t>R0710</t>
  </si>
  <si>
    <t>R0720</t>
  </si>
  <si>
    <t>R0730</t>
  </si>
  <si>
    <t>R0740</t>
  </si>
  <si>
    <t>R0750</t>
  </si>
  <si>
    <t>R0760</t>
  </si>
  <si>
    <t>R0770</t>
  </si>
  <si>
    <t>R0780</t>
  </si>
  <si>
    <t>R0790</t>
  </si>
  <si>
    <t>R0800</t>
  </si>
  <si>
    <t>R0810</t>
  </si>
  <si>
    <t>R0820</t>
  </si>
  <si>
    <t>R0830</t>
  </si>
  <si>
    <t>R0840</t>
  </si>
  <si>
    <t>R0850</t>
  </si>
  <si>
    <t>R0860</t>
  </si>
  <si>
    <t>R0870</t>
  </si>
  <si>
    <t>R0880</t>
  </si>
  <si>
    <t>R0890</t>
  </si>
  <si>
    <t>R0900</t>
  </si>
  <si>
    <t>R0910</t>
  </si>
  <si>
    <t>R0920</t>
  </si>
  <si>
    <t>R0930</t>
  </si>
  <si>
    <t>R0940</t>
  </si>
  <si>
    <t>R0950</t>
  </si>
  <si>
    <t>R0960</t>
  </si>
  <si>
    <t>R0970</t>
  </si>
  <si>
    <t>R0980</t>
  </si>
  <si>
    <t>R0990</t>
  </si>
  <si>
    <t>R1000</t>
  </si>
  <si>
    <t>R1010</t>
  </si>
  <si>
    <t>R1020</t>
  </si>
  <si>
    <t>R1030</t>
  </si>
  <si>
    <t>R1040</t>
  </si>
  <si>
    <t>R1050</t>
  </si>
  <si>
    <t>R1060</t>
  </si>
  <si>
    <t>R1070</t>
  </si>
  <si>
    <t>R1080</t>
  </si>
  <si>
    <t>R1090</t>
  </si>
  <si>
    <t>MCR</t>
  </si>
  <si>
    <t>Diversification</t>
  </si>
  <si>
    <t>EE</t>
  </si>
  <si>
    <t>IE</t>
  </si>
  <si>
    <t>IT</t>
  </si>
  <si>
    <t>LT</t>
  </si>
  <si>
    <t>MT</t>
  </si>
  <si>
    <t>NL</t>
  </si>
  <si>
    <t>PT</t>
  </si>
  <si>
    <t>EA</t>
  </si>
  <si>
    <t>CZ</t>
  </si>
  <si>
    <t>DK</t>
  </si>
  <si>
    <t>PL</t>
  </si>
  <si>
    <t>HU</t>
  </si>
  <si>
    <t>RO</t>
  </si>
  <si>
    <t>NO</t>
  </si>
  <si>
    <t>IS</t>
  </si>
  <si>
    <t>CH</t>
  </si>
  <si>
    <t>US</t>
  </si>
  <si>
    <t>CN</t>
  </si>
  <si>
    <t>JP</t>
  </si>
  <si>
    <t>RoW</t>
  </si>
  <si>
    <t>A02-A03</t>
  </si>
  <si>
    <t>F41-F43</t>
  </si>
  <si>
    <t>G45-G47</t>
  </si>
  <si>
    <t>H51</t>
  </si>
  <si>
    <t>Net Asset Cost Revaluation Rate</t>
  </si>
  <si>
    <t>Health Activity Details - Short Term Scenario Dam failure</t>
  </si>
  <si>
    <t>Original data reference date (if different from 31/12/2022)</t>
  </si>
  <si>
    <t>B06.2</t>
  </si>
  <si>
    <t>C10-C18 + C20-C22 + C25-C33</t>
  </si>
  <si>
    <t>E37-E39</t>
  </si>
  <si>
    <t>B07, B08, B09.9</t>
  </si>
  <si>
    <t>E36</t>
  </si>
  <si>
    <t>D35.1</t>
  </si>
  <si>
    <t>C0410</t>
  </si>
  <si>
    <t>C0420</t>
  </si>
  <si>
    <t>C0430</t>
  </si>
  <si>
    <t>C0440</t>
  </si>
  <si>
    <t>C0450</t>
  </si>
  <si>
    <t>C0460</t>
  </si>
  <si>
    <t>C0470</t>
  </si>
  <si>
    <t>C0480</t>
  </si>
  <si>
    <t>C19.1</t>
  </si>
  <si>
    <t>C19.2</t>
  </si>
  <si>
    <t>B05</t>
  </si>
  <si>
    <t>B06.1</t>
  </si>
  <si>
    <t>Allowed Values for Asset List Tab</t>
  </si>
  <si>
    <t>32 - Shares in real estate and similar companies</t>
  </si>
  <si>
    <t>45 - Real estate funds</t>
  </si>
  <si>
    <t>48 - Infrastructure Fund</t>
  </si>
  <si>
    <t xml:space="preserve">Own funds and SCR </t>
  </si>
  <si>
    <t>Available and eligible own funds</t>
  </si>
  <si>
    <t>S.23.01.01 Simplified</t>
  </si>
  <si>
    <t>Total own funds available to cover the SCR</t>
  </si>
  <si>
    <t>Total own funds available to cover the MCR</t>
  </si>
  <si>
    <t>Total eligible own funds to cover the SCR</t>
  </si>
  <si>
    <t>Total eligible own funds to cover the MCR</t>
  </si>
  <si>
    <t>SCR eligible own funds ratio</t>
  </si>
  <si>
    <t>Eligible own funds-to-MCR ratio</t>
  </si>
  <si>
    <t>S.25 Simplified</t>
  </si>
  <si>
    <t>Counterparty default risk</t>
  </si>
  <si>
    <t>Life underwriting risk</t>
  </si>
  <si>
    <t>Health underwriting risk</t>
  </si>
  <si>
    <t>Non-life underwriting risk</t>
  </si>
  <si>
    <t>Intangible asset risk</t>
  </si>
  <si>
    <t>Basic Solvency Capital Requirement</t>
  </si>
  <si>
    <t>Details on natural disasters (all hazards)</t>
  </si>
  <si>
    <t>Solvency</t>
  </si>
  <si>
    <t>3. Solvency</t>
  </si>
  <si>
    <t>Rule No.</t>
  </si>
  <si>
    <t>Tab</t>
  </si>
  <si>
    <t>Rule Description</t>
  </si>
  <si>
    <t>Status</t>
  </si>
  <si>
    <t>Participant</t>
  </si>
  <si>
    <t>Submission date cannot be empty</t>
  </si>
  <si>
    <t>Discount level must not be empty</t>
  </si>
  <si>
    <t>Contact must not be empty</t>
  </si>
  <si>
    <t>Title must not be empty</t>
  </si>
  <si>
    <t>Phone number should not be empty</t>
  </si>
  <si>
    <t>Excess assets over liabilities are expected to be positive</t>
  </si>
  <si>
    <t>Real estate investments are expected to have a positive value</t>
  </si>
  <si>
    <t>The value of the shares should be positive</t>
  </si>
  <si>
    <t>The value of the bonds should be positive</t>
  </si>
  <si>
    <t>Investment funds are expected to have a positive value</t>
  </si>
  <si>
    <t>Other investment is expected to have a positive value</t>
  </si>
  <si>
    <t>The value of assets representing unit-linked and index-linked contracts should be positive</t>
  </si>
  <si>
    <t>Value of recoverable amounts</t>
  </si>
  <si>
    <t>Recoverable amounts should be positive</t>
  </si>
  <si>
    <t>Value of other assets</t>
  </si>
  <si>
    <t>Other assets are expected to have a positive value</t>
  </si>
  <si>
    <t>Other technical provisions are expected to have a positive value</t>
  </si>
  <si>
    <t>The value of subordinated liabilities and debts should be positive</t>
  </si>
  <si>
    <t>The value of other liabilities is expected to be positive</t>
  </si>
  <si>
    <t>Assets are equal to the sum of liabilities and excess of assets over liabilities</t>
  </si>
  <si>
    <t>The initial table format has not been changed</t>
  </si>
  <si>
    <t>The technical result is the sum of its components</t>
  </si>
  <si>
    <t>Insured values must be positive</t>
  </si>
  <si>
    <t>1.Life-Technical Result</t>
  </si>
  <si>
    <t>Values for metropolitan France are in line with values by department</t>
  </si>
  <si>
    <t>Value of deposits with cedants</t>
  </si>
  <si>
    <t>The value of deposits other than cash equivalents should be positive</t>
  </si>
  <si>
    <t>Subordinated liabilities</t>
  </si>
  <si>
    <t>TOTAL GENERAL (including branches not reported)</t>
  </si>
  <si>
    <t>Commissions received from reinsurers</t>
  </si>
  <si>
    <t>Market risk</t>
  </si>
  <si>
    <t>C0490</t>
  </si>
  <si>
    <t>C0500</t>
  </si>
  <si>
    <t>C0510</t>
  </si>
  <si>
    <t>C0520</t>
  </si>
  <si>
    <t>C0530</t>
  </si>
  <si>
    <t>C0540</t>
  </si>
  <si>
    <t>PREMIUMS EARNED (Individual + Collective Guarantees)</t>
  </si>
  <si>
    <t>in euro</t>
  </si>
  <si>
    <t>8 - Loans and mortgages</t>
  </si>
  <si>
    <t>NA</t>
  </si>
  <si>
    <t>Counting unit</t>
  </si>
  <si>
    <t>The unit used must be in euro</t>
  </si>
  <si>
    <t>Type of activity</t>
  </si>
  <si>
    <t>Data label template climate exercise</t>
  </si>
  <si>
    <t>Taxonomy template</t>
  </si>
  <si>
    <t>Line Code</t>
  </si>
  <si>
    <t>Reporting</t>
  </si>
  <si>
    <t>Column Code</t>
  </si>
  <si>
    <t>ASSETS</t>
  </si>
  <si>
    <t>S.02.01.01 / SE.02.01.16</t>
  </si>
  <si>
    <t>R0160 + R0170</t>
  </si>
  <si>
    <t>R0210 + R0230</t>
  </si>
  <si>
    <t>R0030+R0040+R0050+R0060+R0360+R0370+R0380+R0390+R0400+R0410+R0420</t>
  </si>
  <si>
    <t>LIABILITIES</t>
  </si>
  <si>
    <t>R0740+R0750+R0760+R0780+R0800+R0810+R0820+R0830+R0840+R0880</t>
  </si>
  <si>
    <t>Map Caption</t>
  </si>
  <si>
    <t>RAN</t>
  </si>
  <si>
    <t>EN.13.02.01 / EN.13.03.01</t>
  </si>
  <si>
    <t>C0050+C0150</t>
  </si>
  <si>
    <t>No match for regulatory reporting.
Data to be extracted from the organization's information system.</t>
  </si>
  <si>
    <t>EN.14.01.01</t>
  </si>
  <si>
    <t>R0010 + R0410</t>
  </si>
  <si>
    <t>R0450 + R0460 - R0470</t>
  </si>
  <si>
    <t>C0100+C0200</t>
  </si>
  <si>
    <t>EN.13.03.01</t>
  </si>
  <si>
    <t>PROPERTY DAMAGE: INDIVIDUALS (cat. 24)</t>
  </si>
  <si>
    <t>NATURAL DISASTERS (cat. 27)</t>
  </si>
  <si>
    <t>C0660</t>
  </si>
  <si>
    <t>EN.13.01</t>
  </si>
  <si>
    <t>C0050+C0100+C0400+C0450+C0469+C0478+C0500+C0550+C0600+C0650+C0700+C0750+C0800+C0850+C100+C109 C1018</t>
  </si>
  <si>
    <t>R0480 + R0490 - R0500</t>
  </si>
  <si>
    <t>C0150+C0300</t>
  </si>
  <si>
    <t>C0200+C0250+C0350</t>
  </si>
  <si>
    <t>C1200+C1300</t>
  </si>
  <si>
    <t>C1250+C1350</t>
  </si>
  <si>
    <t>6 - Secured securities (excluding 67 and 68)</t>
  </si>
  <si>
    <t>3 - Shares (excluding 32)</t>
  </si>
  <si>
    <t>4 - Investment funds (excluding 41, 42, 43, 45 and 48)</t>
  </si>
  <si>
    <t>Long-Term Reference</t>
  </si>
  <si>
    <t>Variant 1 Long Term</t>
  </si>
  <si>
    <t>Variant 2 Long-term</t>
  </si>
  <si>
    <t>Variant 1 Short Term</t>
  </si>
  <si>
    <t>4. Solvency</t>
  </si>
  <si>
    <t>Short-Term Reference</t>
  </si>
  <si>
    <t>ENS Taxonomy</t>
  </si>
  <si>
    <t>SII Taxonomy</t>
  </si>
  <si>
    <t>Organization name cannot be empty</t>
  </si>
  <si>
    <t>Id code should not be empty</t>
  </si>
  <si>
    <t>A negative value for technical provisions would be unusual</t>
  </si>
  <si>
    <t>An equity investment share above 50% of investments would be unusual</t>
  </si>
  <si>
    <t>Investment in collective investment schemes with a share of more than 90% of investments would be unusual</t>
  </si>
  <si>
    <t>AGRIC. (cat. 26)</t>
  </si>
  <si>
    <t>Vaucluse</t>
  </si>
  <si>
    <t>Var</t>
  </si>
  <si>
    <t xml:space="preserve">Operational risk </t>
  </si>
  <si>
    <t>Loss-absorbing capacity of deferred taxes</t>
  </si>
  <si>
    <t>Net future discretionary benefits</t>
  </si>
  <si>
    <t>Total unrealized gains or losses</t>
  </si>
  <si>
    <r>
      <rPr>
        <b/>
        <u/>
        <sz val="10"/>
        <rFont val="Calibri"/>
        <family val="2"/>
        <scheme val="minor"/>
      </rPr>
      <t xml:space="preserve">Details of the </t>
    </r>
    <r>
      <rPr>
        <b/>
        <u/>
        <sz val="10"/>
        <rFont val="Calibri"/>
        <family val="2"/>
        <scheme val="minor"/>
      </rPr>
      <t>Net</t>
    </r>
    <r>
      <rPr>
        <b/>
        <u/>
        <sz val="10"/>
        <rFont val="Calibri"/>
        <family val="2"/>
        <scheme val="minor"/>
      </rPr>
      <t xml:space="preserve"> Solvency Capital Requirement</t>
    </r>
  </si>
  <si>
    <r>
      <rPr>
        <b/>
        <u/>
        <sz val="10"/>
        <rFont val="Calibri"/>
        <family val="2"/>
        <scheme val="minor"/>
      </rPr>
      <t xml:space="preserve">Gross </t>
    </r>
    <r>
      <rPr>
        <b/>
        <u/>
        <sz val="10"/>
        <rFont val="Calibri"/>
        <family val="2"/>
        <scheme val="minor"/>
      </rPr>
      <t>Solvency Capital Requirement details</t>
    </r>
  </si>
  <si>
    <t>Bouches-du-Rhône</t>
  </si>
  <si>
    <t>Alpes-de-Haute-Provence</t>
  </si>
  <si>
    <t>Drôme</t>
  </si>
  <si>
    <t>S.25.01.01</t>
  </si>
  <si>
    <t>(C0010/ R0070 + R0220) - (C0020 / R0070 + R0220)</t>
  </si>
  <si>
    <t>PROPERTY DAMAGE: AGRIC. (cat. 26)</t>
  </si>
  <si>
    <t>Investment fund share</t>
  </si>
  <si>
    <t>Real estate investment value</t>
  </si>
  <si>
    <t>Value of holdings in related undertakings</t>
  </si>
  <si>
    <t>Value of bonds</t>
  </si>
  <si>
    <t>Value of CIUs</t>
  </si>
  <si>
    <t>Value of deposits other than cash equivalents</t>
  </si>
  <si>
    <t>Value of other investments</t>
  </si>
  <si>
    <t>Value of assets representing unit-linked and index-linked contracts</t>
  </si>
  <si>
    <t>Overall value of non-life technical provisions</t>
  </si>
  <si>
    <t>Value of other technical provisions</t>
  </si>
  <si>
    <t>Value of subordinated liabilities</t>
  </si>
  <si>
    <t>Value of other liabilities</t>
  </si>
  <si>
    <t>Equity Share</t>
  </si>
  <si>
    <t>A share of bond investments of less than 30% of investments would be unusual</t>
  </si>
  <si>
    <t>Bond share</t>
  </si>
  <si>
    <t>Share of acquisition and management expenses</t>
  </si>
  <si>
    <t>1.2.NAT CAT</t>
  </si>
  <si>
    <t>1.2.Health_Vect</t>
  </si>
  <si>
    <t>1.2.Health_Pollution</t>
  </si>
  <si>
    <t>Geographical reconciliation</t>
  </si>
  <si>
    <t>0.Health_Pollution</t>
  </si>
  <si>
    <t>Editing or Adding Rows</t>
  </si>
  <si>
    <t>Total investments</t>
  </si>
  <si>
    <t>Number of risks terminated because the threshold was breached</t>
  </si>
  <si>
    <t>France ACCEPTANCES for insurers</t>
  </si>
  <si>
    <t>C0550</t>
  </si>
  <si>
    <t>C0560</t>
  </si>
  <si>
    <t>C0570</t>
  </si>
  <si>
    <t>C0580</t>
  </si>
  <si>
    <t>C0590</t>
  </si>
  <si>
    <t>C0600</t>
  </si>
  <si>
    <t>or BICS or NACE nomenclature</t>
  </si>
  <si>
    <r>
      <rPr>
        <b/>
        <sz val="10"/>
        <color theme="1"/>
        <rFont val="Calibri"/>
        <family val="2"/>
        <scheme val="minor"/>
      </rPr>
      <t>Note:</t>
    </r>
    <r>
      <rPr>
        <b/>
        <sz val="10"/>
        <color theme="1"/>
        <rFont val="Calibri"/>
        <family val="2"/>
        <scheme val="minor"/>
      </rPr>
      <t xml:space="preserve"> </t>
    </r>
    <r>
      <rPr>
        <sz val="10"/>
        <color theme="1"/>
        <rFont val="Calibri"/>
        <family val="2"/>
        <scheme val="minor"/>
      </rPr>
      <t>All figures (monetary and other quantities) should be expressed in units (i.e. not in millions or thousands).</t>
    </r>
  </si>
  <si>
    <t>C1110 + C1410</t>
  </si>
  <si>
    <t>C0620</t>
  </si>
  <si>
    <t>0.BS</t>
  </si>
  <si>
    <t>1.BS</t>
  </si>
  <si>
    <t>0.Assets</t>
  </si>
  <si>
    <t>2.BS</t>
  </si>
  <si>
    <t>3.BS</t>
  </si>
  <si>
    <t>4.BS</t>
  </si>
  <si>
    <t>Equities - listed</t>
  </si>
  <si>
    <t>Equities - unlisted</t>
  </si>
  <si>
    <t>Listed/unlisted</t>
  </si>
  <si>
    <t>Listed</t>
  </si>
  <si>
    <t>Unlisted</t>
  </si>
  <si>
    <t>Bonds</t>
  </si>
  <si>
    <t>Life excluding health and index-linked and unit-linked</t>
  </si>
  <si>
    <t>Life index-linked and unit-linked</t>
  </si>
  <si>
    <t>Deposits to cedants</t>
  </si>
  <si>
    <t>Collective Investments Undertakings</t>
  </si>
  <si>
    <t>V1_EN</t>
  </si>
  <si>
    <t>Reporting level</t>
  </si>
  <si>
    <t>Currency</t>
  </si>
  <si>
    <t>Insured values are in line with those disclosed in the technical result</t>
  </si>
  <si>
    <t>Values for metropolitan France are in line with values for regions</t>
  </si>
  <si>
    <t>Subordinated liabilities included in Basic Own Funds</t>
  </si>
  <si>
    <t>Other liabilities</t>
  </si>
  <si>
    <t>Bourgogne-Franche-Comté</t>
  </si>
  <si>
    <t>Bretagne</t>
  </si>
  <si>
    <t>Centre-Val de Loire</t>
  </si>
  <si>
    <t>Corse</t>
  </si>
  <si>
    <t>Grand Est</t>
  </si>
  <si>
    <t>Ile-de-France</t>
  </si>
  <si>
    <t>Normandie</t>
  </si>
  <si>
    <t>Occitanie</t>
  </si>
  <si>
    <t>NatCat Premiums Written</t>
  </si>
  <si>
    <t>NatCat claims (all hazards)</t>
  </si>
  <si>
    <t>NatCat Claims Drought</t>
  </si>
  <si>
    <t>NatCat Flood Claims</t>
  </si>
  <si>
    <t>NatCat Marine Submersions</t>
  </si>
  <si>
    <t>NatCat Cyclones Claims</t>
  </si>
  <si>
    <t>NatCat Tropical Cyclones Claims</t>
  </si>
  <si>
    <t>NatCat claims (all perils) - q95 tail risk</t>
  </si>
  <si>
    <t>Nat Cat Claims</t>
  </si>
  <si>
    <t>3.Nat Cat</t>
  </si>
  <si>
    <t>4.Nat Cat</t>
  </si>
  <si>
    <t>0.Non-Life Technical Results</t>
  </si>
  <si>
    <t>0.NAT CAT</t>
  </si>
  <si>
    <t>0.Health_Disease</t>
  </si>
  <si>
    <t>1.Assets</t>
  </si>
  <si>
    <t>1.Non-Life Technical Results</t>
  </si>
  <si>
    <t>0.Life Technical Results</t>
  </si>
  <si>
    <t>1.Life Technical Results</t>
  </si>
  <si>
    <t>1.2.Health Disease</t>
  </si>
  <si>
    <t>2.Assets</t>
  </si>
  <si>
    <t>2.Non-Life Technical Results</t>
  </si>
  <si>
    <t>2.Life Technical Results</t>
  </si>
  <si>
    <t>3. Assets</t>
  </si>
  <si>
    <t>3.Non-Life Technical Results</t>
  </si>
  <si>
    <t>3.Life Technical Results</t>
  </si>
  <si>
    <t>3.NAT CAT</t>
  </si>
  <si>
    <t>3.Health_Drought_Flood</t>
  </si>
  <si>
    <t>4. Assets</t>
  </si>
  <si>
    <t>4.Non-Life Technical Results</t>
  </si>
  <si>
    <t>4.Life Technical Results</t>
  </si>
  <si>
    <t>4.NAT CAT</t>
  </si>
  <si>
    <t>4.Health_Drought_Flood</t>
  </si>
  <si>
    <t>Alpes Maritimes</t>
  </si>
  <si>
    <t>Hautes Alpes</t>
  </si>
  <si>
    <t>BS total assets</t>
  </si>
  <si>
    <t>3.Assets</t>
  </si>
  <si>
    <t>4.Assets</t>
  </si>
  <si>
    <t>Deposits from reinsurers</t>
  </si>
  <si>
    <t>Subordinated liabilities not in Basic Own Funds</t>
  </si>
  <si>
    <t>Subordinated liabilities in Basic Own Funds</t>
  </si>
  <si>
    <t>Term life insurance (cat. 3, 6)</t>
  </si>
  <si>
    <t>LIFE Insurance- DIRECT BUSINESS - France FOR INSURERS</t>
  </si>
  <si>
    <t xml:space="preserve">PERSONAL INSURANCE/GROUPS AND COLLECTIVES OPEN IN EURO OR FOREIGN CURRENCY
</t>
  </si>
  <si>
    <t>TERM LIFE (cat. 3, 6)</t>
  </si>
  <si>
    <t>Whole Life Insurance (EURO OR CURRENCY CAPITALIZATION, EURO-GROWTH, UNIT-LINKED, PENSION (cat.1, 2, 8, 9, 10, 11, 12, 13)</t>
  </si>
  <si>
    <t>PROFESSIONAL (cat. 25)</t>
  </si>
  <si>
    <t>ACCEPTANCES France for insurers: LIFE INSURANCE &amp; PERSONAL INJURY</t>
  </si>
  <si>
    <t>Property (other than for own use)</t>
  </si>
  <si>
    <t>Government Bonds</t>
  </si>
  <si>
    <t xml:space="preserve">Tabs prefixed by 0. refer to the NIESR baseline long-term scenario. 
Tabs prefixed by 1. and 2. refer to the Below 2°C and Delayed Transition long-term scenarios respectively.
Tabs prefixed by 3. refer to the baseline of the short-term scenario.
Tabs prefixed by 4. refer to the stressed short-term scenario.
</t>
  </si>
  <si>
    <t>Other investments (including loans and mortgages)</t>
  </si>
  <si>
    <t>Assets held for index-linked and unit-linked contracts</t>
  </si>
  <si>
    <t>Life and health similar to life, excluding health and index-linked and unit-linked</t>
  </si>
  <si>
    <t>Issuer Country</t>
  </si>
  <si>
    <t>Issuer Sector</t>
  </si>
  <si>
    <t>Premiums earned</t>
  </si>
  <si>
    <t>Claims incurred and capital paid (including annuities)</t>
  </si>
  <si>
    <t>Total technical result</t>
  </si>
  <si>
    <t>Others (including incapacity/disability)</t>
  </si>
  <si>
    <t>Other physical damages (including incapacity/disability)</t>
  </si>
  <si>
    <t>Health care expenses</t>
  </si>
  <si>
    <t>CLAIMS INCURRED, NET OF RECOVERIES (Not Substituted)</t>
  </si>
  <si>
    <t>All-cause death or disability with total and irreversible loss of autonomy</t>
  </si>
  <si>
    <t>PERSONAL INJURY PROTECTION</t>
  </si>
  <si>
    <t>LIFE INSURANCE &amp; PERSONAL INJURY PROTECTION</t>
  </si>
  <si>
    <t>PERSONAL AND COLLECTIVE DAMAGE (cat. 20-21), accessory guarantees only</t>
  </si>
  <si>
    <t>Geographical Exposures for natural disasters included in the natural catastrophe regime (NatCat)</t>
  </si>
  <si>
    <t>Changes in claims provisions</t>
  </si>
  <si>
    <t>Reinsurance share in benefits paid, including changes in claims provisions</t>
  </si>
  <si>
    <t>Claims incurred (including annuities)</t>
  </si>
  <si>
    <t>Income Statement Life &amp; Personal Injury protection</t>
  </si>
  <si>
    <t>Profit and loss account by category (non-life &amp; personal injury protection)</t>
  </si>
  <si>
    <t>To be completed for any type of asset, using the terms of the A.Assets tab</t>
  </si>
  <si>
    <t>To be completed only for corporate bonds and equities, using the terms of the A.Assets tab</t>
  </si>
  <si>
    <t>To be completed for sovereign, corporate bonds and equities, if available, using the terms of the A.Assets tab</t>
  </si>
  <si>
    <t>To be completed for equities, if available, using the terms of the A.Assets tab</t>
  </si>
  <si>
    <t>AES/ARS</t>
  </si>
  <si>
    <t>LIABILITY (cat. 22)</t>
  </si>
  <si>
    <t>PERSONAL AND COLLECTIVE DAMAGE (cat. 20-21): Health care expenses</t>
  </si>
  <si>
    <t>PERSONAL AND COLLECTIVE DAMAGE (cat. 20-21): Others (including incapacity/disability)</t>
  </si>
  <si>
    <t>MOTOR VEHICLE : LIABILITY (cat. 22)</t>
  </si>
  <si>
    <t>MOTOR VEHICLE : DAMAGE (cat. 23)</t>
  </si>
  <si>
    <t>PROPERTY DAMAGE: PROFESSIONAL (cat. 25)</t>
  </si>
  <si>
    <t xml:space="preserve">The cells to be completed by participants are unlocked, while all other cells are locked. However, if need be, participants can replace formulas also in locked cells, by removing the sheet protection.
Some cells are pre-filled with a minus sign (-) whose meaning is “not filled” to allow differentiation between missing and null values (0). For percentage values, the minus sign is replaced by a percentage sign (%).
Participants must not change the format of submissions or the names of the sheets, so that the ACPR can carry out its analyses
</t>
  </si>
  <si>
    <t>DE</t>
  </si>
  <si>
    <t>FR</t>
  </si>
  <si>
    <t>LU</t>
  </si>
  <si>
    <t>D35.2 et D35.3</t>
  </si>
  <si>
    <t>A01</t>
  </si>
  <si>
    <t>Autre</t>
  </si>
  <si>
    <t>Email address sould be empty</t>
  </si>
  <si>
    <t>BS total liabilities</t>
  </si>
  <si>
    <t>Combined ratio for Health care expenses</t>
  </si>
  <si>
    <t>Combined ratio for Personal property coverage</t>
  </si>
  <si>
    <t>Combined ratio for Crop damage</t>
  </si>
  <si>
    <t>Total combined ratio for non-life insurance</t>
  </si>
  <si>
    <t>Value of equities</t>
  </si>
  <si>
    <t>Integrity of the Excel spreadsheet (Assets = Liabilities + AoL)</t>
  </si>
  <si>
    <t>Net acquisition and management expenses</t>
  </si>
  <si>
    <t>The underwriting balance is the sum of its components</t>
  </si>
  <si>
    <t>Provision for profit sharing is expected to be positive</t>
  </si>
  <si>
    <t>Provision for profit sharing</t>
  </si>
  <si>
    <t>Combined ratio for Natural disasters</t>
  </si>
  <si>
    <t>Combined ratio below 50% would be atypical</t>
  </si>
  <si>
    <t>Filled-in claims are in line with those disclosed in the technical result</t>
  </si>
  <si>
    <t>Filled-in activities account for at least 80% of total activity</t>
  </si>
  <si>
    <t>Combined ratio for Motor vehicle insurance</t>
  </si>
  <si>
    <t>Insured values Nat Cat</t>
  </si>
  <si>
    <t>Insured values for Motor vehicle damage</t>
  </si>
  <si>
    <t>Insured values for Motor vehicle liability insurance</t>
  </si>
  <si>
    <t>Insured values for Crop damage</t>
  </si>
  <si>
    <t>Loss ratio lower than 30% would be atypical</t>
  </si>
  <si>
    <t>Loss ratio Motor vehicle</t>
  </si>
  <si>
    <t>Loss ratio Personal property coverage</t>
  </si>
  <si>
    <t>Loss ratio Nat Cat</t>
  </si>
  <si>
    <t>Total Loss ratio</t>
  </si>
  <si>
    <t>Loss ratio Crop damage</t>
  </si>
  <si>
    <t>Profit participation and financial balance</t>
  </si>
  <si>
    <t>Profit participation should exceed 80% of the financial balance</t>
  </si>
  <si>
    <t>Net acquisition and management expenses should exceed 2% of net earned premiums</t>
  </si>
  <si>
    <t>Revaluation rate should be positive</t>
  </si>
  <si>
    <t>Technical result is the sum of its components</t>
  </si>
  <si>
    <t>Underwriting balance is the sum of its components</t>
  </si>
  <si>
    <t>Investments between the BS and the Asset tab should not differ by more than 5%</t>
  </si>
  <si>
    <t>The value of the holdings in related undertakings should be positive</t>
  </si>
  <si>
    <t>The value of deposits to cedants should be positive</t>
  </si>
  <si>
    <t>Overall value of life technical provisions (excluding unit-linked and index-linked)</t>
  </si>
  <si>
    <t>Overall value of unit-linked and index-linked technical provisions</t>
  </si>
  <si>
    <t>Value of deposits from reinsurers</t>
  </si>
  <si>
    <t>The value of deposits from reinsurers should be positive</t>
  </si>
  <si>
    <t>Total assets are the sum of their components</t>
  </si>
  <si>
    <t>Total liabilities are the sum of their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</si>
</sst>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quot;£&quot;* #,##0.00_-;\-&quot;£&quot;* #,##0.00_-;_-&quot;£&quot;* &quot;-&quot;??_-;_-@_-"/>
    <numFmt numFmtId="165" formatCode="[$-F800]dddd\,\ mmmm\ dd\,\ yyyy"/>
    <numFmt numFmtId="166" formatCode="0.0%"/>
    <numFmt numFmtId="167" formatCode="dd/mm/yyyy;@"/>
    <numFmt numFmtId="168" formatCode="[$€-2]\ #,##0"/>
    <numFmt numFmtId="169" formatCode="_(* #,##0.00_);_(* \(#,##0.00\);_(* &quot;-&quot;??_);_(@_)"/>
    <numFmt numFmtId="170" formatCode="\$#,##0\ ;\(\$#,##0\)"/>
    <numFmt numFmtId="171" formatCode="&quot;$&quot;#,##0\ ;\(&quot;$&quot;#,##0\)"/>
    <numFmt numFmtId="172" formatCode="m/d"/>
    <numFmt numFmtId="173" formatCode="0.0"/>
    <numFmt numFmtId="174" formatCode="mmm"/>
    <numFmt numFmtId="175" formatCode="yyyy"/>
    <numFmt numFmtId="176" formatCode="_(&quot;$&quot;* #,##0_);_(&quot;$&quot;* \(#,##0\);_(&quot;$&quot;* &quot;-&quot;_);_(@_)"/>
    <numFmt numFmtId="177" formatCode="\R0000"/>
    <numFmt numFmtId="178" formatCode="0000"/>
    <numFmt numFmtId="179" formatCode="_-* #,##0_-;\-* #,##0_-;_-* &quot;-&quot;??_-;_-@_-"/>
  </numFmts>
  <fonts count="128">
    <font>
      <sz val="11"/>
      <color theme="1"/>
      <name val="Calibri"/>
      <family val="2"/>
      <scheme val="minor"/>
    </font>
    <font>
      <sz val="11"/>
      <color theme="1"/>
      <name val="Calibri"/>
      <family val="2"/>
      <scheme val="minor"/>
    </font>
    <font>
      <sz val="11"/>
      <color theme="1"/>
      <name val="Calibri"/>
      <family val="2"/>
      <charset val="238"/>
      <scheme val="minor"/>
    </font>
    <font>
      <sz val="11"/>
      <color indexed="8"/>
      <name val="Calibri"/>
      <family val="2"/>
    </font>
    <font>
      <sz val="11"/>
      <color rgb="FF000000"/>
      <name val="Calibri"/>
      <family val="2"/>
      <charset val="1"/>
    </font>
    <font>
      <sz val="10"/>
      <name val="Arial"/>
      <family val="2"/>
      <charset val="238"/>
    </font>
    <font>
      <sz val="11"/>
      <color theme="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sz val="9"/>
      <color theme="1"/>
      <name val="Calibri"/>
      <family val="2"/>
      <charset val="238"/>
      <scheme val="minor"/>
    </font>
    <font>
      <sz val="9"/>
      <name val="Calibri"/>
      <family val="2"/>
      <charset val="238"/>
      <scheme val="minor"/>
    </font>
    <font>
      <sz val="9"/>
      <color rgb="FFFF0000"/>
      <name val="Calibri"/>
      <family val="2"/>
      <charset val="238"/>
      <scheme val="minor"/>
    </font>
    <font>
      <sz val="9"/>
      <color theme="1"/>
      <name val="Calibri"/>
      <family val="2"/>
      <scheme val="minor"/>
    </font>
    <font>
      <b/>
      <sz val="11"/>
      <color theme="1"/>
      <name val="Calibri"/>
      <family val="2"/>
      <scheme val="minor"/>
    </font>
    <font>
      <sz val="10"/>
      <name val="Calibri"/>
      <family val="2"/>
      <scheme val="minor"/>
    </font>
    <font>
      <sz val="10"/>
      <name val="Arial"/>
      <family val="2"/>
    </font>
    <font>
      <b/>
      <sz val="10"/>
      <name val="Calibri"/>
      <family val="2"/>
      <scheme val="minor"/>
    </font>
    <font>
      <sz val="11"/>
      <name val="Calibri"/>
      <family val="2"/>
      <charset val="238"/>
      <scheme val="minor"/>
    </font>
    <font>
      <sz val="11"/>
      <color rgb="FF0070C0"/>
      <name val="Calibri"/>
      <family val="2"/>
      <charset val="238"/>
      <scheme val="minor"/>
    </font>
    <font>
      <sz val="10"/>
      <color theme="1"/>
      <name val="Calibri"/>
      <family val="2"/>
      <scheme val="minor"/>
    </font>
    <font>
      <i/>
      <sz val="10"/>
      <color theme="1"/>
      <name val="Calibri"/>
      <family val="2"/>
      <scheme val="minor"/>
    </font>
    <font>
      <b/>
      <sz val="12"/>
      <color theme="0"/>
      <name val="Calibri"/>
      <family val="2"/>
      <scheme val="minor"/>
    </font>
    <font>
      <u/>
      <sz val="10"/>
      <color theme="10"/>
      <name val="Calibri"/>
      <family val="2"/>
      <scheme val="minor"/>
    </font>
    <font>
      <b/>
      <sz val="10"/>
      <color theme="1"/>
      <name val="Calibri"/>
      <family val="2"/>
      <scheme val="minor"/>
    </font>
    <font>
      <i/>
      <sz val="10"/>
      <name val="Calibri"/>
      <family val="2"/>
      <scheme val="minor"/>
    </font>
    <font>
      <sz val="12"/>
      <name val="Calibri"/>
      <family val="2"/>
      <scheme val="minor"/>
    </font>
    <font>
      <b/>
      <sz val="9"/>
      <name val="Calibri"/>
      <family val="2"/>
      <scheme val="minor"/>
    </font>
    <font>
      <b/>
      <sz val="9"/>
      <color theme="1"/>
      <name val="Calibri"/>
      <family val="2"/>
      <scheme val="minor"/>
    </font>
    <font>
      <b/>
      <i/>
      <sz val="10"/>
      <color theme="1"/>
      <name val="Calibri"/>
      <family val="2"/>
      <scheme val="minor"/>
    </font>
    <font>
      <b/>
      <sz val="11"/>
      <color rgb="FF3F3F3F"/>
      <name val="Calibri"/>
      <family val="2"/>
      <scheme val="minor"/>
    </font>
    <font>
      <sz val="8"/>
      <color theme="1"/>
      <name val="Calibri"/>
      <family val="2"/>
      <scheme val="minor"/>
    </font>
    <font>
      <b/>
      <sz val="18"/>
      <color theme="1"/>
      <name val="Arial"/>
      <family val="2"/>
    </font>
    <font>
      <sz val="8"/>
      <name val="Calibri"/>
      <family val="2"/>
      <scheme val="minor"/>
    </font>
    <font>
      <sz val="8"/>
      <name val="Arial"/>
      <family val="2"/>
    </font>
    <font>
      <i/>
      <sz val="8"/>
      <color theme="1"/>
      <name val="Calibri"/>
      <family val="2"/>
      <scheme val="minor"/>
    </font>
    <font>
      <sz val="10"/>
      <color theme="1"/>
      <name val="Times New Roman"/>
      <family val="1"/>
    </font>
    <font>
      <u/>
      <sz val="11"/>
      <color theme="10"/>
      <name val="Calibri"/>
      <family val="2"/>
      <scheme val="minor"/>
    </font>
    <font>
      <sz val="9"/>
      <name val="Calibri"/>
      <family val="2"/>
      <scheme val="minor"/>
    </font>
    <font>
      <b/>
      <sz val="11"/>
      <color rgb="FFFF0000"/>
      <name val="Calibri"/>
      <family val="2"/>
      <scheme val="minor"/>
    </font>
    <font>
      <b/>
      <sz val="11"/>
      <name val="Calibri"/>
      <family val="2"/>
      <scheme val="minor"/>
    </font>
    <font>
      <sz val="11"/>
      <color indexed="8"/>
      <name val="Calibri"/>
      <family val="2"/>
      <charset val="238"/>
      <scheme val="minor"/>
    </font>
    <font>
      <sz val="11"/>
      <color rgb="FFFF0000"/>
      <name val="Calibri"/>
      <family val="2"/>
      <scheme val="minor"/>
    </font>
    <font>
      <sz val="11"/>
      <name val="lr oSVbN"/>
      <charset val="128"/>
    </font>
    <font>
      <sz val="11"/>
      <color indexed="9"/>
      <name val="Calibri"/>
      <family val="2"/>
    </font>
    <font>
      <b/>
      <sz val="11"/>
      <color indexed="63"/>
      <name val="Calibri"/>
      <family val="2"/>
    </font>
    <font>
      <sz val="11"/>
      <color indexed="34"/>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sz val="10"/>
      <color theme="1"/>
      <name val="Gill Sans MT"/>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sz val="11"/>
      <color indexed="20"/>
      <name val="Calibri"/>
      <family val="2"/>
    </font>
    <font>
      <sz val="10"/>
      <color indexed="8"/>
      <name val="MS Sans Serif"/>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b/>
      <sz val="9"/>
      <color rgb="FFFF0000"/>
      <name val="Calibri"/>
      <family val="2"/>
      <scheme val="minor"/>
    </font>
    <font>
      <sz val="9"/>
      <color rgb="FFFFFF00"/>
      <name val="Calibri"/>
      <family val="2"/>
      <scheme val="minor"/>
    </font>
    <font>
      <sz val="9"/>
      <color rgb="FFFF0000"/>
      <name val="Calibri"/>
      <family val="2"/>
      <scheme val="minor"/>
    </font>
    <font>
      <sz val="9"/>
      <color rgb="FF0070C0"/>
      <name val="Calibri"/>
      <family val="2"/>
      <scheme val="minor"/>
    </font>
    <font>
      <sz val="8"/>
      <name val="MS Sans Serif"/>
      <family val="2"/>
    </font>
    <font>
      <sz val="10"/>
      <name val="Arial"/>
      <family val="2"/>
    </font>
    <font>
      <b/>
      <sz val="10"/>
      <name val="Arial Narrow"/>
      <family val="2"/>
    </font>
    <font>
      <sz val="10"/>
      <name val="Arial Narrow"/>
      <family val="2"/>
    </font>
    <font>
      <b/>
      <sz val="12"/>
      <name val="Calibri"/>
      <family val="2"/>
      <scheme val="minor"/>
    </font>
    <font>
      <sz val="11"/>
      <color rgb="FFFF0000"/>
      <name val="Courier New"/>
      <family val="3"/>
    </font>
    <font>
      <sz val="11"/>
      <color rgb="FFFF0000"/>
      <name val="Wingdings"/>
      <charset val="2"/>
    </font>
    <font>
      <sz val="11"/>
      <name val="Calibri"/>
      <family val="2"/>
      <scheme val="minor"/>
    </font>
    <font>
      <b/>
      <sz val="11"/>
      <color theme="0"/>
      <name val="Calibri"/>
      <family val="2"/>
      <scheme val="minor"/>
    </font>
    <font>
      <sz val="11"/>
      <name val="Courier New"/>
      <family val="3"/>
    </font>
    <font>
      <sz val="11"/>
      <name val="Wingdings"/>
      <charset val="2"/>
    </font>
    <font>
      <b/>
      <u/>
      <sz val="11"/>
      <name val="Calibri"/>
      <family val="2"/>
      <scheme val="minor"/>
    </font>
    <font>
      <b/>
      <u/>
      <sz val="10"/>
      <name val="Calibri"/>
      <family val="2"/>
      <scheme val="minor"/>
    </font>
    <font>
      <b/>
      <sz val="10"/>
      <name val="Calibri"/>
      <family val="2"/>
      <charset val="238"/>
      <scheme val="minor"/>
    </font>
    <font>
      <sz val="12"/>
      <color theme="1"/>
      <name val="Calibri"/>
      <family val="2"/>
      <scheme val="minor"/>
    </font>
    <font>
      <b/>
      <i/>
      <sz val="11"/>
      <color theme="1"/>
      <name val="Calibri"/>
      <family val="2"/>
      <scheme val="minor"/>
    </font>
    <font>
      <sz val="10"/>
      <name val="Arial"/>
      <family val="2"/>
    </font>
  </fonts>
  <fills count="85">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lightTrellis">
        <bgColor theme="0" tint="-0.14996795556505021"/>
      </patternFill>
    </fill>
    <fill>
      <patternFill patternType="solid">
        <fgColor theme="8" tint="0.39994506668294322"/>
        <bgColor indexed="64"/>
      </patternFill>
    </fill>
    <fill>
      <patternFill patternType="gray0625"/>
    </fill>
    <fill>
      <patternFill patternType="solid">
        <fgColor theme="0" tint="-0.34998626667073579"/>
        <bgColor indexed="64"/>
      </patternFill>
    </fill>
    <fill>
      <patternFill patternType="solid">
        <fgColor theme="8" tint="0.39997558519241921"/>
        <bgColor indexed="64"/>
      </patternFill>
    </fill>
    <fill>
      <patternFill patternType="solid">
        <fgColor theme="3" tint="-0.249977111117893"/>
        <bgColor theme="8"/>
      </patternFill>
    </fill>
    <fill>
      <patternFill patternType="lightUp">
        <bgColor theme="0" tint="-0.14996795556505021"/>
      </patternFill>
    </fill>
    <fill>
      <patternFill patternType="solid">
        <fgColor theme="9" tint="0.59996337778862885"/>
        <bgColor theme="0"/>
      </patternFill>
    </fill>
    <fill>
      <patternFill patternType="solid">
        <fgColor theme="8" tint="0.79998168889431442"/>
        <bgColor indexed="64"/>
      </patternFill>
    </fill>
    <fill>
      <patternFill patternType="solid">
        <fgColor theme="8" tint="0.79998168889431442"/>
        <bgColor theme="0"/>
      </patternFill>
    </fill>
    <fill>
      <patternFill patternType="solid">
        <fgColor theme="0" tint="-0.249977111117893"/>
        <bgColor indexed="64"/>
      </patternFill>
    </fill>
    <fill>
      <patternFill patternType="darkUp">
        <bgColor theme="0"/>
      </patternFill>
    </fill>
    <fill>
      <patternFill patternType="solid">
        <fgColor theme="6" tint="0.59996337778862885"/>
        <bgColor theme="0"/>
      </patternFill>
    </fill>
    <fill>
      <patternFill patternType="solid">
        <fgColor indexed="22"/>
        <bgColor indexed="64"/>
      </patternFill>
    </fill>
    <fill>
      <patternFill patternType="solid">
        <fgColor theme="3" tint="0.59999389629810485"/>
        <bgColor indexed="64"/>
      </patternFill>
    </fill>
    <fill>
      <patternFill patternType="lightDown">
        <fgColor theme="0" tint="-0.34998626667073579"/>
        <bgColor indexed="65"/>
      </patternFill>
    </fill>
    <fill>
      <patternFill patternType="lightDown">
        <fgColor theme="0" tint="-0.24994659260841701"/>
        <bgColor theme="0"/>
      </patternFill>
    </fill>
    <fill>
      <patternFill patternType="solid">
        <fgColor theme="5" tint="0.79998168889431442"/>
        <bgColor indexed="64"/>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16"/>
      </patternFill>
    </fill>
    <fill>
      <patternFill patternType="solid">
        <fgColor indexed="26"/>
      </patternFill>
    </fill>
    <fill>
      <patternFill patternType="solid">
        <fgColor indexed="27"/>
      </patternFill>
    </fill>
    <fill>
      <patternFill patternType="solid">
        <fgColor indexed="22"/>
      </patternFill>
    </fill>
    <fill>
      <patternFill patternType="solid">
        <fgColor indexed="25"/>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4"/>
      </patternFill>
    </fill>
    <fill>
      <patternFill patternType="solid">
        <fgColor indexed="31"/>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6" tint="0.59999389629810485"/>
        <bgColor indexed="64"/>
      </patternFill>
    </fill>
    <fill>
      <patternFill patternType="solid">
        <fgColor indexed="30"/>
        <bgColor indexed="21"/>
      </patternFill>
    </fill>
    <fill>
      <patternFill patternType="solid">
        <fgColor theme="6" tint="0.59999389629810485"/>
        <bgColor theme="0" tint="-0.24994659260841701"/>
      </patternFill>
    </fill>
    <fill>
      <patternFill patternType="lightDown">
        <fgColor theme="0" tint="-0.34998626667073579"/>
        <bgColor theme="6" tint="0.59999389629810485"/>
      </patternFill>
    </fill>
    <fill>
      <patternFill patternType="solid">
        <fgColor theme="6" tint="0.59999389629810485"/>
        <bgColor theme="0" tint="-0.34998626667073579"/>
      </patternFill>
    </fill>
    <fill>
      <patternFill patternType="solid">
        <fgColor theme="4" tint="0.39997558519241921"/>
        <bgColor indexed="64"/>
      </patternFill>
    </fill>
    <fill>
      <patternFill patternType="solid">
        <fgColor theme="4" tint="0.79998168889431442"/>
        <bgColor indexed="64"/>
      </patternFill>
    </fill>
    <fill>
      <patternFill patternType="lightUp">
        <bgColor theme="6" tint="0.59999389629810485"/>
      </patternFill>
    </fill>
    <fill>
      <patternFill patternType="solid">
        <fgColor rgb="FF205AA7"/>
        <bgColor indexed="64"/>
      </patternFill>
    </fill>
    <fill>
      <patternFill patternType="solid">
        <fgColor theme="8" tint="-0.249977111117893"/>
        <bgColor theme="8"/>
      </patternFill>
    </fill>
    <fill>
      <patternFill patternType="solid">
        <fgColor rgb="FF990000"/>
        <bgColor theme="8"/>
      </patternFill>
    </fill>
    <fill>
      <patternFill patternType="solid">
        <fgColor rgb="FF339966"/>
        <bgColor theme="8"/>
      </patternFill>
    </fill>
    <fill>
      <patternFill patternType="solid">
        <fgColor rgb="FFFF9900"/>
        <bgColor theme="8"/>
      </patternFill>
    </fill>
    <fill>
      <patternFill patternType="solid">
        <fgColor rgb="FFFF9999"/>
        <bgColor theme="8"/>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9"/>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medium">
        <color rgb="FF002060"/>
      </right>
      <top style="medium">
        <color rgb="FF002060"/>
      </top>
      <bottom style="thin">
        <color rgb="FF002060"/>
      </bottom>
      <diagonal/>
    </border>
    <border>
      <left style="medium">
        <color rgb="FF002060"/>
      </left>
      <right style="medium">
        <color rgb="FF002060"/>
      </right>
      <top style="thin">
        <color rgb="FF002060"/>
      </top>
      <bottom style="thin">
        <color rgb="FF002060"/>
      </bottom>
      <diagonal/>
    </border>
    <border>
      <left style="medium">
        <color rgb="FF002060"/>
      </left>
      <right/>
      <top style="thin">
        <color rgb="FF002060"/>
      </top>
      <bottom style="thin">
        <color rgb="FF002060"/>
      </bottom>
      <diagonal/>
    </border>
    <border>
      <left/>
      <right/>
      <top style="thin">
        <color rgb="FF002060"/>
      </top>
      <bottom style="thin">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thin">
        <color auto="1"/>
      </left>
      <right style="hair">
        <color auto="1"/>
      </right>
      <top/>
      <bottom style="thin">
        <color indexed="64"/>
      </bottom>
      <diagonal/>
    </border>
    <border>
      <left style="thin">
        <color rgb="FF002060"/>
      </left>
      <right/>
      <top style="thin">
        <color rgb="FF002060"/>
      </top>
      <bottom style="thin">
        <color rgb="FF002060"/>
      </bottom>
      <diagonal/>
    </border>
    <border>
      <left style="hair">
        <color auto="1"/>
      </left>
      <right/>
      <top style="thin">
        <color indexed="64"/>
      </top>
      <bottom style="thin">
        <color indexed="64"/>
      </bottom>
      <diagonal/>
    </border>
    <border>
      <left/>
      <right/>
      <top style="thin">
        <color indexed="64"/>
      </top>
      <bottom style="thin">
        <color indexed="64"/>
      </bottom>
      <diagonal/>
    </border>
    <border>
      <left style="medium">
        <color rgb="FF002060"/>
      </left>
      <right/>
      <top style="thin">
        <color indexed="64"/>
      </top>
      <bottom style="thin">
        <color indexed="64"/>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style="medium">
        <color rgb="FFFFFFFF"/>
      </right>
      <top/>
      <bottom/>
      <diagonal/>
    </border>
    <border>
      <left style="thin">
        <color theme="0"/>
      </left>
      <right style="medium">
        <color rgb="FFFFFFFF"/>
      </right>
      <top style="medium">
        <color rgb="FFFFFFFF"/>
      </top>
      <bottom/>
      <diagonal/>
    </border>
    <border>
      <left style="medium">
        <color rgb="FFFFFFFF"/>
      </left>
      <right/>
      <top style="medium">
        <color rgb="FFFFFFF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rgb="FF002060"/>
      </left>
      <right/>
      <top/>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auto="1"/>
      </right>
      <top style="thin">
        <color rgb="FF002060"/>
      </top>
      <bottom style="thin">
        <color rgb="FF002060"/>
      </bottom>
      <diagonal/>
    </border>
    <border>
      <left style="medium">
        <color rgb="FF002060"/>
      </left>
      <right/>
      <top style="thin">
        <color rgb="FF002060"/>
      </top>
      <bottom style="thin">
        <color indexed="64"/>
      </bottom>
      <diagonal/>
    </border>
    <border>
      <left/>
      <right style="thin">
        <color auto="1"/>
      </right>
      <top style="thin">
        <color rgb="FF00206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9309">
    <xf numFmtId="0" fontId="0" fillId="0" borderId="0"/>
    <xf numFmtId="0" fontId="2" fillId="0" borderId="0"/>
    <xf numFmtId="0" fontId="1" fillId="31" borderId="0" applyNumberFormat="0" applyFont="0" applyFill="0" applyBorder="0" applyAlignment="0" applyProtection="0"/>
    <xf numFmtId="0" fontId="3" fillId="0" borderId="0"/>
    <xf numFmtId="0" fontId="1" fillId="0" borderId="0" applyNumberFormat="0" applyFont="0" applyFill="0" applyBorder="0" applyAlignment="0" applyProtection="0"/>
    <xf numFmtId="0" fontId="4" fillId="0" borderId="0"/>
    <xf numFmtId="0" fontId="4" fillId="0" borderId="0"/>
    <xf numFmtId="0" fontId="2" fillId="0" borderId="0"/>
    <xf numFmtId="0" fontId="5" fillId="0" borderId="0"/>
    <xf numFmtId="0" fontId="2"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 fillId="0" borderId="0"/>
    <xf numFmtId="0" fontId="2"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5"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2" fillId="6" borderId="6"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0" fontId="16" fillId="6" borderId="6" applyNumberFormat="0" applyFont="0" applyAlignment="0" applyProtection="0"/>
    <xf numFmtId="0" fontId="16" fillId="6" borderId="6" applyNumberFormat="0" applyFont="0" applyAlignment="0" applyProtection="0"/>
    <xf numFmtId="0" fontId="6"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6" fillId="7" borderId="0" applyNumberFormat="0" applyBorder="0" applyAlignment="0" applyProtection="0"/>
    <xf numFmtId="0" fontId="15" fillId="0" borderId="0" applyNumberFormat="0" applyFill="0" applyBorder="0" applyAlignment="0" applyProtection="0"/>
    <xf numFmtId="0" fontId="2" fillId="6" borderId="6" applyNumberFormat="0" applyFont="0" applyAlignment="0" applyProtection="0"/>
    <xf numFmtId="0" fontId="14" fillId="5" borderId="5" applyNumberFormat="0" applyAlignment="0" applyProtection="0"/>
    <xf numFmtId="0" fontId="13" fillId="4" borderId="4" applyNumberFormat="0" applyAlignment="0" applyProtection="0"/>
    <xf numFmtId="0" fontId="12" fillId="3" borderId="0" applyNumberFormat="0" applyBorder="0" applyAlignment="0" applyProtection="0"/>
    <xf numFmtId="0" fontId="11" fillId="2" borderId="0" applyNumberFormat="0" applyBorder="0" applyAlignment="0" applyProtection="0"/>
    <xf numFmtId="0" fontId="10" fillId="0" borderId="0" applyNumberFormat="0" applyFill="0" applyBorder="0" applyAlignment="0" applyProtection="0"/>
    <xf numFmtId="0" fontId="10" fillId="0" borderId="3" applyNumberFormat="0" applyFill="0" applyAlignment="0" applyProtection="0"/>
    <xf numFmtId="0" fontId="9" fillId="0" borderId="2" applyNumberFormat="0" applyFill="0" applyAlignment="0" applyProtection="0"/>
    <xf numFmtId="0" fontId="8" fillId="0" borderId="1" applyNumberFormat="0" applyFill="0" applyAlignment="0" applyProtection="0"/>
    <xf numFmtId="0" fontId="7" fillId="0" borderId="0" applyNumberFormat="0" applyFill="0" applyBorder="0" applyAlignment="0" applyProtection="0"/>
    <xf numFmtId="9" fontId="22" fillId="33" borderId="0" applyBorder="0">
      <alignment horizontal="center" vertical="center"/>
    </xf>
    <xf numFmtId="0" fontId="22" fillId="34" borderId="0" applyBorder="0">
      <alignment vertical="center"/>
    </xf>
    <xf numFmtId="165" fontId="1" fillId="0" borderId="0"/>
    <xf numFmtId="0" fontId="23" fillId="35" borderId="0" applyFont="0" applyBorder="0"/>
    <xf numFmtId="0" fontId="1" fillId="0" borderId="0"/>
    <xf numFmtId="0" fontId="28" fillId="0" borderId="0" applyBorder="0"/>
    <xf numFmtId="0" fontId="32" fillId="39" borderId="0">
      <alignment horizontal="center" vertical="center"/>
    </xf>
    <xf numFmtId="0" fontId="22" fillId="40" borderId="0" applyBorder="0">
      <alignment horizontal="center" vertical="center"/>
    </xf>
    <xf numFmtId="3" fontId="22" fillId="41" borderId="0" applyBorder="0">
      <alignment horizontal="center" vertical="center"/>
    </xf>
    <xf numFmtId="166" fontId="22" fillId="41" borderId="0" applyBorder="0">
      <alignment horizontal="center" vertical="center"/>
    </xf>
    <xf numFmtId="165" fontId="22" fillId="42" borderId="0" applyBorder="0">
      <alignment horizontal="center" vertical="center"/>
    </xf>
    <xf numFmtId="165" fontId="33" fillId="43" borderId="0" applyNumberFormat="0" applyBorder="0" applyAlignment="0"/>
    <xf numFmtId="165" fontId="1" fillId="0" borderId="0"/>
    <xf numFmtId="0" fontId="22" fillId="45" borderId="0" applyBorder="0">
      <alignment horizontal="center" vertical="center"/>
      <protection locked="0"/>
    </xf>
    <xf numFmtId="167" fontId="22" fillId="40" borderId="0" applyBorder="0">
      <alignment horizontal="center" vertical="center"/>
    </xf>
    <xf numFmtId="0" fontId="44" fillId="0" borderId="0" applyNumberFormat="0" applyFill="0" applyBorder="0" applyAlignment="0" applyProtection="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168" fontId="23" fillId="0" borderId="0"/>
    <xf numFmtId="168" fontId="23" fillId="0" borderId="0"/>
    <xf numFmtId="168" fontId="23" fillId="0" borderId="0">
      <alignment horizontal="left" wrapText="1"/>
    </xf>
    <xf numFmtId="168" fontId="23" fillId="0" borderId="0">
      <alignment horizontal="left" wrapText="1"/>
    </xf>
    <xf numFmtId="0" fontId="50" fillId="0" borderId="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2"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5"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0" fontId="3" fillId="56" borderId="0" applyNumberFormat="0" applyBorder="0" applyAlignment="0" applyProtection="0"/>
    <xf numFmtId="0" fontId="3" fillId="53" borderId="0" applyNumberFormat="0" applyBorder="0" applyAlignment="0" applyProtection="0"/>
    <xf numFmtId="0" fontId="3" fillId="57" borderId="0" applyNumberFormat="0" applyBorder="0" applyAlignment="0" applyProtection="0"/>
    <xf numFmtId="0" fontId="3" fillId="56" borderId="0" applyNumberFormat="0" applyBorder="0" applyAlignment="0" applyProtection="0"/>
    <xf numFmtId="0" fontId="3" fillId="58" borderId="0" applyNumberFormat="0" applyBorder="0" applyAlignment="0" applyProtection="0"/>
    <xf numFmtId="0" fontId="3" fillId="53"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4"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59"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60"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168" fontId="3" fillId="53"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54" borderId="0" applyNumberFormat="0" applyBorder="0" applyAlignment="0" applyProtection="0"/>
    <xf numFmtId="0" fontId="3" fillId="59" borderId="0" applyNumberFormat="0" applyBorder="0" applyAlignment="0" applyProtection="0"/>
    <xf numFmtId="0" fontId="3" fillId="61" borderId="0" applyNumberFormat="0" applyBorder="0" applyAlignment="0" applyProtection="0"/>
    <xf numFmtId="0" fontId="3" fillId="53"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4"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59"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168" fontId="51" fillId="53" borderId="0" applyNumberFormat="0" applyBorder="0" applyAlignment="0" applyProtection="0"/>
    <xf numFmtId="0" fontId="51" fillId="61" borderId="0" applyNumberFormat="0" applyBorder="0" applyAlignment="0" applyProtection="0"/>
    <xf numFmtId="0" fontId="51" fillId="62" borderId="0" applyNumberFormat="0" applyBorder="0" applyAlignment="0" applyProtection="0"/>
    <xf numFmtId="0" fontId="51" fillId="54" borderId="0" applyNumberFormat="0" applyBorder="0" applyAlignment="0" applyProtection="0"/>
    <xf numFmtId="0" fontId="51" fillId="59" borderId="0" applyNumberFormat="0" applyBorder="0" applyAlignment="0" applyProtection="0"/>
    <xf numFmtId="0" fontId="51" fillId="61" borderId="0" applyNumberFormat="0" applyBorder="0" applyAlignment="0" applyProtection="0"/>
    <xf numFmtId="0" fontId="51" fillId="53"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4"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5"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1"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168" fontId="51" fillId="66" borderId="0" applyNumberFormat="0" applyBorder="0" applyAlignment="0" applyProtection="0"/>
    <xf numFmtId="0" fontId="51" fillId="61" borderId="0" applyNumberFormat="0" applyBorder="0" applyAlignment="0" applyProtection="0"/>
    <xf numFmtId="0" fontId="51" fillId="63" borderId="0" applyNumberFormat="0" applyBorder="0" applyAlignment="0" applyProtection="0"/>
    <xf numFmtId="0" fontId="51" fillId="64" borderId="0" applyNumberFormat="0" applyBorder="0" applyAlignment="0" applyProtection="0"/>
    <xf numFmtId="0" fontId="51" fillId="65" borderId="0" applyNumberFormat="0" applyBorder="0" applyAlignment="0" applyProtection="0"/>
    <xf numFmtId="0" fontId="51" fillId="61" borderId="0" applyNumberFormat="0" applyBorder="0" applyAlignment="0" applyProtection="0"/>
    <xf numFmtId="0" fontId="51" fillId="67" borderId="0" applyNumberFormat="0" applyBorder="0" applyAlignment="0" applyProtection="0"/>
    <xf numFmtId="0" fontId="52" fillId="56" borderId="34" applyNumberFormat="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0" fontId="54" fillId="56"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5" fillId="52" borderId="35"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168" fontId="56" fillId="69" borderId="36" applyNumberFormat="0" applyAlignment="0" applyProtection="0"/>
    <xf numFmtId="0" fontId="57" fillId="0" borderId="0"/>
    <xf numFmtId="0" fontId="57" fillId="0" borderId="0"/>
    <xf numFmtId="0" fontId="58" fillId="0" borderId="0"/>
    <xf numFmtId="0" fontId="59" fillId="0" borderId="0"/>
    <xf numFmtId="0" fontId="57" fillId="0" borderId="0"/>
    <xf numFmtId="16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164" fontId="23"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3" fillId="0" borderId="0"/>
    <xf numFmtId="0" fontId="64" fillId="0" borderId="0">
      <alignment horizontal="left"/>
    </xf>
    <xf numFmtId="0" fontId="65" fillId="0" borderId="0"/>
    <xf numFmtId="173" fontId="66" fillId="0" borderId="0"/>
    <xf numFmtId="0" fontId="67" fillId="53" borderId="35" applyNumberFormat="0" applyAlignment="0" applyProtection="0"/>
    <xf numFmtId="0" fontId="68" fillId="0" borderId="37" applyNumberFormat="0" applyFill="0" applyAlignment="0" applyProtection="0"/>
    <xf numFmtId="0" fontId="69" fillId="0" borderId="0" applyNumberForma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168" fontId="69" fillId="0" borderId="0" applyNumberFormat="0" applyFill="0" applyBorder="0" applyAlignment="0" applyProtection="0"/>
    <xf numFmtId="0" fontId="70" fillId="0" borderId="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0" fontId="71" fillId="0" borderId="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0"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168" fontId="72" fillId="70" borderId="0" applyNumberFormat="0" applyBorder="0" applyAlignment="0" applyProtection="0"/>
    <xf numFmtId="0" fontId="72" fillId="70" borderId="0" applyNumberFormat="0" applyBorder="0" applyAlignment="0" applyProtection="0"/>
    <xf numFmtId="173" fontId="63" fillId="0" borderId="0">
      <alignment horizontal="left"/>
    </xf>
    <xf numFmtId="0" fontId="65" fillId="0" borderId="0" applyNumberFormat="0">
      <alignment horizontal="left" vertical="top"/>
    </xf>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7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63" fillId="0" borderId="0" applyNumberFormat="0" applyFon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38" applyNumberFormat="0" applyFill="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168" fontId="74" fillId="0" borderId="0" applyNumberFormat="0" applyFill="0" applyBorder="0" applyAlignment="0" applyProtection="0"/>
    <xf numFmtId="0" fontId="73" fillId="0" borderId="0" applyProtection="0"/>
    <xf numFmtId="0" fontId="63" fillId="0" borderId="0" applyProtection="0"/>
    <xf numFmtId="168" fontId="64" fillId="0" borderId="0"/>
    <xf numFmtId="0" fontId="75"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0" fontId="44" fillId="0" borderId="0" applyNumberFormat="0" applyFill="0" applyBorder="0" applyAlignment="0" applyProtection="0"/>
    <xf numFmtId="0"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168"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44" fillId="0" borderId="0" applyNumberFormat="0" applyFill="0" applyBorder="0" applyAlignment="0" applyProtection="0"/>
    <xf numFmtId="0" fontId="79" fillId="0" borderId="0" applyNumberFormat="0" applyFill="0" applyBorder="0" applyAlignment="0" applyProtection="0">
      <alignment vertical="top"/>
      <protection locked="0"/>
    </xf>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0"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67" fillId="53" borderId="35" applyNumberFormat="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0" fontId="81" fillId="0" borderId="40"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0" fillId="0" borderId="39" applyNumberFormat="0" applyFill="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168" fontId="82" fillId="54" borderId="0" applyNumberFormat="0" applyBorder="0" applyAlignment="0" applyProtection="0"/>
    <xf numFmtId="0" fontId="70" fillId="0" borderId="0"/>
    <xf numFmtId="0" fontId="23" fillId="0" borderId="0"/>
    <xf numFmtId="168" fontId="23" fillId="0" borderId="0"/>
    <xf numFmtId="0" fontId="83" fillId="0" borderId="0"/>
    <xf numFmtId="168" fontId="23" fillId="0" borderId="0"/>
    <xf numFmtId="0" fontId="83" fillId="0" borderId="0"/>
    <xf numFmtId="168" fontId="23" fillId="0" borderId="0"/>
    <xf numFmtId="0" fontId="83" fillId="0" borderId="0"/>
    <xf numFmtId="168" fontId="23" fillId="0" borderId="0"/>
    <xf numFmtId="0" fontId="83" fillId="0" borderId="0"/>
    <xf numFmtId="168" fontId="23" fillId="0" borderId="0"/>
    <xf numFmtId="0" fontId="23" fillId="0" borderId="0"/>
    <xf numFmtId="168" fontId="1" fillId="0" borderId="0"/>
    <xf numFmtId="0" fontId="83" fillId="0" borderId="0"/>
    <xf numFmtId="0" fontId="1" fillId="0" borderId="0"/>
    <xf numFmtId="0" fontId="83" fillId="0" borderId="0"/>
    <xf numFmtId="168" fontId="1" fillId="0" borderId="0"/>
    <xf numFmtId="0" fontId="23" fillId="0" borderId="0"/>
    <xf numFmtId="168" fontId="1" fillId="0" borderId="0"/>
    <xf numFmtId="0"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4" fillId="0" borderId="0"/>
    <xf numFmtId="168" fontId="1" fillId="0" borderId="0"/>
    <xf numFmtId="168" fontId="1" fillId="0" borderId="0"/>
    <xf numFmtId="168" fontId="1" fillId="0" borderId="0"/>
    <xf numFmtId="168" fontId="1" fillId="0" borderId="0"/>
    <xf numFmtId="168" fontId="23" fillId="0" borderId="0"/>
    <xf numFmtId="168"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3" fillId="0" borderId="0"/>
    <xf numFmtId="168"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0" fontId="85"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6" fillId="0" borderId="0"/>
    <xf numFmtId="168" fontId="23" fillId="0" borderId="0"/>
    <xf numFmtId="0" fontId="1" fillId="0" borderId="0"/>
    <xf numFmtId="0" fontId="87" fillId="0" borderId="0"/>
    <xf numFmtId="0" fontId="60" fillId="0" borderId="0"/>
    <xf numFmtId="0" fontId="60" fillId="0" borderId="0"/>
    <xf numFmtId="0" fontId="87" fillId="0" borderId="0"/>
    <xf numFmtId="0" fontId="60" fillId="0" borderId="0"/>
    <xf numFmtId="0" fontId="85" fillId="0" borderId="0"/>
    <xf numFmtId="168" fontId="23" fillId="0" borderId="0"/>
    <xf numFmtId="168" fontId="23" fillId="0" borderId="0"/>
    <xf numFmtId="0" fontId="88" fillId="0" borderId="0"/>
    <xf numFmtId="168" fontId="23" fillId="0" borderId="0"/>
    <xf numFmtId="168" fontId="23" fillId="0" borderId="0"/>
    <xf numFmtId="0" fontId="86"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0" fontId="83" fillId="0" borderId="0"/>
    <xf numFmtId="0" fontId="23" fillId="0" borderId="0"/>
    <xf numFmtId="0" fontId="23" fillId="0" borderId="0"/>
    <xf numFmtId="168" fontId="23" fillId="0" borderId="0"/>
    <xf numFmtId="0" fontId="61" fillId="0" borderId="0"/>
    <xf numFmtId="168" fontId="23" fillId="0" borderId="0"/>
    <xf numFmtId="0" fontId="61" fillId="0" borderId="0"/>
    <xf numFmtId="168" fontId="23" fillId="0" borderId="0"/>
    <xf numFmtId="0" fontId="61" fillId="0" borderId="0"/>
    <xf numFmtId="168" fontId="23" fillId="0" borderId="0"/>
    <xf numFmtId="0" fontId="61" fillId="0" borderId="0"/>
    <xf numFmtId="168" fontId="23" fillId="0" borderId="0"/>
    <xf numFmtId="0" fontId="61" fillId="0" borderId="0"/>
    <xf numFmtId="0" fontId="1" fillId="0" borderId="0"/>
    <xf numFmtId="168" fontId="23" fillId="0" borderId="0"/>
    <xf numFmtId="0" fontId="1" fillId="0" borderId="0"/>
    <xf numFmtId="168" fontId="23" fillId="0" borderId="0"/>
    <xf numFmtId="0" fontId="61" fillId="0" borderId="0"/>
    <xf numFmtId="168" fontId="1" fillId="0" borderId="0"/>
    <xf numFmtId="168" fontId="1" fillId="0" borderId="0"/>
    <xf numFmtId="0" fontId="23" fillId="0" borderId="0"/>
    <xf numFmtId="168" fontId="1" fillId="0" borderId="0"/>
    <xf numFmtId="168" fontId="1" fillId="0" borderId="0"/>
    <xf numFmtId="0" fontId="83" fillId="0" borderId="0"/>
    <xf numFmtId="168" fontId="1" fillId="0" borderId="0"/>
    <xf numFmtId="0" fontId="1" fillId="0" borderId="0"/>
    <xf numFmtId="168" fontId="1" fillId="0" borderId="0"/>
    <xf numFmtId="0" fontId="84" fillId="0" borderId="0"/>
    <xf numFmtId="0" fontId="23" fillId="0" borderId="0"/>
    <xf numFmtId="0" fontId="60" fillId="0" borderId="0"/>
    <xf numFmtId="0" fontId="89" fillId="0" borderId="0"/>
    <xf numFmtId="0" fontId="1" fillId="0" borderId="0"/>
    <xf numFmtId="0" fontId="1" fillId="0" borderId="0"/>
    <xf numFmtId="168" fontId="23" fillId="0" borderId="0"/>
    <xf numFmtId="0" fontId="1" fillId="0" borderId="0"/>
    <xf numFmtId="168" fontId="23" fillId="0" borderId="0"/>
    <xf numFmtId="0" fontId="23" fillId="0" borderId="0"/>
    <xf numFmtId="168" fontId="23" fillId="0" borderId="0"/>
    <xf numFmtId="0" fontId="6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3" fillId="0" borderId="0"/>
    <xf numFmtId="0" fontId="1" fillId="0" borderId="0"/>
    <xf numFmtId="168" fontId="1" fillId="0" borderId="0"/>
    <xf numFmtId="168" fontId="1" fillId="0" borderId="0"/>
    <xf numFmtId="0" fontId="90" fillId="0" borderId="0">
      <alignment vertical="center"/>
    </xf>
    <xf numFmtId="168" fontId="1" fillId="0" borderId="0"/>
    <xf numFmtId="168" fontId="1" fillId="0" borderId="0"/>
    <xf numFmtId="0" fontId="88" fillId="0" borderId="0"/>
    <xf numFmtId="168" fontId="1" fillId="0" borderId="0"/>
    <xf numFmtId="168" fontId="1" fillId="0" borderId="0"/>
    <xf numFmtId="0" fontId="23" fillId="0" borderId="0"/>
    <xf numFmtId="0" fontId="89"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62" fillId="0" borderId="0"/>
    <xf numFmtId="0" fontId="1" fillId="0" borderId="0"/>
    <xf numFmtId="168" fontId="1" fillId="0" borderId="0"/>
    <xf numFmtId="168" fontId="1" fillId="0" borderId="0"/>
    <xf numFmtId="0" fontId="91" fillId="0" borderId="0"/>
    <xf numFmtId="168" fontId="1" fillId="0" borderId="0"/>
    <xf numFmtId="168" fontId="1" fillId="0" borderId="0"/>
    <xf numFmtId="168" fontId="1" fillId="0" borderId="0"/>
    <xf numFmtId="168"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86" fillId="0" borderId="0"/>
    <xf numFmtId="0" fontId="84" fillId="0" borderId="0"/>
    <xf numFmtId="0" fontId="23" fillId="0" borderId="0"/>
    <xf numFmtId="0" fontId="86" fillId="0" borderId="0"/>
    <xf numFmtId="0" fontId="23" fillId="0" borderId="0"/>
    <xf numFmtId="0" fontId="62" fillId="0" borderId="0"/>
    <xf numFmtId="0" fontId="23" fillId="0" borderId="0"/>
    <xf numFmtId="0" fontId="83" fillId="0" borderId="0"/>
    <xf numFmtId="0" fontId="23"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0" fontId="1" fillId="0" borderId="0"/>
    <xf numFmtId="0" fontId="62" fillId="0" borderId="0"/>
    <xf numFmtId="0" fontId="23" fillId="0" borderId="0"/>
    <xf numFmtId="0" fontId="23" fillId="0" borderId="0"/>
    <xf numFmtId="0" fontId="23" fillId="0" borderId="0"/>
    <xf numFmtId="0" fontId="23" fillId="0" borderId="0"/>
    <xf numFmtId="0" fontId="23" fillId="0" borderId="0"/>
    <xf numFmtId="0" fontId="89" fillId="0" borderId="0"/>
    <xf numFmtId="0" fontId="89" fillId="0" borderId="0"/>
    <xf numFmtId="0" fontId="83" fillId="0" borderId="0"/>
    <xf numFmtId="168" fontId="23" fillId="0" borderId="0"/>
    <xf numFmtId="0" fontId="62" fillId="0" borderId="0"/>
    <xf numFmtId="0" fontId="1" fillId="0" borderId="0"/>
    <xf numFmtId="0" fontId="83" fillId="0" borderId="0"/>
    <xf numFmtId="168" fontId="23" fillId="0" borderId="0"/>
    <xf numFmtId="0" fontId="1" fillId="0" borderId="0"/>
    <xf numFmtId="0" fontId="83"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23" fillId="54" borderId="41" applyNumberFormat="0" applyFont="0" applyAlignment="0" applyProtection="0"/>
    <xf numFmtId="168" fontId="92" fillId="0" borderId="19"/>
    <xf numFmtId="0" fontId="23" fillId="57" borderId="41" applyNumberFormat="0" applyFont="0" applyAlignment="0" applyProtection="0"/>
    <xf numFmtId="173" fontId="23" fillId="0" borderId="0">
      <alignment horizontal="center"/>
    </xf>
    <xf numFmtId="173" fontId="23" fillId="0" borderId="0">
      <alignment horizontal="center"/>
    </xf>
    <xf numFmtId="173" fontId="23" fillId="0" borderId="0">
      <alignment horizontal="center"/>
    </xf>
    <xf numFmtId="173" fontId="23" fillId="0" borderId="0">
      <alignment horizontal="center"/>
    </xf>
    <xf numFmtId="173" fontId="23" fillId="0" borderId="0">
      <alignment horizontal="center"/>
    </xf>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0" fontId="52" fillId="59"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68" fontId="52" fillId="52" borderId="34" applyNumberFormat="0" applyAlignment="0" applyProtection="0"/>
    <xf numFmtId="10" fontId="93" fillId="0" borderId="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0" fontId="94" fillId="68" borderId="0" applyNumberFormat="0" applyBorder="0" applyAlignment="0" applyProtection="0"/>
    <xf numFmtId="0" fontId="39" fillId="0" borderId="0">
      <alignment horizontal="left"/>
    </xf>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68" fontId="95" fillId="0" borderId="0"/>
    <xf numFmtId="0" fontId="96" fillId="0" borderId="0"/>
    <xf numFmtId="0" fontId="96"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0" fontId="23" fillId="0" borderId="0"/>
    <xf numFmtId="0" fontId="96"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32" borderId="42" applyNumberFormat="0" applyFont="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2" fontId="23" fillId="0" borderId="0" applyFont="0" applyFill="0" applyBorder="0" applyProtection="0">
      <alignment horizontal="right"/>
    </xf>
    <xf numFmtId="2" fontId="23" fillId="0" borderId="0" applyFont="0" applyFill="0" applyBorder="0" applyProtection="0">
      <alignment horizontal="right"/>
    </xf>
    <xf numFmtId="168" fontId="64" fillId="0" borderId="0" applyNumberFormat="0" applyFill="0" applyBorder="0" applyProtection="0">
      <alignment horizontal="right"/>
    </xf>
    <xf numFmtId="168" fontId="64" fillId="0" borderId="0" applyNumberFormat="0" applyFill="0" applyBorder="0" applyProtection="0">
      <alignment horizontal="right"/>
    </xf>
    <xf numFmtId="0" fontId="97" fillId="32" borderId="18" applyNumberFormat="0" applyFont="0" applyFill="0" applyBorder="0" applyAlignment="0" applyProtection="0">
      <alignment horizontal="left"/>
    </xf>
    <xf numFmtId="173" fontId="59" fillId="0" borderId="0">
      <alignment horizontal="center"/>
    </xf>
    <xf numFmtId="0" fontId="59" fillId="0" borderId="0">
      <alignment horizontal="center"/>
    </xf>
    <xf numFmtId="0" fontId="59" fillId="0" borderId="0">
      <alignment horizontal="center"/>
    </xf>
    <xf numFmtId="0" fontId="98" fillId="0" borderId="0">
      <alignment horizontal="center"/>
    </xf>
    <xf numFmtId="0" fontId="98" fillId="0" borderId="0"/>
    <xf numFmtId="0" fontId="98" fillId="0" borderId="0"/>
    <xf numFmtId="0" fontId="57" fillId="0" borderId="0">
      <alignment horizontal="left"/>
    </xf>
    <xf numFmtId="0" fontId="58" fillId="0" borderId="0"/>
    <xf numFmtId="0" fontId="59" fillId="0" borderId="0">
      <alignment horizontal="left"/>
    </xf>
    <xf numFmtId="174" fontId="98" fillId="0" borderId="0">
      <alignment horizontal="center"/>
    </xf>
    <xf numFmtId="0" fontId="57" fillId="0" borderId="0"/>
    <xf numFmtId="0" fontId="98" fillId="0" borderId="0">
      <alignment horizontal="center"/>
    </xf>
    <xf numFmtId="174" fontId="98" fillId="0" borderId="0"/>
    <xf numFmtId="0" fontId="99" fillId="0" borderId="0">
      <alignment horizontal="left"/>
    </xf>
    <xf numFmtId="0" fontId="100" fillId="0" borderId="0">
      <alignment horizontal="center" vertical="center" wrapText="1"/>
    </xf>
    <xf numFmtId="0" fontId="100" fillId="0" borderId="0">
      <alignment horizontal="left"/>
    </xf>
    <xf numFmtId="0" fontId="100" fillId="0" borderId="0">
      <alignment horizontal="left"/>
    </xf>
    <xf numFmtId="0" fontId="59" fillId="0" borderId="0">
      <alignment horizontal="left"/>
    </xf>
    <xf numFmtId="0" fontId="57" fillId="0" borderId="0">
      <alignment horizontal="left"/>
    </xf>
    <xf numFmtId="175" fontId="98" fillId="0" borderId="0">
      <alignment horizontal="center"/>
    </xf>
    <xf numFmtId="175" fontId="98" fillId="0" borderId="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101" fillId="0" borderId="0" applyNumberFormat="0" applyFill="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0" fontId="68" fillId="0" borderId="44" applyNumberFormat="0" applyFill="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168" fontId="23" fillId="0" borderId="43" applyNumberFormat="0" applyFont="0" applyBorder="0" applyAlignment="0" applyProtection="0"/>
    <xf numFmtId="0" fontId="102" fillId="0" borderId="45" applyNumberFormat="0" applyFill="0" applyAlignment="0" applyProtection="0"/>
    <xf numFmtId="0" fontId="103" fillId="0" borderId="45" applyNumberFormat="0" applyFill="0" applyAlignment="0" applyProtection="0"/>
    <xf numFmtId="0" fontId="74" fillId="0" borderId="38" applyNumberFormat="0" applyFill="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81" fillId="0" borderId="40" applyNumberFormat="0" applyFill="0" applyAlignment="0" applyProtection="0"/>
    <xf numFmtId="164" fontId="23" fillId="0" borderId="0" applyFont="0" applyFill="0" applyBorder="0" applyAlignment="0" applyProtection="0"/>
    <xf numFmtId="0"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0"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168" fontId="104" fillId="0" borderId="0" applyNumberFormat="0" applyFill="0" applyBorder="0" applyAlignment="0" applyProtection="0"/>
    <xf numFmtId="0" fontId="56" fillId="69" borderId="36" applyNumberFormat="0" applyAlignment="0" applyProtection="0"/>
    <xf numFmtId="0" fontId="105" fillId="0" borderId="0"/>
    <xf numFmtId="0" fontId="106" fillId="0" borderId="0">
      <alignment vertical="center"/>
    </xf>
    <xf numFmtId="176" fontId="105" fillId="0" borderId="0" applyFont="0" applyFill="0" applyBorder="0" applyAlignment="0" applyProtection="0"/>
    <xf numFmtId="0" fontId="19" fillId="50" borderId="9"/>
    <xf numFmtId="0" fontId="22" fillId="34" borderId="9">
      <alignment vertical="center"/>
    </xf>
    <xf numFmtId="0" fontId="51" fillId="72" borderId="0" applyNumberFormat="0" applyBorder="0" applyAlignment="0" applyProtection="0"/>
    <xf numFmtId="0" fontId="111" fillId="0" borderId="0"/>
    <xf numFmtId="0" fontId="112" fillId="0" borderId="0"/>
    <xf numFmtId="43" fontId="1" fillId="0" borderId="0" applyFont="0" applyFill="0" applyBorder="0" applyAlignment="0" applyProtection="0"/>
    <xf numFmtId="0" fontId="127" fillId="0" borderId="0"/>
    <xf numFmtId="0" fontId="78" fillId="0" borderId="0" applyNumberFormat="0" applyFill="0" applyBorder="0" applyAlignment="0" applyProtection="0"/>
    <xf numFmtId="43" fontId="23" fillId="0" borderId="0" applyFont="0" applyFill="0" applyBorder="0" applyAlignment="0" applyProtection="0"/>
  </cellStyleXfs>
  <cellXfs count="461">
    <xf numFmtId="0" fontId="0" fillId="0" borderId="0" xfId="0"/>
    <xf numFmtId="0" fontId="0" fillId="0" borderId="0" xfId="0"/>
    <xf numFmtId="0" fontId="22" fillId="34" borderId="9" xfId="27488" applyFont="1" applyBorder="1" applyAlignment="1">
      <alignment horizontal="center" vertical="center"/>
    </xf>
    <xf numFmtId="0" fontId="25" fillId="0" borderId="0" xfId="0" applyFont="1"/>
    <xf numFmtId="165" fontId="27" fillId="0" borderId="0" xfId="27489" applyFont="1"/>
    <xf numFmtId="165" fontId="27" fillId="0" borderId="0" xfId="27489" applyFont="1" applyAlignment="1">
      <alignment vertical="top" wrapText="1"/>
    </xf>
    <xf numFmtId="0" fontId="28" fillId="0" borderId="0" xfId="27492"/>
    <xf numFmtId="165" fontId="27" fillId="36" borderId="0" xfId="27489" applyFont="1" applyFill="1"/>
    <xf numFmtId="165" fontId="29" fillId="38" borderId="0" xfId="27488" applyNumberFormat="1" applyFont="1" applyFill="1" applyBorder="1" applyAlignment="1">
      <alignment vertical="center"/>
    </xf>
    <xf numFmtId="165" fontId="29" fillId="38" borderId="10" xfId="27488" applyNumberFormat="1" applyFont="1" applyFill="1" applyBorder="1" applyAlignment="1">
      <alignment vertical="center"/>
    </xf>
    <xf numFmtId="0" fontId="27" fillId="0" borderId="0" xfId="0" applyFont="1"/>
    <xf numFmtId="0" fontId="32" fillId="39" borderId="0" xfId="27493">
      <alignment horizontal="center" vertical="center"/>
    </xf>
    <xf numFmtId="165" fontId="31" fillId="0" borderId="0" xfId="27489" applyFont="1"/>
    <xf numFmtId="0" fontId="22" fillId="40" borderId="0" xfId="27494">
      <alignment horizontal="center" vertical="center"/>
    </xf>
    <xf numFmtId="3" fontId="22" fillId="41" borderId="0" xfId="27495">
      <alignment horizontal="center" vertical="center"/>
    </xf>
    <xf numFmtId="166" fontId="22" fillId="41" borderId="0" xfId="27496">
      <alignment horizontal="center" vertical="center"/>
    </xf>
    <xf numFmtId="165" fontId="22" fillId="42" borderId="0" xfId="27497">
      <alignment horizontal="center" vertical="center"/>
    </xf>
    <xf numFmtId="165" fontId="22" fillId="43" borderId="11" xfId="27489" applyFont="1" applyFill="1" applyBorder="1" applyAlignment="1">
      <alignment horizontal="right"/>
    </xf>
    <xf numFmtId="165" fontId="22" fillId="43" borderId="12" xfId="27489" applyFont="1" applyFill="1" applyBorder="1" applyAlignment="1">
      <alignment horizontal="right"/>
    </xf>
    <xf numFmtId="165" fontId="33" fillId="43" borderId="13" xfId="27498" applyBorder="1" applyAlignment="1">
      <alignment horizontal="left"/>
    </xf>
    <xf numFmtId="165" fontId="22" fillId="43" borderId="14" xfId="27489" applyFont="1" applyFill="1" applyBorder="1" applyAlignment="1">
      <alignment horizontal="right"/>
    </xf>
    <xf numFmtId="165" fontId="22" fillId="43" borderId="0" xfId="27489" applyFont="1" applyFill="1" applyBorder="1" applyAlignment="1">
      <alignment horizontal="right"/>
    </xf>
    <xf numFmtId="165" fontId="33" fillId="43" borderId="15" xfId="27489" applyFont="1" applyFill="1" applyBorder="1" applyAlignment="1">
      <alignment horizontal="left"/>
    </xf>
    <xf numFmtId="165" fontId="22" fillId="43" borderId="16" xfId="27489" applyFont="1" applyFill="1" applyBorder="1" applyAlignment="1">
      <alignment horizontal="right"/>
    </xf>
    <xf numFmtId="165" fontId="22" fillId="43" borderId="17" xfId="27489" applyFont="1" applyFill="1" applyBorder="1" applyAlignment="1">
      <alignment horizontal="right"/>
    </xf>
    <xf numFmtId="0" fontId="17" fillId="44" borderId="9" xfId="0" applyFont="1" applyFill="1" applyBorder="1" applyAlignment="1">
      <alignment horizontal="center"/>
    </xf>
    <xf numFmtId="165" fontId="1" fillId="0" borderId="0" xfId="27489" applyFill="1"/>
    <xf numFmtId="165" fontId="27" fillId="0" borderId="0" xfId="27489" applyFont="1" applyFill="1"/>
    <xf numFmtId="165" fontId="31" fillId="0" borderId="0" xfId="27489" applyFont="1" applyFill="1"/>
    <xf numFmtId="0" fontId="36" fillId="0" borderId="0" xfId="27492" applyFont="1"/>
    <xf numFmtId="0" fontId="22" fillId="34" borderId="9" xfId="27488" applyBorder="1">
      <alignment vertical="center"/>
    </xf>
    <xf numFmtId="165" fontId="33" fillId="43" borderId="18" xfId="27489" applyFont="1" applyFill="1" applyBorder="1" applyAlignment="1">
      <alignment horizontal="left"/>
    </xf>
    <xf numFmtId="165" fontId="41" fillId="0" borderId="0" xfId="27489" applyFont="1" applyProtection="1"/>
    <xf numFmtId="165" fontId="41" fillId="46" borderId="0" xfId="27489" applyFont="1" applyFill="1" applyAlignment="1">
      <alignment horizontal="center"/>
    </xf>
    <xf numFmtId="165" fontId="1" fillId="47" borderId="0" xfId="27489" applyFill="1" applyProtection="1"/>
    <xf numFmtId="165" fontId="1" fillId="47" borderId="0" xfId="27489" applyFill="1"/>
    <xf numFmtId="165" fontId="1" fillId="0" borderId="0" xfId="27489"/>
    <xf numFmtId="165" fontId="33" fillId="43" borderId="13" xfId="27489" applyFont="1" applyFill="1" applyBorder="1" applyAlignment="1">
      <alignment horizontal="left"/>
    </xf>
    <xf numFmtId="165" fontId="42" fillId="0" borderId="0" xfId="27489" applyFont="1"/>
    <xf numFmtId="14" fontId="1" fillId="0" borderId="0" xfId="27489" applyNumberFormat="1"/>
    <xf numFmtId="165" fontId="41" fillId="0" borderId="0" xfId="27489" applyFont="1"/>
    <xf numFmtId="165" fontId="41" fillId="0" borderId="0" xfId="27489" applyFont="1" applyAlignment="1">
      <alignment horizontal="center"/>
    </xf>
    <xf numFmtId="165" fontId="38" fillId="43" borderId="8" xfId="27489" applyFont="1" applyFill="1" applyBorder="1"/>
    <xf numFmtId="165" fontId="38" fillId="0" borderId="0" xfId="27489" applyFont="1"/>
    <xf numFmtId="165" fontId="37" fillId="0" borderId="0" xfId="27489" applyFont="1"/>
    <xf numFmtId="165" fontId="38" fillId="43" borderId="19" xfId="27489" applyFont="1" applyFill="1" applyBorder="1"/>
    <xf numFmtId="165" fontId="40" fillId="0" borderId="0" xfId="27489" applyFont="1" applyProtection="1"/>
    <xf numFmtId="165" fontId="38" fillId="46" borderId="19" xfId="27489" applyFont="1" applyFill="1" applyBorder="1" applyProtection="1"/>
    <xf numFmtId="165" fontId="37" fillId="0" borderId="0" xfId="27489" applyFont="1" applyProtection="1"/>
    <xf numFmtId="165" fontId="38" fillId="43" borderId="7" xfId="27489" applyFont="1" applyFill="1" applyBorder="1"/>
    <xf numFmtId="165" fontId="38" fillId="46" borderId="7" xfId="27489" applyFont="1" applyFill="1" applyBorder="1" applyProtection="1"/>
    <xf numFmtId="165" fontId="40" fillId="46" borderId="7" xfId="27489" applyFont="1" applyFill="1" applyBorder="1" applyProtection="1"/>
    <xf numFmtId="165" fontId="41" fillId="0" borderId="0" xfId="27489" applyFont="1" applyBorder="1" applyAlignment="1">
      <alignment horizontal="center"/>
    </xf>
    <xf numFmtId="0" fontId="22" fillId="34" borderId="22" xfId="27488" applyFont="1" applyBorder="1">
      <alignment vertical="center"/>
    </xf>
    <xf numFmtId="165" fontId="1" fillId="0" borderId="0" xfId="27489" applyProtection="1"/>
    <xf numFmtId="165" fontId="43" fillId="0" borderId="0" xfId="27489" applyFont="1" applyAlignment="1">
      <alignment vertical="center"/>
    </xf>
    <xf numFmtId="165" fontId="1" fillId="0" borderId="0" xfId="27489" quotePrefix="1"/>
    <xf numFmtId="0" fontId="22" fillId="45" borderId="0" xfId="27500">
      <alignment horizontal="center" vertical="center"/>
      <protection locked="0"/>
    </xf>
    <xf numFmtId="165" fontId="27" fillId="0" borderId="9" xfId="27489" applyFont="1" applyBorder="1"/>
    <xf numFmtId="0" fontId="22" fillId="34" borderId="25" xfId="27488" applyBorder="1">
      <alignment vertical="center"/>
    </xf>
    <xf numFmtId="0" fontId="22" fillId="34" borderId="26" xfId="27488" applyBorder="1">
      <alignment vertical="center"/>
    </xf>
    <xf numFmtId="0" fontId="22" fillId="49" borderId="23" xfId="27494" applyFont="1" applyFill="1" applyBorder="1">
      <alignment horizontal="center" vertical="center"/>
    </xf>
    <xf numFmtId="0" fontId="22" fillId="34" borderId="32" xfId="27488" applyBorder="1">
      <alignment vertical="center"/>
    </xf>
    <xf numFmtId="0" fontId="2" fillId="0" borderId="0" xfId="0" applyFont="1" applyAlignment="1">
      <alignment wrapText="1"/>
    </xf>
    <xf numFmtId="165" fontId="27" fillId="71" borderId="46" xfId="27489" applyFont="1" applyFill="1" applyBorder="1"/>
    <xf numFmtId="165" fontId="29" fillId="38" borderId="10" xfId="27488" applyNumberFormat="1" applyFont="1" applyFill="1" applyBorder="1" applyAlignment="1">
      <alignment horizontal="center" vertical="center"/>
    </xf>
    <xf numFmtId="0" fontId="45" fillId="0" borderId="0" xfId="0" applyFont="1" applyFill="1" applyAlignment="1">
      <alignment horizontal="left" vertical="center"/>
    </xf>
    <xf numFmtId="0" fontId="22" fillId="34" borderId="9" xfId="27488" applyFont="1" applyBorder="1" applyAlignment="1">
      <alignment horizontal="center" vertical="center" wrapText="1"/>
    </xf>
    <xf numFmtId="0" fontId="2" fillId="0" borderId="0" xfId="0" applyFont="1" applyAlignment="1">
      <alignment horizontal="center" vertical="center" wrapText="1"/>
    </xf>
    <xf numFmtId="0" fontId="25" fillId="0" borderId="0" xfId="0" applyFont="1" applyAlignment="1">
      <alignment horizontal="center" vertical="center" wrapText="1"/>
    </xf>
    <xf numFmtId="0" fontId="48" fillId="0" borderId="0" xfId="0" applyFont="1" applyAlignment="1">
      <alignment horizontal="center" wrapText="1"/>
    </xf>
    <xf numFmtId="177" fontId="107" fillId="51" borderId="0" xfId="0" applyNumberFormat="1" applyFont="1" applyFill="1" applyAlignment="1">
      <alignment horizontal="center" wrapText="1"/>
    </xf>
    <xf numFmtId="177" fontId="20" fillId="51" borderId="0" xfId="0" applyNumberFormat="1" applyFont="1" applyFill="1" applyAlignment="1">
      <alignment horizontal="center" wrapText="1"/>
    </xf>
    <xf numFmtId="0" fontId="20" fillId="51" borderId="0" xfId="0" applyFont="1" applyFill="1"/>
    <xf numFmtId="0" fontId="20" fillId="51" borderId="0" xfId="0" applyFont="1" applyFill="1" applyAlignment="1">
      <alignment wrapText="1"/>
    </xf>
    <xf numFmtId="0" fontId="20" fillId="51" borderId="0" xfId="0" applyFont="1" applyFill="1" applyBorder="1"/>
    <xf numFmtId="0" fontId="108" fillId="51" borderId="0" xfId="0" applyFont="1" applyFill="1" applyBorder="1"/>
    <xf numFmtId="49" fontId="45" fillId="51" borderId="0" xfId="0" applyNumberFormat="1" applyFont="1" applyFill="1" applyBorder="1" applyAlignment="1">
      <alignment wrapText="1"/>
    </xf>
    <xf numFmtId="178" fontId="20" fillId="51" borderId="0" xfId="0" applyNumberFormat="1" applyFont="1" applyFill="1" applyBorder="1"/>
    <xf numFmtId="3" fontId="34" fillId="51" borderId="0" xfId="0" applyNumberFormat="1" applyFont="1" applyFill="1" applyBorder="1" applyAlignment="1" applyProtection="1">
      <alignment horizontal="center" vertical="center"/>
      <protection locked="0"/>
    </xf>
    <xf numFmtId="49" fontId="45" fillId="51" borderId="0" xfId="0" applyNumberFormat="1" applyFont="1" applyFill="1" applyBorder="1" applyAlignment="1">
      <alignment horizontal="center" vertical="center"/>
    </xf>
    <xf numFmtId="0" fontId="110" fillId="51" borderId="0" xfId="0" applyFont="1" applyFill="1" applyBorder="1" applyAlignment="1">
      <alignment horizontal="left" vertical="center"/>
    </xf>
    <xf numFmtId="0" fontId="45" fillId="51" borderId="0" xfId="0" applyFont="1" applyFill="1" applyBorder="1"/>
    <xf numFmtId="0" fontId="45" fillId="51" borderId="0" xfId="0" applyFont="1" applyFill="1"/>
    <xf numFmtId="165" fontId="49" fillId="0" borderId="0" xfId="27489" applyFont="1"/>
    <xf numFmtId="0" fontId="49" fillId="0" borderId="0" xfId="0" applyFont="1"/>
    <xf numFmtId="0" fontId="2" fillId="0" borderId="0" xfId="0" applyFont="1" applyAlignment="1">
      <alignment horizontal="left" vertical="center"/>
    </xf>
    <xf numFmtId="0" fontId="19" fillId="0" borderId="0" xfId="0" applyFont="1" applyAlignment="1">
      <alignment wrapText="1"/>
    </xf>
    <xf numFmtId="0" fontId="25" fillId="0" borderId="0" xfId="0" quotePrefix="1" applyFont="1"/>
    <xf numFmtId="0" fontId="22" fillId="34" borderId="59" xfId="27488" applyFont="1" applyBorder="1" applyAlignment="1">
      <alignment horizontal="center" vertical="center" wrapText="1"/>
    </xf>
    <xf numFmtId="49" fontId="34" fillId="51" borderId="0" xfId="0" applyNumberFormat="1" applyFont="1" applyFill="1" applyBorder="1" applyAlignment="1">
      <alignment wrapText="1"/>
    </xf>
    <xf numFmtId="0" fontId="47" fillId="0" borderId="0" xfId="0" applyFont="1"/>
    <xf numFmtId="0" fontId="25" fillId="0" borderId="0" xfId="0" quotePrefix="1" applyFont="1" applyBorder="1" applyAlignment="1">
      <alignment horizontal="left" indent="1"/>
    </xf>
    <xf numFmtId="0" fontId="25" fillId="0" borderId="0" xfId="0" applyFont="1" applyBorder="1"/>
    <xf numFmtId="0" fontId="109" fillId="51" borderId="0" xfId="0" applyFont="1" applyFill="1"/>
    <xf numFmtId="0" fontId="47" fillId="0" borderId="0" xfId="0" quotePrefix="1" applyFont="1" applyBorder="1"/>
    <xf numFmtId="0" fontId="44" fillId="0" borderId="50" xfId="27502" applyFill="1" applyBorder="1" applyAlignment="1">
      <alignment horizontal="center" vertical="center"/>
    </xf>
    <xf numFmtId="0" fontId="44" fillId="0" borderId="49" xfId="27502" applyFill="1" applyBorder="1" applyAlignment="1">
      <alignment horizontal="center" vertical="center"/>
    </xf>
    <xf numFmtId="0" fontId="18" fillId="73" borderId="33" xfId="0" applyFont="1" applyFill="1" applyBorder="1"/>
    <xf numFmtId="0" fontId="18" fillId="73" borderId="23" xfId="0" applyFont="1" applyFill="1" applyBorder="1"/>
    <xf numFmtId="0" fontId="18" fillId="73" borderId="24" xfId="0" applyFont="1" applyFill="1" applyBorder="1"/>
    <xf numFmtId="0" fontId="18" fillId="71" borderId="27" xfId="0" applyFont="1" applyFill="1" applyBorder="1"/>
    <xf numFmtId="0" fontId="18" fillId="71" borderId="28" xfId="0" applyFont="1" applyFill="1" applyBorder="1"/>
    <xf numFmtId="0" fontId="18" fillId="71" borderId="29" xfId="0" applyFont="1" applyFill="1" applyBorder="1"/>
    <xf numFmtId="49" fontId="34" fillId="37" borderId="59" xfId="0" applyNumberFormat="1" applyFont="1" applyFill="1" applyBorder="1" applyAlignment="1">
      <alignment horizontal="left" wrapText="1" indent="1"/>
    </xf>
    <xf numFmtId="3" fontId="34" fillId="71" borderId="59" xfId="0" applyNumberFormat="1" applyFont="1" applyFill="1" applyBorder="1" applyAlignment="1" applyProtection="1">
      <alignment horizontal="center" vertical="center"/>
      <protection locked="0"/>
    </xf>
    <xf numFmtId="3" fontId="45" fillId="71" borderId="59" xfId="0" applyNumberFormat="1" applyFont="1" applyFill="1" applyBorder="1" applyAlignment="1" applyProtection="1">
      <alignment horizontal="center" vertical="center" wrapText="1"/>
      <protection locked="0"/>
    </xf>
    <xf numFmtId="3" fontId="34" fillId="71" borderId="59" xfId="0" applyNumberFormat="1" applyFont="1" applyFill="1" applyBorder="1" applyAlignment="1" applyProtection="1">
      <alignment horizontal="center" vertical="center" wrapText="1"/>
      <protection locked="0"/>
    </xf>
    <xf numFmtId="0" fontId="47" fillId="43" borderId="0" xfId="0" applyFont="1" applyFill="1"/>
    <xf numFmtId="0" fontId="47" fillId="37" borderId="9" xfId="0" quotePrefix="1" applyFont="1" applyFill="1" applyBorder="1"/>
    <xf numFmtId="0" fontId="115" fillId="37" borderId="9" xfId="0" applyFont="1" applyFill="1" applyBorder="1"/>
    <xf numFmtId="0" fontId="114" fillId="37" borderId="7" xfId="0" applyNumberFormat="1" applyFont="1" applyFill="1" applyBorder="1" applyAlignment="1" applyProtection="1">
      <alignment horizontal="center" vertical="center"/>
    </xf>
    <xf numFmtId="0" fontId="22" fillId="34" borderId="59" xfId="27488" applyFont="1" applyBorder="1" applyAlignment="1">
      <alignment horizontal="center" vertical="center"/>
    </xf>
    <xf numFmtId="0" fontId="47" fillId="37" borderId="7" xfId="0" applyFont="1" applyFill="1" applyBorder="1"/>
    <xf numFmtId="0" fontId="47" fillId="0" borderId="0" xfId="0" applyFont="1" applyBorder="1"/>
    <xf numFmtId="0" fontId="25" fillId="0" borderId="12" xfId="0" applyFont="1" applyBorder="1"/>
    <xf numFmtId="0" fontId="47" fillId="0" borderId="14" xfId="0" applyFont="1" applyBorder="1"/>
    <xf numFmtId="0" fontId="25" fillId="0" borderId="14" xfId="0" applyFont="1" applyBorder="1"/>
    <xf numFmtId="0" fontId="25" fillId="0" borderId="11" xfId="0" applyFont="1" applyBorder="1"/>
    <xf numFmtId="0" fontId="114" fillId="37" borderId="59" xfId="0" applyNumberFormat="1" applyFont="1" applyFill="1" applyBorder="1" applyAlignment="1" applyProtection="1">
      <alignment horizontal="center" vertical="center"/>
    </xf>
    <xf numFmtId="0" fontId="22" fillId="34" borderId="9" xfId="27488" applyFont="1" applyBorder="1" applyAlignment="1">
      <alignment vertical="center"/>
    </xf>
    <xf numFmtId="49" fontId="45" fillId="71" borderId="59" xfId="0" applyNumberFormat="1" applyFont="1" applyFill="1" applyBorder="1" applyAlignment="1" applyProtection="1">
      <alignment horizontal="center" vertical="center"/>
      <protection locked="0"/>
    </xf>
    <xf numFmtId="49" fontId="45" fillId="71" borderId="59" xfId="0" applyNumberFormat="1" applyFont="1" applyFill="1" applyBorder="1" applyAlignment="1" applyProtection="1">
      <alignment horizontal="center" vertical="center" wrapText="1"/>
      <protection locked="0"/>
    </xf>
    <xf numFmtId="0" fontId="25" fillId="71" borderId="60" xfId="0" applyFont="1" applyFill="1" applyBorder="1" applyProtection="1">
      <protection locked="0"/>
    </xf>
    <xf numFmtId="0" fontId="25" fillId="71" borderId="61" xfId="0" applyFont="1" applyFill="1" applyBorder="1" applyProtection="1">
      <protection locked="0"/>
    </xf>
    <xf numFmtId="0" fontId="25" fillId="71" borderId="62" xfId="0" applyFont="1" applyFill="1" applyBorder="1" applyProtection="1">
      <protection locked="0"/>
    </xf>
    <xf numFmtId="0" fontId="25" fillId="71" borderId="63" xfId="0" applyFont="1" applyFill="1" applyBorder="1" applyProtection="1">
      <protection locked="0"/>
    </xf>
    <xf numFmtId="0" fontId="44" fillId="0" borderId="65" xfId="27502" applyFill="1" applyBorder="1" applyAlignment="1">
      <alignment horizontal="center" vertical="center"/>
    </xf>
    <xf numFmtId="0" fontId="46" fillId="0" borderId="0" xfId="0" applyFont="1"/>
    <xf numFmtId="0" fontId="116" fillId="0" borderId="0" xfId="0" applyFont="1" applyAlignment="1">
      <alignment horizontal="left" vertical="center" indent="10"/>
    </xf>
    <xf numFmtId="0" fontId="117" fillId="0" borderId="0" xfId="0" applyFont="1" applyAlignment="1">
      <alignment horizontal="left" vertical="center" indent="15"/>
    </xf>
    <xf numFmtId="178" fontId="109" fillId="51" borderId="0" xfId="0" applyNumberFormat="1" applyFont="1" applyFill="1" applyBorder="1"/>
    <xf numFmtId="0" fontId="17" fillId="44" borderId="59" xfId="0" applyFont="1" applyFill="1" applyBorder="1" applyAlignment="1">
      <alignment horizontal="center"/>
    </xf>
    <xf numFmtId="165" fontId="22" fillId="43" borderId="16" xfId="27489" applyFont="1" applyFill="1" applyBorder="1" applyAlignment="1">
      <alignment horizontal="center"/>
    </xf>
    <xf numFmtId="165" fontId="22" fillId="43" borderId="14" xfId="27489" applyFont="1" applyFill="1" applyBorder="1" applyAlignment="1">
      <alignment horizontal="center"/>
    </xf>
    <xf numFmtId="165" fontId="22" fillId="43" borderId="11" xfId="27499" applyFont="1" applyFill="1" applyBorder="1" applyAlignment="1">
      <alignment horizontal="center"/>
    </xf>
    <xf numFmtId="0" fontId="0" fillId="0" borderId="0" xfId="0" applyAlignment="1">
      <alignment horizontal="center"/>
    </xf>
    <xf numFmtId="0" fontId="49" fillId="0" borderId="0" xfId="0" applyFont="1" applyAlignment="1">
      <alignment horizontal="center"/>
    </xf>
    <xf numFmtId="0" fontId="25" fillId="71" borderId="66" xfId="0" applyFont="1" applyFill="1" applyBorder="1" applyProtection="1">
      <protection locked="0"/>
    </xf>
    <xf numFmtId="0" fontId="44" fillId="0" borderId="59" xfId="27502" quotePrefix="1" applyFill="1" applyBorder="1" applyAlignment="1">
      <alignment horizontal="center" vertical="center"/>
    </xf>
    <xf numFmtId="0" fontId="44" fillId="0" borderId="50" xfId="27502" quotePrefix="1" applyFill="1" applyBorder="1" applyAlignment="1">
      <alignment horizontal="center" vertical="center"/>
    </xf>
    <xf numFmtId="0" fontId="44" fillId="0" borderId="54" xfId="27502" quotePrefix="1" applyFill="1" applyBorder="1" applyAlignment="1">
      <alignment horizontal="center" vertical="center"/>
    </xf>
    <xf numFmtId="165" fontId="33" fillId="43" borderId="15" xfId="27489" applyFont="1" applyFill="1" applyBorder="1" applyAlignment="1">
      <alignment horizontal="center"/>
    </xf>
    <xf numFmtId="165" fontId="22" fillId="43" borderId="17" xfId="27489" applyFont="1" applyFill="1" applyBorder="1" applyAlignment="1">
      <alignment horizontal="center"/>
    </xf>
    <xf numFmtId="165" fontId="27" fillId="0" borderId="0" xfId="27489" applyFont="1" applyAlignment="1">
      <alignment horizontal="center"/>
    </xf>
    <xf numFmtId="165" fontId="22" fillId="43" borderId="0" xfId="27489" applyFont="1" applyFill="1" applyBorder="1" applyAlignment="1">
      <alignment horizontal="center"/>
    </xf>
    <xf numFmtId="165" fontId="33" fillId="43" borderId="13" xfId="27498" applyFont="1" applyBorder="1" applyAlignment="1">
      <alignment horizontal="center"/>
    </xf>
    <xf numFmtId="165" fontId="22" fillId="43" borderId="12" xfId="27489" applyFont="1" applyFill="1" applyBorder="1" applyAlignment="1">
      <alignment horizontal="center"/>
    </xf>
    <xf numFmtId="0" fontId="21" fillId="0" borderId="0" xfId="0" applyFont="1" applyAlignment="1">
      <alignment horizontal="center"/>
    </xf>
    <xf numFmtId="0" fontId="44" fillId="0" borderId="0" xfId="27502" quotePrefix="1" applyAlignment="1">
      <alignment horizontal="center"/>
    </xf>
    <xf numFmtId="0" fontId="46" fillId="0" borderId="0" xfId="0" applyFont="1" applyAlignment="1">
      <alignment horizontal="center"/>
    </xf>
    <xf numFmtId="0" fontId="27" fillId="0" borderId="51" xfId="0" applyFont="1" applyBorder="1" applyAlignment="1">
      <alignment horizontal="left" vertical="center" wrapText="1"/>
    </xf>
    <xf numFmtId="0" fontId="27" fillId="0" borderId="52" xfId="0" applyFont="1" applyBorder="1" applyAlignment="1">
      <alignment horizontal="left" vertical="center" wrapText="1"/>
    </xf>
    <xf numFmtId="0" fontId="44" fillId="0" borderId="0" xfId="27502" applyAlignment="1">
      <alignment horizontal="center" vertical="center"/>
    </xf>
    <xf numFmtId="0" fontId="44" fillId="0" borderId="59" xfId="27502" quotePrefix="1" applyBorder="1" applyAlignment="1">
      <alignment horizontal="center" vertical="center"/>
    </xf>
    <xf numFmtId="0" fontId="17" fillId="44" borderId="9" xfId="0" applyFont="1" applyFill="1" applyBorder="1" applyAlignment="1">
      <alignment horizontal="center" vertical="center"/>
    </xf>
    <xf numFmtId="165" fontId="29" fillId="38" borderId="22" xfId="27488" applyNumberFormat="1" applyFont="1" applyFill="1" applyBorder="1" applyAlignment="1">
      <alignment horizontal="left" vertical="center"/>
    </xf>
    <xf numFmtId="179" fontId="0" fillId="77" borderId="23" xfId="29305" applyNumberFormat="1" applyFont="1" applyFill="1" applyBorder="1" applyAlignment="1">
      <alignment horizontal="left"/>
    </xf>
    <xf numFmtId="43" fontId="0" fillId="77" borderId="55" xfId="29305" applyFont="1" applyFill="1" applyBorder="1" applyAlignment="1">
      <alignment horizontal="left"/>
    </xf>
    <xf numFmtId="43" fontId="0" fillId="77" borderId="23" xfId="29305" applyFont="1" applyFill="1" applyBorder="1" applyAlignment="1" applyProtection="1">
      <alignment horizontal="left"/>
      <protection locked="0"/>
    </xf>
    <xf numFmtId="0" fontId="24" fillId="34" borderId="59" xfId="27488" applyFont="1" applyBorder="1" applyAlignment="1">
      <alignment vertical="center"/>
    </xf>
    <xf numFmtId="0" fontId="24" fillId="34" borderId="59" xfId="27488" applyFont="1" applyBorder="1">
      <alignment vertical="center"/>
    </xf>
    <xf numFmtId="49" fontId="34" fillId="37" borderId="59" xfId="0" applyNumberFormat="1" applyFont="1" applyFill="1" applyBorder="1" applyAlignment="1">
      <alignment horizontal="left" wrapText="1"/>
    </xf>
    <xf numFmtId="49" fontId="34" fillId="37" borderId="59" xfId="0" applyNumberFormat="1" applyFont="1" applyFill="1" applyBorder="1" applyAlignment="1">
      <alignment horizontal="left" indent="1"/>
    </xf>
    <xf numFmtId="49" fontId="45" fillId="37" borderId="59" xfId="0" applyNumberFormat="1" applyFont="1" applyFill="1" applyBorder="1" applyAlignment="1">
      <alignment horizontal="left" indent="2"/>
    </xf>
    <xf numFmtId="49" fontId="34" fillId="37" borderId="59" xfId="0" applyNumberFormat="1" applyFont="1" applyFill="1" applyBorder="1" applyAlignment="1">
      <alignment horizontal="left"/>
    </xf>
    <xf numFmtId="49" fontId="45" fillId="37" borderId="59" xfId="0" applyNumberFormat="1" applyFont="1" applyFill="1" applyBorder="1" applyAlignment="1">
      <alignment horizontal="center" vertical="center" wrapText="1"/>
    </xf>
    <xf numFmtId="1" fontId="18" fillId="44" borderId="59" xfId="0" applyNumberFormat="1" applyFont="1" applyFill="1" applyBorder="1" applyAlignment="1">
      <alignment horizontal="center" vertical="center"/>
    </xf>
    <xf numFmtId="3" fontId="25" fillId="71" borderId="60" xfId="0" applyNumberFormat="1" applyFont="1" applyFill="1" applyBorder="1" applyProtection="1">
      <protection locked="0"/>
    </xf>
    <xf numFmtId="3" fontId="25" fillId="71" borderId="63" xfId="0" applyNumberFormat="1" applyFont="1" applyFill="1" applyBorder="1" applyProtection="1">
      <protection locked="0"/>
    </xf>
    <xf numFmtId="3" fontId="25" fillId="71" borderId="61" xfId="0" applyNumberFormat="1" applyFont="1" applyFill="1" applyBorder="1" applyProtection="1">
      <protection locked="0"/>
    </xf>
    <xf numFmtId="3" fontId="25" fillId="71" borderId="62" xfId="0" applyNumberFormat="1" applyFont="1" applyFill="1" applyBorder="1" applyProtection="1">
      <protection locked="0"/>
    </xf>
    <xf numFmtId="0" fontId="25" fillId="37" borderId="59" xfId="0" quotePrefix="1" applyFont="1" applyFill="1" applyBorder="1"/>
    <xf numFmtId="0" fontId="47" fillId="37" borderId="59" xfId="0" quotePrefix="1" applyFont="1" applyFill="1" applyBorder="1"/>
    <xf numFmtId="3" fontId="25" fillId="78" borderId="60" xfId="0" applyNumberFormat="1" applyFont="1" applyFill="1" applyBorder="1" applyProtection="1">
      <protection locked="0"/>
    </xf>
    <xf numFmtId="3" fontId="25" fillId="78" borderId="63" xfId="0" applyNumberFormat="1" applyFont="1" applyFill="1" applyBorder="1" applyProtection="1">
      <protection locked="0"/>
    </xf>
    <xf numFmtId="3" fontId="25" fillId="78" borderId="61" xfId="0" applyNumberFormat="1" applyFont="1" applyFill="1" applyBorder="1" applyProtection="1">
      <protection locked="0"/>
    </xf>
    <xf numFmtId="3" fontId="25" fillId="78" borderId="62" xfId="0" applyNumberFormat="1" applyFont="1" applyFill="1" applyBorder="1" applyProtection="1">
      <protection locked="0"/>
    </xf>
    <xf numFmtId="49" fontId="45" fillId="37" borderId="59" xfId="0" applyNumberFormat="1" applyFont="1" applyFill="1" applyBorder="1" applyAlignment="1">
      <alignment horizontal="left" vertical="center" wrapText="1" indent="2"/>
    </xf>
    <xf numFmtId="0" fontId="119" fillId="79" borderId="70" xfId="0" applyFont="1" applyFill="1" applyBorder="1" applyAlignment="1">
      <alignment horizontal="center" vertical="center" wrapText="1"/>
    </xf>
    <xf numFmtId="0" fontId="0" fillId="0" borderId="0" xfId="0" applyAlignment="1">
      <alignment vertical="center"/>
    </xf>
    <xf numFmtId="0" fontId="119" fillId="79" borderId="74" xfId="0" applyFont="1" applyFill="1" applyBorder="1" applyAlignment="1">
      <alignment horizontal="center" wrapText="1"/>
    </xf>
    <xf numFmtId="0" fontId="119" fillId="79" borderId="75" xfId="0" applyFont="1" applyFill="1" applyBorder="1" applyAlignment="1">
      <alignment horizontal="center" wrapText="1"/>
    </xf>
    <xf numFmtId="0" fontId="118" fillId="0" borderId="27" xfId="0" applyFont="1" applyBorder="1" applyAlignment="1">
      <alignment vertical="center"/>
    </xf>
    <xf numFmtId="0" fontId="118" fillId="0" borderId="32" xfId="0" applyFont="1" applyBorder="1" applyAlignment="1">
      <alignment vertical="center"/>
    </xf>
    <xf numFmtId="0" fontId="118" fillId="0" borderId="79" xfId="0" applyFont="1" applyBorder="1" applyAlignment="1">
      <alignment vertical="center"/>
    </xf>
    <xf numFmtId="0" fontId="118" fillId="0" borderId="80" xfId="0" applyFont="1" applyBorder="1" applyAlignment="1">
      <alignment vertical="center"/>
    </xf>
    <xf numFmtId="0" fontId="118" fillId="0" borderId="80" xfId="0" applyFont="1" applyBorder="1" applyAlignment="1">
      <alignment vertical="center" wrapText="1"/>
    </xf>
    <xf numFmtId="0" fontId="118" fillId="0" borderId="33" xfId="0" applyFont="1" applyBorder="1" applyAlignment="1">
      <alignment vertical="center"/>
    </xf>
    <xf numFmtId="0" fontId="118" fillId="0" borderId="28" xfId="0" applyFont="1" applyBorder="1" applyAlignment="1">
      <alignment vertical="center"/>
    </xf>
    <xf numFmtId="0" fontId="118" fillId="0" borderId="25" xfId="0" applyFont="1" applyBorder="1" applyAlignment="1">
      <alignment vertical="center"/>
    </xf>
    <xf numFmtId="0" fontId="118" fillId="0" borderId="22" xfId="0" applyFont="1" applyBorder="1" applyAlignment="1">
      <alignment vertical="center"/>
    </xf>
    <xf numFmtId="0" fontId="118" fillId="0" borderId="59" xfId="0" applyFont="1" applyBorder="1" applyAlignment="1">
      <alignment vertical="center"/>
    </xf>
    <xf numFmtId="0" fontId="118" fillId="0" borderId="59" xfId="0" applyFont="1" applyBorder="1" applyAlignment="1">
      <alignment vertical="center" wrapText="1"/>
    </xf>
    <xf numFmtId="0" fontId="118" fillId="0" borderId="23" xfId="0" applyFont="1" applyBorder="1" applyAlignment="1">
      <alignment vertical="center"/>
    </xf>
    <xf numFmtId="0" fontId="118" fillId="0" borderId="59" xfId="0" applyFont="1" applyFill="1" applyBorder="1" applyAlignment="1">
      <alignment vertical="center" wrapText="1"/>
    </xf>
    <xf numFmtId="0" fontId="118" fillId="0" borderId="29" xfId="0" applyFont="1" applyBorder="1" applyAlignment="1">
      <alignment vertical="center"/>
    </xf>
    <xf numFmtId="0" fontId="118" fillId="0" borderId="26" xfId="0" applyFont="1" applyBorder="1" applyAlignment="1">
      <alignment vertical="center"/>
    </xf>
    <xf numFmtId="0" fontId="118" fillId="0" borderId="81" xfId="0" applyFont="1" applyBorder="1" applyAlignment="1">
      <alignment vertical="center"/>
    </xf>
    <xf numFmtId="0" fontId="118" fillId="0" borderId="82" xfId="0" applyFont="1" applyBorder="1" applyAlignment="1">
      <alignment vertical="center"/>
    </xf>
    <xf numFmtId="0" fontId="118" fillId="0" borderId="82" xfId="0" applyFont="1" applyFill="1" applyBorder="1" applyAlignment="1">
      <alignment vertical="center" wrapText="1"/>
    </xf>
    <xf numFmtId="0" fontId="118" fillId="0" borderId="24" xfId="0" applyFont="1" applyBorder="1" applyAlignment="1">
      <alignment vertical="center"/>
    </xf>
    <xf numFmtId="0" fontId="118" fillId="0" borderId="33" xfId="0" applyFont="1" applyBorder="1" applyAlignment="1">
      <alignment vertical="center" wrapText="1"/>
    </xf>
    <xf numFmtId="0" fontId="118" fillId="0" borderId="23" xfId="0" applyFont="1" applyBorder="1" applyAlignment="1">
      <alignment vertical="center" wrapText="1"/>
    </xf>
    <xf numFmtId="0" fontId="118" fillId="0" borderId="23" xfId="0" applyFont="1" applyFill="1" applyBorder="1" applyAlignment="1">
      <alignment vertical="center" wrapText="1"/>
    </xf>
    <xf numFmtId="0" fontId="118" fillId="0" borderId="24" xfId="0" applyFont="1" applyBorder="1" applyAlignment="1">
      <alignment vertical="center" wrapText="1"/>
    </xf>
    <xf numFmtId="0" fontId="0" fillId="0" borderId="0" xfId="0" applyAlignment="1">
      <alignment vertical="center" wrapText="1"/>
    </xf>
    <xf numFmtId="49" fontId="88" fillId="0" borderId="0" xfId="0" applyNumberFormat="1" applyFont="1" applyFill="1" applyBorder="1" applyAlignment="1">
      <alignment horizontal="left" vertical="center" wrapText="1" indent="1"/>
    </xf>
    <xf numFmtId="0" fontId="17" fillId="44" borderId="22" xfId="0" applyFont="1" applyFill="1" applyBorder="1" applyAlignment="1">
      <alignment horizontal="center"/>
    </xf>
    <xf numFmtId="0" fontId="118" fillId="0" borderId="27" xfId="0" applyFont="1" applyBorder="1" applyAlignment="1">
      <alignment vertical="center" wrapText="1"/>
    </xf>
    <xf numFmtId="0" fontId="0" fillId="0" borderId="27" xfId="0"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0" fillId="0" borderId="33" xfId="0" applyBorder="1" applyAlignment="1">
      <alignment vertical="center" wrapText="1"/>
    </xf>
    <xf numFmtId="0" fontId="118" fillId="0" borderId="28" xfId="0" applyFont="1" applyBorder="1" applyAlignment="1">
      <alignment vertical="center" wrapText="1"/>
    </xf>
    <xf numFmtId="0" fontId="0" fillId="0" borderId="28" xfId="0" applyBorder="1" applyAlignment="1">
      <alignment vertical="center" wrapText="1"/>
    </xf>
    <xf numFmtId="0" fontId="0" fillId="0" borderId="22" xfId="0" applyBorder="1" applyAlignment="1">
      <alignment vertical="center" wrapText="1"/>
    </xf>
    <xf numFmtId="0" fontId="0" fillId="0" borderId="59" xfId="0" applyBorder="1" applyAlignment="1">
      <alignment vertical="center" wrapText="1"/>
    </xf>
    <xf numFmtId="0" fontId="0" fillId="0" borderId="23" xfId="0" applyBorder="1" applyAlignment="1">
      <alignment vertical="center" wrapText="1"/>
    </xf>
    <xf numFmtId="0" fontId="118" fillId="0" borderId="29" xfId="0" applyFont="1" applyBorder="1" applyAlignment="1">
      <alignment vertical="center" wrapText="1"/>
    </xf>
    <xf numFmtId="0" fontId="0" fillId="0" borderId="29" xfId="0"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0" fillId="0" borderId="24" xfId="0" applyBorder="1" applyAlignment="1">
      <alignment vertical="center" wrapText="1"/>
    </xf>
    <xf numFmtId="0" fontId="17" fillId="44" borderId="23" xfId="0" applyFont="1" applyFill="1" applyBorder="1" applyAlignment="1">
      <alignment horizontal="center"/>
    </xf>
    <xf numFmtId="0" fontId="0" fillId="0" borderId="89" xfId="0" applyFont="1" applyBorder="1" applyAlignment="1">
      <alignment vertical="center" wrapText="1"/>
    </xf>
    <xf numFmtId="0" fontId="0" fillId="0" borderId="12" xfId="0" applyBorder="1" applyAlignment="1">
      <alignment vertical="center" wrapText="1"/>
    </xf>
    <xf numFmtId="0" fontId="0" fillId="0" borderId="28" xfId="0" applyFont="1" applyBorder="1" applyAlignment="1">
      <alignment vertical="center" wrapText="1"/>
    </xf>
    <xf numFmtId="0" fontId="0" fillId="0" borderId="59" xfId="0" applyFill="1" applyBorder="1" applyAlignment="1">
      <alignment vertical="center" wrapText="1"/>
    </xf>
    <xf numFmtId="0" fontId="0" fillId="0" borderId="90" xfId="0" applyBorder="1" applyAlignment="1">
      <alignment vertical="center" wrapText="1"/>
    </xf>
    <xf numFmtId="0" fontId="0" fillId="0" borderId="27" xfId="0" applyFont="1" applyBorder="1" applyAlignment="1">
      <alignment vertical="center" wrapText="1"/>
    </xf>
    <xf numFmtId="0" fontId="0" fillId="0" borderId="91" xfId="0" applyBorder="1" applyAlignment="1">
      <alignment vertical="center" wrapText="1"/>
    </xf>
    <xf numFmtId="0" fontId="0" fillId="0" borderId="56" xfId="0" applyBorder="1" applyAlignment="1">
      <alignment vertical="center" wrapText="1"/>
    </xf>
    <xf numFmtId="0" fontId="17" fillId="44" borderId="56" xfId="0" applyFont="1" applyFill="1" applyBorder="1" applyAlignment="1">
      <alignment horizontal="center"/>
    </xf>
    <xf numFmtId="0" fontId="17" fillId="44" borderId="92" xfId="0" applyFont="1" applyFill="1" applyBorder="1" applyAlignment="1">
      <alignment horizontal="center"/>
    </xf>
    <xf numFmtId="0" fontId="17" fillId="44" borderId="82" xfId="0" applyFont="1" applyFill="1" applyBorder="1" applyAlignment="1">
      <alignment horizontal="center"/>
    </xf>
    <xf numFmtId="0" fontId="17" fillId="44" borderId="24" xfId="0" applyFont="1" applyFill="1" applyBorder="1" applyAlignment="1">
      <alignment horizontal="center"/>
    </xf>
    <xf numFmtId="0" fontId="17" fillId="44" borderId="81" xfId="0" applyFont="1" applyFill="1" applyBorder="1" applyAlignment="1">
      <alignment horizontal="center"/>
    </xf>
    <xf numFmtId="0" fontId="0" fillId="0" borderId="93" xfId="0" applyBorder="1" applyAlignment="1">
      <alignment vertical="center" wrapText="1"/>
    </xf>
    <xf numFmtId="165" fontId="27" fillId="71" borderId="25" xfId="27489" applyFont="1" applyFill="1" applyBorder="1"/>
    <xf numFmtId="165" fontId="27" fillId="71" borderId="59" xfId="27489" applyFont="1" applyFill="1" applyBorder="1"/>
    <xf numFmtId="165" fontId="27" fillId="71" borderId="23" xfId="27489" applyFont="1" applyFill="1" applyBorder="1"/>
    <xf numFmtId="165" fontId="27" fillId="71" borderId="26" xfId="27489" applyFont="1" applyFill="1" applyBorder="1"/>
    <xf numFmtId="165" fontId="27" fillId="71" borderId="82" xfId="27489" applyFont="1" applyFill="1" applyBorder="1"/>
    <xf numFmtId="165" fontId="27" fillId="71" borderId="24" xfId="27489" applyFont="1" applyFill="1" applyBorder="1"/>
    <xf numFmtId="165" fontId="31" fillId="0" borderId="10" xfId="27489" applyFont="1" applyBorder="1" applyAlignment="1">
      <alignment vertical="center"/>
    </xf>
    <xf numFmtId="165" fontId="31" fillId="0" borderId="0" xfId="27489" applyFont="1" applyBorder="1" applyAlignment="1">
      <alignment vertical="center"/>
    </xf>
    <xf numFmtId="165" fontId="31" fillId="0" borderId="83" xfId="27489" applyFont="1" applyBorder="1" applyAlignment="1">
      <alignment vertical="center"/>
    </xf>
    <xf numFmtId="0" fontId="17" fillId="44" borderId="22" xfId="0" applyFont="1" applyFill="1" applyBorder="1" applyAlignment="1">
      <alignment horizontal="center" vertical="center"/>
    </xf>
    <xf numFmtId="165" fontId="27" fillId="71" borderId="81" xfId="27489" applyFont="1" applyFill="1" applyBorder="1" applyAlignment="1">
      <alignment vertical="center"/>
    </xf>
    <xf numFmtId="165" fontId="27" fillId="0" borderId="84" xfId="27489" applyFont="1" applyBorder="1" applyAlignment="1">
      <alignment vertical="center"/>
    </xf>
    <xf numFmtId="165" fontId="27" fillId="0" borderId="85" xfId="27489" applyFont="1" applyBorder="1" applyAlignment="1">
      <alignment vertical="center" wrapText="1"/>
    </xf>
    <xf numFmtId="165" fontId="22" fillId="43" borderId="48" xfId="27489" applyFont="1" applyFill="1" applyBorder="1" applyAlignment="1">
      <alignment horizontal="center"/>
    </xf>
    <xf numFmtId="1" fontId="29" fillId="80" borderId="10" xfId="27488" applyNumberFormat="1" applyFont="1" applyFill="1" applyBorder="1" applyAlignment="1">
      <alignment horizontal="center" vertical="center"/>
    </xf>
    <xf numFmtId="1" fontId="29" fillId="81" borderId="10" xfId="27488" applyNumberFormat="1" applyFont="1" applyFill="1" applyBorder="1" applyAlignment="1">
      <alignment horizontal="center" vertical="center"/>
    </xf>
    <xf numFmtId="165" fontId="29" fillId="82" borderId="10" xfId="27488" applyNumberFormat="1" applyFont="1" applyFill="1" applyBorder="1" applyAlignment="1">
      <alignment horizontal="center" vertical="center"/>
    </xf>
    <xf numFmtId="1" fontId="29" fillId="83" borderId="10" xfId="27488" applyNumberFormat="1" applyFont="1" applyFill="1" applyBorder="1" applyAlignment="1">
      <alignment horizontal="center" vertical="center"/>
    </xf>
    <xf numFmtId="0" fontId="22" fillId="37" borderId="59" xfId="0" applyFont="1" applyFill="1" applyBorder="1" applyAlignment="1">
      <alignment horizontal="left" indent="2"/>
    </xf>
    <xf numFmtId="0" fontId="35" fillId="43" borderId="0" xfId="0" applyFont="1" applyFill="1" applyBorder="1" applyAlignment="1">
      <alignment vertical="center"/>
    </xf>
    <xf numFmtId="1" fontId="29" fillId="84" borderId="10" xfId="27488" applyNumberFormat="1" applyFont="1" applyFill="1" applyBorder="1" applyAlignment="1">
      <alignment horizontal="center" vertical="center"/>
    </xf>
    <xf numFmtId="177" fontId="45" fillId="51" borderId="0" xfId="0" applyNumberFormat="1" applyFont="1" applyFill="1" applyAlignment="1">
      <alignment horizontal="center" wrapText="1"/>
    </xf>
    <xf numFmtId="0" fontId="24" fillId="34" borderId="59" xfId="27488" applyFont="1" applyBorder="1" applyAlignment="1">
      <alignment horizontal="center" vertical="center"/>
    </xf>
    <xf numFmtId="1" fontId="45" fillId="37" borderId="59" xfId="0" applyNumberFormat="1" applyFont="1" applyFill="1" applyBorder="1" applyAlignment="1">
      <alignment horizontal="center" vertical="center"/>
    </xf>
    <xf numFmtId="0" fontId="45" fillId="44" borderId="59" xfId="0" applyFont="1" applyFill="1" applyBorder="1" applyAlignment="1">
      <alignment horizontal="center"/>
    </xf>
    <xf numFmtId="49" fontId="45" fillId="37" borderId="59" xfId="0" applyNumberFormat="1" applyFont="1" applyFill="1" applyBorder="1" applyAlignment="1">
      <alignment horizontal="left" wrapText="1" indent="2"/>
    </xf>
    <xf numFmtId="0" fontId="118" fillId="43" borderId="0" xfId="0" applyFont="1" applyFill="1"/>
    <xf numFmtId="0" fontId="45" fillId="43" borderId="0" xfId="0" applyFont="1" applyFill="1"/>
    <xf numFmtId="0" fontId="118" fillId="43" borderId="0" xfId="0" applyFont="1" applyFill="1" applyAlignment="1">
      <alignment horizontal="right"/>
    </xf>
    <xf numFmtId="0" fontId="118" fillId="0" borderId="0" xfId="0" applyFont="1" applyFill="1"/>
    <xf numFmtId="0" fontId="118" fillId="0" borderId="0" xfId="0" applyFont="1"/>
    <xf numFmtId="0" fontId="34" fillId="0" borderId="0" xfId="0" applyFont="1" applyFill="1" applyAlignment="1">
      <alignment horizontal="left"/>
    </xf>
    <xf numFmtId="0" fontId="45" fillId="0" borderId="0" xfId="0" applyFont="1" applyFill="1"/>
    <xf numFmtId="0" fontId="118" fillId="0" borderId="0" xfId="0" applyFont="1" applyAlignment="1">
      <alignment horizontal="center" vertical="center" wrapText="1"/>
    </xf>
    <xf numFmtId="0" fontId="24" fillId="34" borderId="9" xfId="27488" applyFont="1" applyBorder="1" applyAlignment="1">
      <alignment horizontal="center" vertical="center"/>
    </xf>
    <xf numFmtId="0" fontId="118" fillId="71" borderId="46" xfId="2" applyFont="1" applyFill="1" applyBorder="1" applyAlignment="1">
      <alignment horizontal="center" vertical="center" wrapText="1"/>
    </xf>
    <xf numFmtId="0" fontId="118" fillId="71" borderId="9" xfId="2" applyFont="1" applyFill="1" applyBorder="1" applyAlignment="1">
      <alignment horizontal="center" vertical="center" wrapText="1"/>
    </xf>
    <xf numFmtId="0" fontId="118" fillId="43" borderId="0" xfId="0" applyFont="1" applyFill="1" applyAlignment="1"/>
    <xf numFmtId="0" fontId="45" fillId="43" borderId="0" xfId="0" applyFont="1" applyFill="1" applyAlignment="1"/>
    <xf numFmtId="0" fontId="118" fillId="0" borderId="0" xfId="0" applyFont="1" applyAlignment="1"/>
    <xf numFmtId="0" fontId="47" fillId="43" borderId="0" xfId="0" applyFont="1" applyFill="1" applyAlignment="1"/>
    <xf numFmtId="0" fontId="45" fillId="0" borderId="0" xfId="0" applyFont="1" applyAlignment="1"/>
    <xf numFmtId="0" fontId="34" fillId="0" borderId="0" xfId="0" applyFont="1" applyFill="1" applyAlignment="1"/>
    <xf numFmtId="0" fontId="34" fillId="0" borderId="0" xfId="0" applyFont="1" applyFill="1" applyAlignment="1">
      <alignment horizontal="left" vertical="center"/>
    </xf>
    <xf numFmtId="0" fontId="45" fillId="44" borderId="9" xfId="0" applyFont="1" applyFill="1" applyBorder="1" applyAlignment="1">
      <alignment horizontal="center"/>
    </xf>
    <xf numFmtId="1" fontId="45" fillId="71" borderId="9" xfId="0" applyNumberFormat="1" applyFont="1" applyFill="1" applyBorder="1" applyAlignment="1" applyProtection="1">
      <alignment horizontal="center" vertical="center"/>
      <protection locked="0"/>
    </xf>
    <xf numFmtId="1" fontId="45" fillId="74" borderId="9" xfId="0" applyNumberFormat="1" applyFont="1" applyFill="1" applyBorder="1" applyAlignment="1">
      <alignment horizontal="center" vertical="center"/>
    </xf>
    <xf numFmtId="0" fontId="22" fillId="37" borderId="59" xfId="0" applyFont="1" applyFill="1" applyBorder="1" applyAlignment="1">
      <alignment horizontal="left" indent="3"/>
    </xf>
    <xf numFmtId="1" fontId="45" fillId="71" borderId="59" xfId="0" applyNumberFormat="1" applyFont="1" applyFill="1" applyBorder="1" applyAlignment="1" applyProtection="1">
      <alignment horizontal="center" vertical="center"/>
      <protection locked="0"/>
    </xf>
    <xf numFmtId="0" fontId="22" fillId="37" borderId="59" xfId="0" applyFont="1" applyFill="1" applyBorder="1" applyAlignment="1">
      <alignment horizontal="left" indent="1"/>
    </xf>
    <xf numFmtId="1" fontId="45" fillId="44" borderId="9" xfId="0" applyNumberFormat="1" applyFont="1" applyFill="1" applyBorder="1" applyAlignment="1">
      <alignment horizontal="center" vertical="center"/>
    </xf>
    <xf numFmtId="0" fontId="22" fillId="37" borderId="59" xfId="0" applyFont="1" applyFill="1" applyBorder="1" applyAlignment="1">
      <alignment horizontal="left" wrapText="1" indent="2"/>
    </xf>
    <xf numFmtId="1" fontId="45" fillId="75" borderId="9" xfId="0" applyNumberFormat="1" applyFont="1" applyFill="1" applyBorder="1" applyAlignment="1" applyProtection="1">
      <alignment horizontal="center" vertical="center"/>
      <protection locked="0"/>
    </xf>
    <xf numFmtId="0" fontId="45" fillId="0" borderId="0" xfId="0" applyFont="1"/>
    <xf numFmtId="0" fontId="34" fillId="43" borderId="0" xfId="0" applyFont="1" applyFill="1" applyBorder="1" applyAlignment="1">
      <alignment vertical="center"/>
    </xf>
    <xf numFmtId="177" fontId="45" fillId="51" borderId="0" xfId="0" applyNumberFormat="1" applyFont="1" applyFill="1" applyAlignment="1">
      <alignment horizontal="center" vertical="center" wrapText="1"/>
    </xf>
    <xf numFmtId="0" fontId="45" fillId="51" borderId="0" xfId="0" applyFont="1" applyFill="1" applyAlignment="1"/>
    <xf numFmtId="0" fontId="45" fillId="51" borderId="0" xfId="0" applyFont="1" applyFill="1" applyBorder="1" applyAlignment="1">
      <alignment horizontal="center" vertical="center"/>
    </xf>
    <xf numFmtId="177" fontId="34" fillId="51" borderId="0" xfId="0" applyNumberFormat="1" applyFont="1" applyFill="1" applyAlignment="1">
      <alignment horizontal="center" vertical="center" wrapText="1"/>
    </xf>
    <xf numFmtId="0" fontId="34" fillId="51" borderId="0" xfId="0" applyFont="1" applyFill="1"/>
    <xf numFmtId="0" fontId="18" fillId="44" borderId="9" xfId="0" applyFont="1" applyFill="1" applyBorder="1" applyAlignment="1">
      <alignment horizontal="center"/>
    </xf>
    <xf numFmtId="0" fontId="45" fillId="51" borderId="0" xfId="0" applyFont="1" applyFill="1" applyAlignment="1">
      <alignment wrapText="1"/>
    </xf>
    <xf numFmtId="0" fontId="45" fillId="51" borderId="0" xfId="0" applyFont="1" applyFill="1" applyAlignment="1">
      <alignment horizontal="center" vertical="center"/>
    </xf>
    <xf numFmtId="0" fontId="120" fillId="0" borderId="0" xfId="0" applyFont="1" applyAlignment="1">
      <alignment horizontal="left" vertical="center" indent="10"/>
    </xf>
    <xf numFmtId="0" fontId="121" fillId="0" borderId="0" xfId="0" applyFont="1" applyAlignment="1">
      <alignment horizontal="left" vertical="center" indent="15"/>
    </xf>
    <xf numFmtId="177" fontId="45" fillId="51" borderId="0" xfId="0" applyNumberFormat="1" applyFont="1" applyFill="1" applyBorder="1" applyAlignment="1">
      <alignment horizontal="center" vertical="center" wrapText="1"/>
    </xf>
    <xf numFmtId="0" fontId="45" fillId="51" borderId="0" xfId="0" applyFont="1" applyFill="1" applyBorder="1" applyAlignment="1"/>
    <xf numFmtId="49" fontId="45" fillId="37" borderId="59" xfId="0" applyNumberFormat="1" applyFont="1" applyFill="1" applyBorder="1" applyAlignment="1">
      <alignment horizontal="left" wrapText="1" indent="1"/>
    </xf>
    <xf numFmtId="49" fontId="45" fillId="37" borderId="59" xfId="0" applyNumberFormat="1" applyFont="1" applyFill="1" applyBorder="1" applyAlignment="1">
      <alignment horizontal="left" vertical="center" wrapText="1" indent="1"/>
    </xf>
    <xf numFmtId="0" fontId="47" fillId="37" borderId="59" xfId="0" applyFont="1" applyFill="1" applyBorder="1" applyAlignment="1">
      <alignment horizontal="center" vertical="center" wrapText="1"/>
    </xf>
    <xf numFmtId="0" fontId="118" fillId="37" borderId="59" xfId="0" applyFont="1" applyFill="1" applyBorder="1" applyAlignment="1">
      <alignment horizontal="center" vertical="center" wrapText="1"/>
    </xf>
    <xf numFmtId="0" fontId="118" fillId="37" borderId="64" xfId="0" applyFont="1" applyFill="1" applyBorder="1" applyAlignment="1">
      <alignment horizontal="center" vertical="center" wrapText="1"/>
    </xf>
    <xf numFmtId="0" fontId="118" fillId="37" borderId="60" xfId="0" applyFont="1" applyFill="1" applyBorder="1" applyAlignment="1">
      <alignment horizontal="center" vertical="center" wrapText="1"/>
    </xf>
    <xf numFmtId="0" fontId="23" fillId="37" borderId="59" xfId="29304" applyFont="1" applyFill="1" applyBorder="1"/>
    <xf numFmtId="0" fontId="118" fillId="0" borderId="0" xfId="0" applyFont="1" applyBorder="1"/>
    <xf numFmtId="0" fontId="24" fillId="34" borderId="9" xfId="27488" applyFont="1" applyBorder="1" applyAlignment="1">
      <alignment vertical="center"/>
    </xf>
    <xf numFmtId="0" fontId="22" fillId="37" borderId="9" xfId="0" applyFont="1" applyFill="1" applyBorder="1" applyAlignment="1">
      <alignment horizontal="left" wrapText="1" indent="2"/>
    </xf>
    <xf numFmtId="0" fontId="22" fillId="37" borderId="9" xfId="0" applyFont="1" applyFill="1" applyBorder="1" applyAlignment="1">
      <alignment horizontal="left" indent="2"/>
    </xf>
    <xf numFmtId="0" fontId="22" fillId="37" borderId="9" xfId="0" applyFont="1" applyFill="1" applyBorder="1" applyAlignment="1">
      <alignment horizontal="left" indent="3"/>
    </xf>
    <xf numFmtId="0" fontId="45" fillId="74" borderId="9" xfId="0" applyNumberFormat="1" applyFont="1" applyFill="1" applyBorder="1" applyAlignment="1">
      <alignment horizontal="center" vertical="center"/>
    </xf>
    <xf numFmtId="0" fontId="118" fillId="0" borderId="0" xfId="0" applyFont="1" applyAlignment="1">
      <alignment wrapText="1"/>
    </xf>
    <xf numFmtId="0" fontId="45" fillId="0" borderId="0" xfId="0" applyFont="1" applyAlignment="1">
      <alignment wrapText="1"/>
    </xf>
    <xf numFmtId="0" fontId="118" fillId="0" borderId="0" xfId="0" applyFont="1" applyAlignment="1">
      <alignment horizontal="center" wrapText="1"/>
    </xf>
    <xf numFmtId="0" fontId="124" fillId="34" borderId="59" xfId="27488" applyFont="1" applyBorder="1" applyAlignment="1">
      <alignment horizontal="center" vertical="center"/>
    </xf>
    <xf numFmtId="0" fontId="118" fillId="0" borderId="0" xfId="0" quotePrefix="1" applyFont="1" applyBorder="1" applyAlignment="1">
      <alignment horizontal="left" indent="1"/>
    </xf>
    <xf numFmtId="0" fontId="118" fillId="0" borderId="80" xfId="0" applyFont="1" applyFill="1" applyBorder="1" applyAlignment="1">
      <alignment vertical="center" wrapText="1"/>
    </xf>
    <xf numFmtId="0" fontId="0" fillId="71" borderId="79" xfId="0" applyFill="1" applyBorder="1" applyAlignment="1">
      <alignment vertical="center" wrapText="1"/>
    </xf>
    <xf numFmtId="0" fontId="0" fillId="71" borderId="80" xfId="0" applyFill="1" applyBorder="1" applyAlignment="1">
      <alignment vertical="center" wrapText="1"/>
    </xf>
    <xf numFmtId="0" fontId="0" fillId="71" borderId="33" xfId="0" applyFill="1" applyBorder="1" applyAlignment="1">
      <alignment vertical="center" wrapText="1"/>
    </xf>
    <xf numFmtId="0" fontId="0" fillId="71" borderId="22" xfId="0" applyFill="1" applyBorder="1" applyAlignment="1">
      <alignment vertical="center" wrapText="1"/>
    </xf>
    <xf numFmtId="0" fontId="0" fillId="71" borderId="59" xfId="0" applyFill="1" applyBorder="1" applyAlignment="1">
      <alignment vertical="center" wrapText="1"/>
    </xf>
    <xf numFmtId="0" fontId="0" fillId="71" borderId="23" xfId="0" applyFill="1" applyBorder="1" applyAlignment="1">
      <alignment vertical="center" wrapText="1"/>
    </xf>
    <xf numFmtId="0" fontId="0" fillId="71" borderId="81" xfId="0" applyFill="1" applyBorder="1" applyAlignment="1">
      <alignment vertical="center" wrapText="1"/>
    </xf>
    <xf numFmtId="0" fontId="0" fillId="71" borderId="82" xfId="0" applyFill="1" applyBorder="1" applyAlignment="1">
      <alignment vertical="center" wrapText="1"/>
    </xf>
    <xf numFmtId="0" fontId="0" fillId="71" borderId="24" xfId="0" applyFill="1" applyBorder="1" applyAlignment="1">
      <alignment vertical="center" wrapText="1"/>
    </xf>
    <xf numFmtId="165" fontId="27" fillId="0" borderId="48" xfId="27489" applyFont="1" applyBorder="1" applyAlignment="1">
      <alignment vertical="center"/>
    </xf>
    <xf numFmtId="165" fontId="27" fillId="0" borderId="98" xfId="27489" applyFont="1" applyBorder="1" applyAlignment="1">
      <alignment vertical="center"/>
    </xf>
    <xf numFmtId="0" fontId="22" fillId="0" borderId="52" xfId="0" applyFont="1" applyBorder="1" applyAlignment="1">
      <alignment horizontal="left" vertical="center" wrapText="1"/>
    </xf>
    <xf numFmtId="43" fontId="0" fillId="77" borderId="47" xfId="29305" applyFont="1" applyFill="1" applyBorder="1" applyAlignment="1">
      <alignment horizontal="left"/>
    </xf>
    <xf numFmtId="43" fontId="0" fillId="77" borderId="28" xfId="29305" applyFont="1" applyFill="1" applyBorder="1" applyAlignment="1">
      <alignment horizontal="left"/>
    </xf>
    <xf numFmtId="0" fontId="0" fillId="0" borderId="59" xfId="0" applyBorder="1" applyAlignment="1">
      <alignment horizontal="center"/>
    </xf>
    <xf numFmtId="165" fontId="29" fillId="38" borderId="22" xfId="27488" applyNumberFormat="1" applyFont="1" applyFill="1" applyBorder="1" applyAlignment="1">
      <alignment horizontal="center" vertical="center"/>
    </xf>
    <xf numFmtId="165" fontId="125" fillId="43" borderId="18" xfId="27489" applyFont="1" applyFill="1" applyBorder="1" applyAlignment="1">
      <alignment horizontal="left"/>
    </xf>
    <xf numFmtId="165" fontId="27" fillId="43" borderId="17" xfId="27489" applyFont="1" applyFill="1" applyBorder="1" applyAlignment="1">
      <alignment horizontal="right"/>
    </xf>
    <xf numFmtId="165" fontId="27" fillId="43" borderId="16" xfId="27489" applyFont="1" applyFill="1" applyBorder="1" applyAlignment="1">
      <alignment horizontal="right"/>
    </xf>
    <xf numFmtId="165" fontId="59" fillId="0" borderId="0" xfId="27489" applyFont="1" applyAlignment="1">
      <alignment horizontal="center"/>
    </xf>
    <xf numFmtId="165" fontId="1" fillId="0" borderId="0" xfId="27489" applyFont="1"/>
    <xf numFmtId="165" fontId="59" fillId="0" borderId="0" xfId="27489" applyFont="1" applyProtection="1"/>
    <xf numFmtId="165" fontId="59" fillId="46" borderId="0" xfId="27489" applyFont="1" applyFill="1" applyAlignment="1">
      <alignment horizontal="center"/>
    </xf>
    <xf numFmtId="165" fontId="125" fillId="43" borderId="15" xfId="27489" applyFont="1" applyFill="1" applyBorder="1" applyAlignment="1">
      <alignment horizontal="left"/>
    </xf>
    <xf numFmtId="165" fontId="27" fillId="43" borderId="0" xfId="27489" applyFont="1" applyFill="1" applyBorder="1" applyAlignment="1">
      <alignment horizontal="right"/>
    </xf>
    <xf numFmtId="165" fontId="27" fillId="43" borderId="14" xfId="27489" applyFont="1" applyFill="1" applyBorder="1" applyAlignment="1">
      <alignment horizontal="right"/>
    </xf>
    <xf numFmtId="165" fontId="125" fillId="43" borderId="13" xfId="27489" applyFont="1" applyFill="1" applyBorder="1" applyAlignment="1">
      <alignment horizontal="left"/>
    </xf>
    <xf numFmtId="165" fontId="27" fillId="43" borderId="12" xfId="27489" applyFont="1" applyFill="1" applyBorder="1" applyAlignment="1">
      <alignment horizontal="right"/>
    </xf>
    <xf numFmtId="165" fontId="27" fillId="43" borderId="11" xfId="27489" applyFont="1" applyFill="1" applyBorder="1" applyAlignment="1">
      <alignment horizontal="right"/>
    </xf>
    <xf numFmtId="0" fontId="1" fillId="0" borderId="0" xfId="0" applyFont="1"/>
    <xf numFmtId="0" fontId="27" fillId="34" borderId="9" xfId="27488" applyFont="1" applyBorder="1" applyAlignment="1">
      <alignment horizontal="center" vertical="center"/>
    </xf>
    <xf numFmtId="0" fontId="2" fillId="0" borderId="0" xfId="0" applyFont="1" applyAlignment="1">
      <alignment horizontal="left" vertical="center" wrapText="1"/>
    </xf>
    <xf numFmtId="0" fontId="1" fillId="0" borderId="0" xfId="0" applyFont="1" applyFill="1"/>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1" fillId="0" borderId="0" xfId="0" applyFont="1" applyFill="1"/>
    <xf numFmtId="0" fontId="21" fillId="0" borderId="0" xfId="0" applyFont="1" applyFill="1" applyAlignment="1"/>
    <xf numFmtId="0" fontId="2" fillId="0" borderId="0" xfId="0" applyFont="1" applyFill="1"/>
    <xf numFmtId="0" fontId="126" fillId="0" borderId="0" xfId="0" applyFont="1" applyFill="1" applyAlignment="1">
      <alignment horizontal="left" vertical="center" wrapText="1"/>
    </xf>
    <xf numFmtId="0" fontId="44" fillId="0" borderId="53" xfId="27502" applyFill="1" applyBorder="1" applyAlignment="1">
      <alignment horizontal="center" vertical="center"/>
    </xf>
    <xf numFmtId="0" fontId="0" fillId="0" borderId="0" xfId="0" applyFont="1"/>
    <xf numFmtId="0" fontId="0" fillId="0" borderId="0" xfId="0" applyFont="1" applyFill="1"/>
    <xf numFmtId="0" fontId="118" fillId="37" borderId="59" xfId="0" quotePrefix="1" applyFont="1" applyFill="1" applyBorder="1" applyAlignment="1">
      <alignment horizontal="left" indent="1"/>
    </xf>
    <xf numFmtId="0" fontId="47" fillId="0" borderId="0" xfId="0" applyFont="1" applyFill="1"/>
    <xf numFmtId="43" fontId="1" fillId="77" borderId="55" xfId="29305" applyFont="1" applyFill="1" applyBorder="1" applyAlignment="1">
      <alignment horizontal="left"/>
    </xf>
    <xf numFmtId="0" fontId="18" fillId="73" borderId="59" xfId="0" applyFont="1" applyFill="1" applyBorder="1" applyAlignment="1">
      <alignment horizontal="center"/>
    </xf>
    <xf numFmtId="0" fontId="45" fillId="73" borderId="59" xfId="0" applyFont="1" applyFill="1" applyBorder="1" applyAlignment="1">
      <alignment horizontal="center" vertical="center"/>
    </xf>
    <xf numFmtId="0" fontId="22" fillId="49" borderId="59" xfId="27494" applyFont="1" applyFill="1" applyBorder="1" applyAlignment="1">
      <alignment horizontal="center" vertical="center"/>
    </xf>
    <xf numFmtId="167" fontId="22" fillId="48" borderId="59" xfId="27501" applyFont="1" applyFill="1" applyBorder="1" applyAlignment="1">
      <alignment horizontal="center" vertical="center"/>
    </xf>
    <xf numFmtId="0" fontId="119" fillId="79" borderId="71" xfId="0" applyFont="1" applyFill="1" applyBorder="1" applyAlignment="1">
      <alignment horizontal="center" vertical="center" wrapText="1"/>
    </xf>
    <xf numFmtId="0" fontId="0" fillId="0" borderId="47" xfId="0" applyBorder="1" applyAlignment="1">
      <alignment vertical="center" wrapText="1"/>
    </xf>
    <xf numFmtId="0" fontId="0" fillId="0" borderId="48" xfId="0" applyBorder="1" applyAlignment="1">
      <alignment vertical="center" wrapText="1"/>
    </xf>
    <xf numFmtId="0" fontId="27" fillId="0" borderId="0" xfId="0" applyFont="1" applyAlignment="1">
      <alignment horizontal="left" vertical="top" wrapText="1"/>
    </xf>
    <xf numFmtId="0" fontId="30" fillId="0" borderId="94" xfId="27502" applyFont="1" applyFill="1" applyBorder="1" applyAlignment="1">
      <alignment horizontal="center" vertical="center"/>
    </xf>
    <xf numFmtId="0" fontId="30" fillId="0" borderId="0" xfId="27502" applyFont="1" applyFill="1" applyBorder="1" applyAlignment="1">
      <alignment horizontal="center" vertical="center"/>
    </xf>
    <xf numFmtId="0" fontId="17" fillId="44" borderId="68" xfId="0" applyFont="1" applyFill="1" applyBorder="1" applyAlignment="1">
      <alignment horizontal="center" vertical="center"/>
    </xf>
    <xf numFmtId="0" fontId="17" fillId="44" borderId="67" xfId="0" applyFont="1" applyFill="1" applyBorder="1" applyAlignment="1">
      <alignment horizontal="center" vertical="center"/>
    </xf>
    <xf numFmtId="0" fontId="17" fillId="44" borderId="56" xfId="0" applyFont="1" applyFill="1" applyBorder="1" applyAlignment="1">
      <alignment horizontal="center" vertical="center"/>
    </xf>
    <xf numFmtId="0" fontId="44" fillId="0" borderId="53" xfId="27502" applyFill="1" applyBorder="1" applyAlignment="1">
      <alignment horizontal="center" vertical="center"/>
    </xf>
    <xf numFmtId="0" fontId="44" fillId="0" borderId="99" xfId="27502" applyFill="1" applyBorder="1" applyAlignment="1">
      <alignment horizontal="center" vertical="center"/>
    </xf>
    <xf numFmtId="0" fontId="44" fillId="0" borderId="100" xfId="27502" applyFill="1" applyBorder="1" applyAlignment="1">
      <alignment horizontal="center" vertical="center"/>
    </xf>
    <xf numFmtId="0" fontId="44" fillId="0" borderId="101" xfId="27502" applyFill="1" applyBorder="1" applyAlignment="1">
      <alignment horizontal="center" vertical="center"/>
    </xf>
    <xf numFmtId="165" fontId="29" fillId="38" borderId="20" xfId="27488" applyNumberFormat="1" applyFont="1" applyFill="1" applyBorder="1" applyAlignment="1">
      <alignment horizontal="center" vertical="center"/>
    </xf>
    <xf numFmtId="165" fontId="29" fillId="38" borderId="21" xfId="27488" applyNumberFormat="1" applyFont="1" applyFill="1" applyBorder="1" applyAlignment="1">
      <alignment horizontal="center" vertical="center"/>
    </xf>
    <xf numFmtId="165" fontId="29" fillId="38" borderId="31" xfId="27488" applyNumberFormat="1" applyFont="1" applyFill="1" applyBorder="1" applyAlignment="1">
      <alignment horizontal="center" vertical="center"/>
    </xf>
    <xf numFmtId="165" fontId="29" fillId="38" borderId="30" xfId="27488" applyNumberFormat="1" applyFont="1" applyFill="1" applyBorder="1" applyAlignment="1">
      <alignment horizontal="center" vertical="center"/>
    </xf>
    <xf numFmtId="0" fontId="26" fillId="0" borderId="59" xfId="0" applyFont="1" applyBorder="1" applyAlignment="1">
      <alignment horizontal="center" vertical="center" wrapText="1"/>
    </xf>
    <xf numFmtId="0" fontId="45" fillId="37" borderId="55" xfId="0" applyFont="1" applyFill="1" applyBorder="1" applyAlignment="1">
      <alignment horizontal="center" vertical="center" wrapText="1"/>
    </xf>
    <xf numFmtId="0" fontId="45" fillId="37" borderId="67" xfId="0" applyFont="1" applyFill="1" applyBorder="1" applyAlignment="1">
      <alignment horizontal="center" vertical="center" wrapText="1"/>
    </xf>
    <xf numFmtId="0" fontId="45" fillId="37" borderId="56" xfId="0" applyFont="1" applyFill="1" applyBorder="1" applyAlignment="1">
      <alignment horizontal="center" vertical="center" wrapText="1"/>
    </xf>
    <xf numFmtId="0" fontId="45" fillId="37" borderId="57" xfId="0" applyFont="1" applyFill="1" applyBorder="1" applyAlignment="1">
      <alignment horizontal="center" vertical="center" wrapText="1"/>
    </xf>
    <xf numFmtId="0" fontId="45" fillId="37" borderId="17" xfId="0" applyFont="1" applyFill="1" applyBorder="1" applyAlignment="1">
      <alignment horizontal="center" vertical="center" wrapText="1"/>
    </xf>
    <xf numFmtId="0" fontId="45" fillId="37" borderId="58" xfId="0" applyFont="1" applyFill="1" applyBorder="1" applyAlignment="1">
      <alignment horizontal="center" vertical="center" wrapText="1"/>
    </xf>
    <xf numFmtId="0" fontId="45" fillId="37" borderId="13" xfId="0" applyFont="1" applyFill="1" applyBorder="1" applyAlignment="1">
      <alignment horizontal="center" vertical="center" wrapText="1"/>
    </xf>
    <xf numFmtId="0" fontId="45" fillId="37" borderId="12" xfId="0" applyFont="1" applyFill="1" applyBorder="1" applyAlignment="1">
      <alignment horizontal="center" vertical="center" wrapText="1"/>
    </xf>
    <xf numFmtId="0" fontId="45" fillId="37" borderId="11" xfId="0" applyFont="1" applyFill="1" applyBorder="1" applyAlignment="1">
      <alignment horizontal="center" vertical="center" wrapText="1"/>
    </xf>
    <xf numFmtId="0" fontId="45" fillId="37" borderId="47" xfId="0" applyFont="1" applyFill="1" applyBorder="1" applyAlignment="1">
      <alignment horizontal="center" vertical="center" wrapText="1"/>
    </xf>
    <xf numFmtId="0" fontId="45" fillId="37" borderId="102" xfId="0" applyFont="1" applyFill="1" applyBorder="1" applyAlignment="1">
      <alignment horizontal="center" vertical="center" wrapText="1"/>
    </xf>
    <xf numFmtId="0" fontId="45" fillId="37" borderId="48" xfId="0" applyFont="1" applyFill="1" applyBorder="1" applyAlignment="1">
      <alignment horizontal="center" vertical="center" wrapText="1"/>
    </xf>
    <xf numFmtId="0" fontId="45" fillId="37" borderId="103" xfId="0" applyFont="1" applyFill="1" applyBorder="1" applyAlignment="1">
      <alignment horizontal="center" vertical="center" wrapText="1"/>
    </xf>
    <xf numFmtId="0" fontId="45" fillId="37" borderId="15"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14" xfId="0" applyFont="1" applyFill="1" applyBorder="1" applyAlignment="1">
      <alignment horizontal="center" vertical="center" wrapText="1"/>
    </xf>
    <xf numFmtId="0" fontId="34" fillId="37" borderId="59" xfId="0" applyFont="1" applyFill="1" applyBorder="1" applyAlignment="1">
      <alignment horizontal="center" vertical="center" wrapText="1"/>
    </xf>
    <xf numFmtId="0" fontId="34" fillId="37" borderId="59" xfId="0" applyFont="1" applyFill="1" applyBorder="1" applyAlignment="1">
      <alignment horizontal="center" vertical="center"/>
    </xf>
    <xf numFmtId="0" fontId="34" fillId="37" borderId="55" xfId="0" applyFont="1" applyFill="1" applyBorder="1" applyAlignment="1">
      <alignment horizontal="center" vertical="center" wrapText="1"/>
    </xf>
    <xf numFmtId="0" fontId="34" fillId="37" borderId="47" xfId="0" applyFont="1" applyFill="1" applyBorder="1" applyAlignment="1">
      <alignment horizontal="center" vertical="center" wrapText="1"/>
    </xf>
    <xf numFmtId="0" fontId="34" fillId="37" borderId="56" xfId="0" applyFont="1" applyFill="1" applyBorder="1" applyAlignment="1">
      <alignment horizontal="center" vertical="center" wrapText="1"/>
    </xf>
    <xf numFmtId="0" fontId="34" fillId="37" borderId="102" xfId="0" applyFont="1" applyFill="1" applyBorder="1" applyAlignment="1">
      <alignment horizontal="center" vertical="center" wrapText="1"/>
    </xf>
    <xf numFmtId="0" fontId="34" fillId="37" borderId="48" xfId="0" applyFont="1" applyFill="1" applyBorder="1" applyAlignment="1">
      <alignment horizontal="center" vertical="center" wrapText="1"/>
    </xf>
    <xf numFmtId="0" fontId="34" fillId="37" borderId="103" xfId="0" applyFont="1" applyFill="1" applyBorder="1" applyAlignment="1">
      <alignment horizontal="center" vertical="center" wrapText="1"/>
    </xf>
    <xf numFmtId="0" fontId="34" fillId="37" borderId="15" xfId="0" applyFont="1" applyFill="1" applyBorder="1" applyAlignment="1">
      <alignment horizontal="center" vertical="center" wrapText="1"/>
    </xf>
    <xf numFmtId="0" fontId="34" fillId="37" borderId="0" xfId="0" applyFont="1" applyFill="1" applyBorder="1" applyAlignment="1">
      <alignment horizontal="center" vertical="center" wrapText="1"/>
    </xf>
    <xf numFmtId="0" fontId="34" fillId="37" borderId="14"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12" xfId="0" applyFont="1" applyFill="1" applyBorder="1" applyAlignment="1">
      <alignment horizontal="center" vertical="center" wrapText="1"/>
    </xf>
    <xf numFmtId="0" fontId="34" fillId="37" borderId="11" xfId="0" applyFont="1" applyFill="1" applyBorder="1" applyAlignment="1">
      <alignment horizontal="center" vertical="center" wrapText="1"/>
    </xf>
    <xf numFmtId="0" fontId="122" fillId="37" borderId="60" xfId="0" applyFont="1" applyFill="1" applyBorder="1" applyAlignment="1">
      <alignment horizontal="center" vertical="center" wrapText="1"/>
    </xf>
    <xf numFmtId="0" fontId="47" fillId="37" borderId="61" xfId="0" applyFont="1" applyFill="1" applyBorder="1" applyAlignment="1">
      <alignment horizontal="center" vertical="center" wrapText="1"/>
    </xf>
    <xf numFmtId="0" fontId="47" fillId="37" borderId="66" xfId="0" applyFont="1" applyFill="1" applyBorder="1" applyAlignment="1">
      <alignment horizontal="center" vertical="center" wrapText="1"/>
    </xf>
    <xf numFmtId="0" fontId="47" fillId="37" borderId="62" xfId="0" applyFont="1" applyFill="1" applyBorder="1" applyAlignment="1">
      <alignment horizontal="center" vertical="center" wrapText="1"/>
    </xf>
    <xf numFmtId="0" fontId="47" fillId="37" borderId="63" xfId="0" applyFont="1" applyFill="1" applyBorder="1" applyAlignment="1">
      <alignment horizontal="center" vertical="center" wrapText="1"/>
    </xf>
    <xf numFmtId="0" fontId="47" fillId="37" borderId="60" xfId="0" applyFont="1" applyFill="1" applyBorder="1" applyAlignment="1">
      <alignment horizontal="center" vertical="center" wrapText="1"/>
    </xf>
    <xf numFmtId="0" fontId="122" fillId="37" borderId="61" xfId="0" applyFont="1" applyFill="1" applyBorder="1" applyAlignment="1">
      <alignment horizontal="center" vertical="center" wrapText="1"/>
    </xf>
    <xf numFmtId="0" fontId="122" fillId="37" borderId="66" xfId="0" applyFont="1" applyFill="1" applyBorder="1" applyAlignment="1">
      <alignment horizontal="center" vertical="center" wrapText="1"/>
    </xf>
    <xf numFmtId="0" fontId="122" fillId="37" borderId="62" xfId="0" applyFont="1" applyFill="1" applyBorder="1" applyAlignment="1">
      <alignment horizontal="center" vertical="center" wrapText="1"/>
    </xf>
    <xf numFmtId="3" fontId="113" fillId="37" borderId="55" xfId="0" applyNumberFormat="1" applyFont="1" applyFill="1" applyBorder="1" applyAlignment="1" applyProtection="1">
      <alignment horizontal="center" vertical="center" wrapText="1"/>
    </xf>
    <xf numFmtId="3" fontId="113" fillId="37" borderId="47" xfId="0" applyNumberFormat="1" applyFont="1" applyFill="1" applyBorder="1" applyAlignment="1" applyProtection="1">
      <alignment horizontal="center" vertical="center" wrapText="1"/>
    </xf>
    <xf numFmtId="3" fontId="113" fillId="37" borderId="56" xfId="0" applyNumberFormat="1" applyFont="1" applyFill="1" applyBorder="1" applyAlignment="1" applyProtection="1">
      <alignment horizontal="center" vertical="center" wrapText="1"/>
    </xf>
    <xf numFmtId="3" fontId="113" fillId="37" borderId="67" xfId="0" applyNumberFormat="1" applyFont="1" applyFill="1" applyBorder="1" applyAlignment="1" applyProtection="1">
      <alignment horizontal="center" vertical="center" wrapText="1"/>
    </xf>
    <xf numFmtId="3" fontId="113" fillId="37" borderId="55" xfId="0" applyNumberFormat="1" applyFont="1" applyFill="1" applyBorder="1" applyAlignment="1" applyProtection="1">
      <alignment horizontal="center" vertical="center"/>
    </xf>
    <xf numFmtId="3" fontId="113" fillId="37" borderId="47" xfId="0" applyNumberFormat="1" applyFont="1" applyFill="1" applyBorder="1" applyAlignment="1" applyProtection="1">
      <alignment horizontal="center" vertical="center"/>
    </xf>
    <xf numFmtId="3" fontId="113" fillId="37" borderId="56" xfId="0" applyNumberFormat="1" applyFont="1" applyFill="1" applyBorder="1" applyAlignment="1" applyProtection="1">
      <alignment horizontal="center" vertical="center"/>
    </xf>
    <xf numFmtId="0" fontId="122" fillId="37" borderId="55" xfId="0" applyFont="1" applyFill="1" applyBorder="1" applyAlignment="1">
      <alignment horizontal="center" vertical="center" wrapText="1"/>
    </xf>
    <xf numFmtId="0" fontId="122" fillId="37" borderId="67" xfId="0" applyFont="1" applyFill="1" applyBorder="1" applyAlignment="1">
      <alignment horizontal="center" vertical="center" wrapText="1"/>
    </xf>
    <xf numFmtId="0" fontId="122" fillId="37" borderId="56" xfId="0" applyFont="1" applyFill="1" applyBorder="1" applyAlignment="1">
      <alignment horizontal="center" vertical="center" wrapText="1"/>
    </xf>
    <xf numFmtId="0" fontId="47" fillId="37" borderId="55" xfId="0" applyFont="1" applyFill="1" applyBorder="1" applyAlignment="1">
      <alignment horizontal="center" vertical="center" wrapText="1"/>
    </xf>
    <xf numFmtId="0" fontId="47" fillId="37" borderId="67" xfId="0" applyFont="1" applyFill="1" applyBorder="1" applyAlignment="1">
      <alignment horizontal="center" vertical="center" wrapText="1"/>
    </xf>
    <xf numFmtId="0" fontId="47" fillId="37" borderId="56" xfId="0" applyFont="1" applyFill="1" applyBorder="1" applyAlignment="1">
      <alignment horizontal="center" vertical="center" wrapText="1"/>
    </xf>
    <xf numFmtId="0" fontId="118" fillId="0" borderId="96" xfId="0" applyFont="1" applyFill="1" applyBorder="1" applyAlignment="1">
      <alignment horizontal="left" vertical="center" wrapText="1"/>
    </xf>
    <xf numFmtId="0" fontId="118" fillId="0" borderId="97" xfId="0" applyFont="1" applyFill="1" applyBorder="1" applyAlignment="1">
      <alignment horizontal="left" vertical="center" wrapText="1"/>
    </xf>
    <xf numFmtId="0" fontId="119" fillId="79" borderId="69" xfId="0" applyFont="1" applyFill="1" applyBorder="1" applyAlignment="1">
      <alignment horizontal="center" vertical="center" wrapText="1"/>
    </xf>
    <xf numFmtId="0" fontId="119" fillId="79" borderId="73" xfId="0" applyFont="1" applyFill="1" applyBorder="1" applyAlignment="1">
      <alignment horizontal="center" vertical="center" wrapText="1"/>
    </xf>
    <xf numFmtId="0" fontId="119" fillId="79" borderId="71" xfId="0" applyFont="1" applyFill="1" applyBorder="1" applyAlignment="1">
      <alignment horizontal="center" vertical="center" wrapText="1"/>
    </xf>
    <xf numFmtId="0" fontId="119" fillId="79" borderId="72" xfId="0" applyFont="1" applyFill="1" applyBorder="1" applyAlignment="1">
      <alignment horizontal="center" vertical="center" wrapText="1"/>
    </xf>
    <xf numFmtId="0" fontId="21" fillId="76" borderId="76" xfId="0" applyFont="1" applyFill="1" applyBorder="1" applyAlignment="1">
      <alignment horizontal="left" vertical="center" wrapText="1"/>
    </xf>
    <xf numFmtId="0" fontId="21" fillId="76" borderId="77" xfId="0" applyFont="1" applyFill="1" applyBorder="1" applyAlignment="1">
      <alignment horizontal="left" vertical="center" wrapText="1"/>
    </xf>
    <xf numFmtId="0" fontId="21" fillId="76" borderId="78" xfId="0" applyFont="1" applyFill="1" applyBorder="1" applyAlignment="1">
      <alignment horizontal="left" vertical="center" wrapText="1"/>
    </xf>
    <xf numFmtId="0" fontId="21" fillId="76" borderId="95" xfId="0" applyFont="1" applyFill="1" applyBorder="1" applyAlignment="1">
      <alignment horizontal="left" vertical="center" wrapText="1"/>
    </xf>
    <xf numFmtId="0" fontId="21" fillId="76" borderId="21" xfId="0" applyFont="1" applyFill="1" applyBorder="1" applyAlignment="1">
      <alignment horizontal="left" vertical="center" wrapText="1"/>
    </xf>
    <xf numFmtId="0" fontId="119" fillId="79" borderId="76" xfId="0" applyFont="1" applyFill="1" applyBorder="1" applyAlignment="1">
      <alignment horizontal="center" vertical="center" wrapText="1"/>
    </xf>
    <xf numFmtId="0" fontId="119" fillId="79" borderId="77" xfId="0" applyFont="1" applyFill="1" applyBorder="1" applyAlignment="1">
      <alignment horizontal="center" vertical="center" wrapText="1"/>
    </xf>
    <xf numFmtId="0" fontId="119" fillId="79" borderId="78" xfId="0" applyFont="1" applyFill="1" applyBorder="1" applyAlignment="1">
      <alignment horizontal="center" vertical="center" wrapText="1"/>
    </xf>
    <xf numFmtId="0" fontId="21" fillId="76" borderId="86" xfId="0" applyFont="1" applyFill="1" applyBorder="1" applyAlignment="1">
      <alignment horizontal="left" vertical="center" wrapText="1"/>
    </xf>
    <xf numFmtId="0" fontId="21" fillId="76" borderId="87" xfId="0" applyFont="1" applyFill="1" applyBorder="1" applyAlignment="1">
      <alignment horizontal="left" vertical="center" wrapText="1"/>
    </xf>
    <xf numFmtId="0" fontId="21" fillId="76" borderId="88" xfId="0" applyFont="1" applyFill="1" applyBorder="1" applyAlignment="1">
      <alignment horizontal="left" vertical="center" wrapText="1"/>
    </xf>
  </cellXfs>
  <cellStyles count="29309">
    <cellStyle name=" 1" xfId="27503"/>
    <cellStyle name=" 1 2" xfId="27504"/>
    <cellStyle name=" 1 2 2" xfId="27505"/>
    <cellStyle name=" 1 3" xfId="27506"/>
    <cellStyle name=" 1 4" xfId="27507"/>
    <cellStyle name=" 1 5" xfId="27508"/>
    <cellStyle name=" 1 6" xfId="27509"/>
    <cellStyle name=" 1 7" xfId="27510"/>
    <cellStyle name=" 1 8" xfId="27511"/>
    <cellStyle name=" 1 9" xfId="27512"/>
    <cellStyle name="%" xfId="27513"/>
    <cellStyle name="% 2" xfId="27514"/>
    <cellStyle name="% 3" xfId="27515"/>
    <cellStyle name="_UKNC2008Q3" xfId="27516"/>
    <cellStyle name="_UKNC2008Q3 2" xfId="27517"/>
    <cellStyle name="W_v\è`" xfId="27518"/>
    <cellStyle name="20% - Accent1 10" xfId="27519"/>
    <cellStyle name="20% - Accent1 11" xfId="27520"/>
    <cellStyle name="20% - Accent1 12" xfId="27521"/>
    <cellStyle name="20% - Accent1 13" xfId="27522"/>
    <cellStyle name="20% - Accent1 14" xfId="27523"/>
    <cellStyle name="20% - Accent1 15" xfId="27524"/>
    <cellStyle name="20% - Accent1 16" xfId="27525"/>
    <cellStyle name="20% - Accent1 17" xfId="27526"/>
    <cellStyle name="20% - Accent1 18" xfId="27527"/>
    <cellStyle name="20% - Accent1 19" xfId="27528"/>
    <cellStyle name="20% - Accent1 2" xfId="618" hidden="1"/>
    <cellStyle name="20% - Accent1 2" xfId="1536" hidden="1"/>
    <cellStyle name="20% - Accent1 2" xfId="1573" hidden="1"/>
    <cellStyle name="20% - Accent1 2" xfId="2517" hidden="1"/>
    <cellStyle name="20% - Accent1 2" xfId="2554" hidden="1"/>
    <cellStyle name="20% - Accent1 2" xfId="3462" hidden="1"/>
    <cellStyle name="20% - Accent1 2" xfId="3499" hidden="1"/>
    <cellStyle name="20% - Accent1 2" xfId="4062" hidden="1"/>
    <cellStyle name="20% - Accent1 2" xfId="4980" hidden="1"/>
    <cellStyle name="20% - Accent1 2" xfId="5017" hidden="1"/>
    <cellStyle name="20% - Accent1 2" xfId="5932" hidden="1"/>
    <cellStyle name="20% - Accent1 2" xfId="5969" hidden="1"/>
    <cellStyle name="20% - Accent1 2" xfId="6877" hidden="1"/>
    <cellStyle name="20% - Accent1 2" xfId="6914" hidden="1"/>
    <cellStyle name="20% - Accent1 2" xfId="7443" hidden="1"/>
    <cellStyle name="20% - Accent1 2" xfId="8361" hidden="1"/>
    <cellStyle name="20% - Accent1 2" xfId="8398" hidden="1"/>
    <cellStyle name="20% - Accent1 2" xfId="9342" hidden="1"/>
    <cellStyle name="20% - Accent1 2" xfId="9379" hidden="1"/>
    <cellStyle name="20% - Accent1 2" xfId="10287" hidden="1"/>
    <cellStyle name="20% - Accent1 2" xfId="10324" hidden="1"/>
    <cellStyle name="20% - Accent1 2" xfId="10873" hidden="1"/>
    <cellStyle name="20% - Accent1 2" xfId="11791" hidden="1"/>
    <cellStyle name="20% - Accent1 2" xfId="11828" hidden="1"/>
    <cellStyle name="20% - Accent1 2" xfId="12772" hidden="1"/>
    <cellStyle name="20% - Accent1 2" xfId="12809" hidden="1"/>
    <cellStyle name="20% - Accent1 2" xfId="13717" hidden="1"/>
    <cellStyle name="20% - Accent1 2" xfId="13754" hidden="1"/>
    <cellStyle name="20% - Accent1 2" xfId="14303" hidden="1"/>
    <cellStyle name="20% - Accent1 2" xfId="15221" hidden="1"/>
    <cellStyle name="20% - Accent1 2" xfId="15258" hidden="1"/>
    <cellStyle name="20% - Accent1 2" xfId="16202" hidden="1"/>
    <cellStyle name="20% - Accent1 2" xfId="16239" hidden="1"/>
    <cellStyle name="20% - Accent1 2" xfId="17147" hidden="1"/>
    <cellStyle name="20% - Accent1 2" xfId="17184" hidden="1"/>
    <cellStyle name="20% - Accent1 2" xfId="17733" hidden="1"/>
    <cellStyle name="20% - Accent1 2" xfId="18651" hidden="1"/>
    <cellStyle name="20% - Accent1 2" xfId="18688" hidden="1"/>
    <cellStyle name="20% - Accent1 2" xfId="19632" hidden="1"/>
    <cellStyle name="20% - Accent1 2" xfId="19669" hidden="1"/>
    <cellStyle name="20% - Accent1 2" xfId="20577" hidden="1"/>
    <cellStyle name="20% - Accent1 2" xfId="20614" hidden="1"/>
    <cellStyle name="20% - Accent1 2" xfId="21163" hidden="1"/>
    <cellStyle name="20% - Accent1 2" xfId="22081" hidden="1"/>
    <cellStyle name="20% - Accent1 2" xfId="22118" hidden="1"/>
    <cellStyle name="20% - Accent1 2" xfId="23062" hidden="1"/>
    <cellStyle name="20% - Accent1 2" xfId="23099" hidden="1"/>
    <cellStyle name="20% - Accent1 2" xfId="24007" hidden="1"/>
    <cellStyle name="20% - Accent1 2" xfId="24044" hidden="1"/>
    <cellStyle name="20% - Accent1 2" xfId="24593" hidden="1"/>
    <cellStyle name="20% - Accent1 2" xfId="25511" hidden="1"/>
    <cellStyle name="20% - Accent1 2" xfId="25548" hidden="1"/>
    <cellStyle name="20% - Accent1 2" xfId="26492" hidden="1"/>
    <cellStyle name="20% - Accent1 2" xfId="26529" hidden="1"/>
    <cellStyle name="20% - Accent1 2" xfId="27437" hidden="1"/>
    <cellStyle name="20% - Accent1 2" xfId="27474"/>
    <cellStyle name="20% - Accent1 2 2" xfId="27529"/>
    <cellStyle name="20% - Accent1 20" xfId="27530"/>
    <cellStyle name="20% - Accent1 21" xfId="27531"/>
    <cellStyle name="20% - Accent1 22" xfId="27532"/>
    <cellStyle name="20% - Accent1 23" xfId="27533"/>
    <cellStyle name="20% - Accent1 24" xfId="27534"/>
    <cellStyle name="20% - Accent1 25" xfId="27535"/>
    <cellStyle name="20% - Accent1 26" xfId="27536"/>
    <cellStyle name="20% - Accent1 27" xfId="27537"/>
    <cellStyle name="20% - Accent1 3" xfId="22" hidden="1"/>
    <cellStyle name="20% - Accent1 3" xfId="8434" hidden="1"/>
    <cellStyle name="20% - Accent1 3" xfId="11864" hidden="1"/>
    <cellStyle name="20% - Accent1 3" xfId="15294" hidden="1"/>
    <cellStyle name="20% - Accent1 3" xfId="18724" hidden="1"/>
    <cellStyle name="20% - Accent1 3" xfId="22154" hidden="1"/>
    <cellStyle name="20% - Accent1 3" xfId="25584"/>
    <cellStyle name="20% - Accent1 4" xfId="591" hidden="1"/>
    <cellStyle name="20% - Accent1 4" xfId="27538"/>
    <cellStyle name="20% - Accent1 5" xfId="1609" hidden="1"/>
    <cellStyle name="20% - Accent1 5" xfId="27539"/>
    <cellStyle name="20% - Accent1 6" xfId="27540"/>
    <cellStyle name="20% - Accent1 7" xfId="27541"/>
    <cellStyle name="20% - Accent1 8" xfId="27542"/>
    <cellStyle name="20% - Accent1 9" xfId="27543"/>
    <cellStyle name="20% - Accent2 10" xfId="27544"/>
    <cellStyle name="20% - Accent2 11" xfId="27545"/>
    <cellStyle name="20% - Accent2 12" xfId="27546"/>
    <cellStyle name="20% - Accent2 13" xfId="27547"/>
    <cellStyle name="20% - Accent2 14" xfId="27548"/>
    <cellStyle name="20% - Accent2 15" xfId="27549"/>
    <cellStyle name="20% - Accent2 16" xfId="27550"/>
    <cellStyle name="20% - Accent2 17" xfId="27551"/>
    <cellStyle name="20% - Accent2 18" xfId="27552"/>
    <cellStyle name="20% - Accent2 19" xfId="27553"/>
    <cellStyle name="20% - Accent2 2" xfId="622" hidden="1"/>
    <cellStyle name="20% - Accent2 2" xfId="1532" hidden="1"/>
    <cellStyle name="20% - Accent2 2" xfId="1569" hidden="1"/>
    <cellStyle name="20% - Accent2 2" xfId="2513" hidden="1"/>
    <cellStyle name="20% - Accent2 2" xfId="2550" hidden="1"/>
    <cellStyle name="20% - Accent2 2" xfId="3458" hidden="1"/>
    <cellStyle name="20% - Accent2 2" xfId="3495" hidden="1"/>
    <cellStyle name="20% - Accent2 2" xfId="4066" hidden="1"/>
    <cellStyle name="20% - Accent2 2" xfId="4976" hidden="1"/>
    <cellStyle name="20% - Accent2 2" xfId="5013" hidden="1"/>
    <cellStyle name="20% - Accent2 2" xfId="5928" hidden="1"/>
    <cellStyle name="20% - Accent2 2" xfId="5965" hidden="1"/>
    <cellStyle name="20% - Accent2 2" xfId="6873" hidden="1"/>
    <cellStyle name="20% - Accent2 2" xfId="6910" hidden="1"/>
    <cellStyle name="20% - Accent2 2" xfId="7447" hidden="1"/>
    <cellStyle name="20% - Accent2 2" xfId="8357" hidden="1"/>
    <cellStyle name="20% - Accent2 2" xfId="8394" hidden="1"/>
    <cellStyle name="20% - Accent2 2" xfId="9338" hidden="1"/>
    <cellStyle name="20% - Accent2 2" xfId="9375" hidden="1"/>
    <cellStyle name="20% - Accent2 2" xfId="10283" hidden="1"/>
    <cellStyle name="20% - Accent2 2" xfId="10320" hidden="1"/>
    <cellStyle name="20% - Accent2 2" xfId="10877" hidden="1"/>
    <cellStyle name="20% - Accent2 2" xfId="11787" hidden="1"/>
    <cellStyle name="20% - Accent2 2" xfId="11824" hidden="1"/>
    <cellStyle name="20% - Accent2 2" xfId="12768" hidden="1"/>
    <cellStyle name="20% - Accent2 2" xfId="12805" hidden="1"/>
    <cellStyle name="20% - Accent2 2" xfId="13713" hidden="1"/>
    <cellStyle name="20% - Accent2 2" xfId="13750" hidden="1"/>
    <cellStyle name="20% - Accent2 2" xfId="14307" hidden="1"/>
    <cellStyle name="20% - Accent2 2" xfId="15217" hidden="1"/>
    <cellStyle name="20% - Accent2 2" xfId="15254" hidden="1"/>
    <cellStyle name="20% - Accent2 2" xfId="16198" hidden="1"/>
    <cellStyle name="20% - Accent2 2" xfId="16235" hidden="1"/>
    <cellStyle name="20% - Accent2 2" xfId="17143" hidden="1"/>
    <cellStyle name="20% - Accent2 2" xfId="17180" hidden="1"/>
    <cellStyle name="20% - Accent2 2" xfId="17737" hidden="1"/>
    <cellStyle name="20% - Accent2 2" xfId="18647" hidden="1"/>
    <cellStyle name="20% - Accent2 2" xfId="18684" hidden="1"/>
    <cellStyle name="20% - Accent2 2" xfId="19628" hidden="1"/>
    <cellStyle name="20% - Accent2 2" xfId="19665" hidden="1"/>
    <cellStyle name="20% - Accent2 2" xfId="20573" hidden="1"/>
    <cellStyle name="20% - Accent2 2" xfId="20610" hidden="1"/>
    <cellStyle name="20% - Accent2 2" xfId="21167" hidden="1"/>
    <cellStyle name="20% - Accent2 2" xfId="22077" hidden="1"/>
    <cellStyle name="20% - Accent2 2" xfId="22114" hidden="1"/>
    <cellStyle name="20% - Accent2 2" xfId="23058" hidden="1"/>
    <cellStyle name="20% - Accent2 2" xfId="23095" hidden="1"/>
    <cellStyle name="20% - Accent2 2" xfId="24003" hidden="1"/>
    <cellStyle name="20% - Accent2 2" xfId="24040" hidden="1"/>
    <cellStyle name="20% - Accent2 2" xfId="24597" hidden="1"/>
    <cellStyle name="20% - Accent2 2" xfId="25507" hidden="1"/>
    <cellStyle name="20% - Accent2 2" xfId="25544" hidden="1"/>
    <cellStyle name="20% - Accent2 2" xfId="26488" hidden="1"/>
    <cellStyle name="20% - Accent2 2" xfId="26525" hidden="1"/>
    <cellStyle name="20% - Accent2 2" xfId="27433" hidden="1"/>
    <cellStyle name="20% - Accent2 2" xfId="27470"/>
    <cellStyle name="20% - Accent2 2 2" xfId="27554"/>
    <cellStyle name="20% - Accent2 20" xfId="27555"/>
    <cellStyle name="20% - Accent2 21" xfId="27556"/>
    <cellStyle name="20% - Accent2 22" xfId="27557"/>
    <cellStyle name="20% - Accent2 23" xfId="27558"/>
    <cellStyle name="20% - Accent2 24" xfId="27559"/>
    <cellStyle name="20% - Accent2 25" xfId="27560"/>
    <cellStyle name="20% - Accent2 26" xfId="27561"/>
    <cellStyle name="20% - Accent2 27" xfId="27562"/>
    <cellStyle name="20% - Accent2 3" xfId="26" hidden="1"/>
    <cellStyle name="20% - Accent2 3" xfId="8430" hidden="1"/>
    <cellStyle name="20% - Accent2 3" xfId="11860" hidden="1"/>
    <cellStyle name="20% - Accent2 3" xfId="15290" hidden="1"/>
    <cellStyle name="20% - Accent2 3" xfId="18720" hidden="1"/>
    <cellStyle name="20% - Accent2 3" xfId="22150" hidden="1"/>
    <cellStyle name="20% - Accent2 3" xfId="25580"/>
    <cellStyle name="20% - Accent2 4" xfId="587" hidden="1"/>
    <cellStyle name="20% - Accent2 4" xfId="27563"/>
    <cellStyle name="20% - Accent2 5" xfId="1605" hidden="1"/>
    <cellStyle name="20% - Accent2 5" xfId="27564"/>
    <cellStyle name="20% - Accent2 6" xfId="27565"/>
    <cellStyle name="20% - Accent2 7" xfId="27566"/>
    <cellStyle name="20% - Accent2 8" xfId="27567"/>
    <cellStyle name="20% - Accent2 9" xfId="27568"/>
    <cellStyle name="20% - Accent3 10" xfId="27569"/>
    <cellStyle name="20% - Accent3 11" xfId="27570"/>
    <cellStyle name="20% - Accent3 12" xfId="27571"/>
    <cellStyle name="20% - Accent3 13" xfId="27572"/>
    <cellStyle name="20% - Accent3 14" xfId="27573"/>
    <cellStyle name="20% - Accent3 15" xfId="27574"/>
    <cellStyle name="20% - Accent3 16" xfId="27575"/>
    <cellStyle name="20% - Accent3 17" xfId="27576"/>
    <cellStyle name="20% - Accent3 18" xfId="27577"/>
    <cellStyle name="20% - Accent3 19" xfId="27578"/>
    <cellStyle name="20% - Accent3 2" xfId="626" hidden="1"/>
    <cellStyle name="20% - Accent3 2" xfId="1528" hidden="1"/>
    <cellStyle name="20% - Accent3 2" xfId="1565" hidden="1"/>
    <cellStyle name="20% - Accent3 2" xfId="2509" hidden="1"/>
    <cellStyle name="20% - Accent3 2" xfId="2546" hidden="1"/>
    <cellStyle name="20% - Accent3 2" xfId="3454" hidden="1"/>
    <cellStyle name="20% - Accent3 2" xfId="3491" hidden="1"/>
    <cellStyle name="20% - Accent3 2" xfId="4070" hidden="1"/>
    <cellStyle name="20% - Accent3 2" xfId="4972" hidden="1"/>
    <cellStyle name="20% - Accent3 2" xfId="5009" hidden="1"/>
    <cellStyle name="20% - Accent3 2" xfId="5924" hidden="1"/>
    <cellStyle name="20% - Accent3 2" xfId="5961" hidden="1"/>
    <cellStyle name="20% - Accent3 2" xfId="6869" hidden="1"/>
    <cellStyle name="20% - Accent3 2" xfId="6906" hidden="1"/>
    <cellStyle name="20% - Accent3 2" xfId="7451" hidden="1"/>
    <cellStyle name="20% - Accent3 2" xfId="8353" hidden="1"/>
    <cellStyle name="20% - Accent3 2" xfId="8390" hidden="1"/>
    <cellStyle name="20% - Accent3 2" xfId="9334" hidden="1"/>
    <cellStyle name="20% - Accent3 2" xfId="9371" hidden="1"/>
    <cellStyle name="20% - Accent3 2" xfId="10279" hidden="1"/>
    <cellStyle name="20% - Accent3 2" xfId="10316" hidden="1"/>
    <cellStyle name="20% - Accent3 2" xfId="10881" hidden="1"/>
    <cellStyle name="20% - Accent3 2" xfId="11783" hidden="1"/>
    <cellStyle name="20% - Accent3 2" xfId="11820" hidden="1"/>
    <cellStyle name="20% - Accent3 2" xfId="12764" hidden="1"/>
    <cellStyle name="20% - Accent3 2" xfId="12801" hidden="1"/>
    <cellStyle name="20% - Accent3 2" xfId="13709" hidden="1"/>
    <cellStyle name="20% - Accent3 2" xfId="13746" hidden="1"/>
    <cellStyle name="20% - Accent3 2" xfId="14311" hidden="1"/>
    <cellStyle name="20% - Accent3 2" xfId="15213" hidden="1"/>
    <cellStyle name="20% - Accent3 2" xfId="15250" hidden="1"/>
    <cellStyle name="20% - Accent3 2" xfId="16194" hidden="1"/>
    <cellStyle name="20% - Accent3 2" xfId="16231" hidden="1"/>
    <cellStyle name="20% - Accent3 2" xfId="17139" hidden="1"/>
    <cellStyle name="20% - Accent3 2" xfId="17176" hidden="1"/>
    <cellStyle name="20% - Accent3 2" xfId="17741" hidden="1"/>
    <cellStyle name="20% - Accent3 2" xfId="18643" hidden="1"/>
    <cellStyle name="20% - Accent3 2" xfId="18680" hidden="1"/>
    <cellStyle name="20% - Accent3 2" xfId="19624" hidden="1"/>
    <cellStyle name="20% - Accent3 2" xfId="19661" hidden="1"/>
    <cellStyle name="20% - Accent3 2" xfId="20569" hidden="1"/>
    <cellStyle name="20% - Accent3 2" xfId="20606" hidden="1"/>
    <cellStyle name="20% - Accent3 2" xfId="21171" hidden="1"/>
    <cellStyle name="20% - Accent3 2" xfId="22073" hidden="1"/>
    <cellStyle name="20% - Accent3 2" xfId="22110" hidden="1"/>
    <cellStyle name="20% - Accent3 2" xfId="23054" hidden="1"/>
    <cellStyle name="20% - Accent3 2" xfId="23091" hidden="1"/>
    <cellStyle name="20% - Accent3 2" xfId="23999" hidden="1"/>
    <cellStyle name="20% - Accent3 2" xfId="24036" hidden="1"/>
    <cellStyle name="20% - Accent3 2" xfId="24601" hidden="1"/>
    <cellStyle name="20% - Accent3 2" xfId="25503" hidden="1"/>
    <cellStyle name="20% - Accent3 2" xfId="25540" hidden="1"/>
    <cellStyle name="20% - Accent3 2" xfId="26484" hidden="1"/>
    <cellStyle name="20% - Accent3 2" xfId="26521" hidden="1"/>
    <cellStyle name="20% - Accent3 2" xfId="27429" hidden="1"/>
    <cellStyle name="20% - Accent3 2" xfId="27466"/>
    <cellStyle name="20% - Accent3 2 2" xfId="27579"/>
    <cellStyle name="20% - Accent3 20" xfId="27580"/>
    <cellStyle name="20% - Accent3 21" xfId="27581"/>
    <cellStyle name="20% - Accent3 22" xfId="27582"/>
    <cellStyle name="20% - Accent3 23" xfId="27583"/>
    <cellStyle name="20% - Accent3 24" xfId="27584"/>
    <cellStyle name="20% - Accent3 25" xfId="27585"/>
    <cellStyle name="20% - Accent3 26" xfId="27586"/>
    <cellStyle name="20% - Accent3 27" xfId="27587"/>
    <cellStyle name="20% - Accent3 3" xfId="30" hidden="1"/>
    <cellStyle name="20% - Accent3 3" xfId="8426" hidden="1"/>
    <cellStyle name="20% - Accent3 3" xfId="11856" hidden="1"/>
    <cellStyle name="20% - Accent3 3" xfId="15286" hidden="1"/>
    <cellStyle name="20% - Accent3 3" xfId="18716" hidden="1"/>
    <cellStyle name="20% - Accent3 3" xfId="22146" hidden="1"/>
    <cellStyle name="20% - Accent3 3" xfId="25576"/>
    <cellStyle name="20% - Accent3 4" xfId="583" hidden="1"/>
    <cellStyle name="20% - Accent3 4" xfId="27588"/>
    <cellStyle name="20% - Accent3 5" xfId="1601" hidden="1"/>
    <cellStyle name="20% - Accent3 5" xfId="27589"/>
    <cellStyle name="20% - Accent3 6" xfId="27590"/>
    <cellStyle name="20% - Accent3 7" xfId="27591"/>
    <cellStyle name="20% - Accent3 8" xfId="27592"/>
    <cellStyle name="20% - Accent3 9" xfId="27593"/>
    <cellStyle name="20% - Accent4 10" xfId="27594"/>
    <cellStyle name="20% - Accent4 11" xfId="27595"/>
    <cellStyle name="20% - Accent4 12" xfId="27596"/>
    <cellStyle name="20% - Accent4 13" xfId="27597"/>
    <cellStyle name="20% - Accent4 14" xfId="27598"/>
    <cellStyle name="20% - Accent4 15" xfId="27599"/>
    <cellStyle name="20% - Accent4 16" xfId="27600"/>
    <cellStyle name="20% - Accent4 17" xfId="27601"/>
    <cellStyle name="20% - Accent4 18" xfId="27602"/>
    <cellStyle name="20% - Accent4 19" xfId="27603"/>
    <cellStyle name="20% - Accent4 2" xfId="630" hidden="1"/>
    <cellStyle name="20% - Accent4 2" xfId="1524" hidden="1"/>
    <cellStyle name="20% - Accent4 2" xfId="1561" hidden="1"/>
    <cellStyle name="20% - Accent4 2" xfId="2505" hidden="1"/>
    <cellStyle name="20% - Accent4 2" xfId="2542" hidden="1"/>
    <cellStyle name="20% - Accent4 2" xfId="3450" hidden="1"/>
    <cellStyle name="20% - Accent4 2" xfId="3487" hidden="1"/>
    <cellStyle name="20% - Accent4 2" xfId="4074" hidden="1"/>
    <cellStyle name="20% - Accent4 2" xfId="4968" hidden="1"/>
    <cellStyle name="20% - Accent4 2" xfId="5005" hidden="1"/>
    <cellStyle name="20% - Accent4 2" xfId="5920" hidden="1"/>
    <cellStyle name="20% - Accent4 2" xfId="5957" hidden="1"/>
    <cellStyle name="20% - Accent4 2" xfId="6865" hidden="1"/>
    <cellStyle name="20% - Accent4 2" xfId="6902" hidden="1"/>
    <cellStyle name="20% - Accent4 2" xfId="7455" hidden="1"/>
    <cellStyle name="20% - Accent4 2" xfId="8349" hidden="1"/>
    <cellStyle name="20% - Accent4 2" xfId="8386" hidden="1"/>
    <cellStyle name="20% - Accent4 2" xfId="9330" hidden="1"/>
    <cellStyle name="20% - Accent4 2" xfId="9367" hidden="1"/>
    <cellStyle name="20% - Accent4 2" xfId="10275" hidden="1"/>
    <cellStyle name="20% - Accent4 2" xfId="10312" hidden="1"/>
    <cellStyle name="20% - Accent4 2" xfId="10885" hidden="1"/>
    <cellStyle name="20% - Accent4 2" xfId="11779" hidden="1"/>
    <cellStyle name="20% - Accent4 2" xfId="11816" hidden="1"/>
    <cellStyle name="20% - Accent4 2" xfId="12760" hidden="1"/>
    <cellStyle name="20% - Accent4 2" xfId="12797" hidden="1"/>
    <cellStyle name="20% - Accent4 2" xfId="13705" hidden="1"/>
    <cellStyle name="20% - Accent4 2" xfId="13742" hidden="1"/>
    <cellStyle name="20% - Accent4 2" xfId="14315" hidden="1"/>
    <cellStyle name="20% - Accent4 2" xfId="15209" hidden="1"/>
    <cellStyle name="20% - Accent4 2" xfId="15246" hidden="1"/>
    <cellStyle name="20% - Accent4 2" xfId="16190" hidden="1"/>
    <cellStyle name="20% - Accent4 2" xfId="16227" hidden="1"/>
    <cellStyle name="20% - Accent4 2" xfId="17135" hidden="1"/>
    <cellStyle name="20% - Accent4 2" xfId="17172" hidden="1"/>
    <cellStyle name="20% - Accent4 2" xfId="17745" hidden="1"/>
    <cellStyle name="20% - Accent4 2" xfId="18639" hidden="1"/>
    <cellStyle name="20% - Accent4 2" xfId="18676" hidden="1"/>
    <cellStyle name="20% - Accent4 2" xfId="19620" hidden="1"/>
    <cellStyle name="20% - Accent4 2" xfId="19657" hidden="1"/>
    <cellStyle name="20% - Accent4 2" xfId="20565" hidden="1"/>
    <cellStyle name="20% - Accent4 2" xfId="20602" hidden="1"/>
    <cellStyle name="20% - Accent4 2" xfId="21175" hidden="1"/>
    <cellStyle name="20% - Accent4 2" xfId="22069" hidden="1"/>
    <cellStyle name="20% - Accent4 2" xfId="22106" hidden="1"/>
    <cellStyle name="20% - Accent4 2" xfId="23050" hidden="1"/>
    <cellStyle name="20% - Accent4 2" xfId="23087" hidden="1"/>
    <cellStyle name="20% - Accent4 2" xfId="23995" hidden="1"/>
    <cellStyle name="20% - Accent4 2" xfId="24032" hidden="1"/>
    <cellStyle name="20% - Accent4 2" xfId="24605" hidden="1"/>
    <cellStyle name="20% - Accent4 2" xfId="25499" hidden="1"/>
    <cellStyle name="20% - Accent4 2" xfId="25536" hidden="1"/>
    <cellStyle name="20% - Accent4 2" xfId="26480" hidden="1"/>
    <cellStyle name="20% - Accent4 2" xfId="26517" hidden="1"/>
    <cellStyle name="20% - Accent4 2" xfId="27425" hidden="1"/>
    <cellStyle name="20% - Accent4 2" xfId="27462"/>
    <cellStyle name="20% - Accent4 2 2" xfId="27604"/>
    <cellStyle name="20% - Accent4 20" xfId="27605"/>
    <cellStyle name="20% - Accent4 21" xfId="27606"/>
    <cellStyle name="20% - Accent4 22" xfId="27607"/>
    <cellStyle name="20% - Accent4 23" xfId="27608"/>
    <cellStyle name="20% - Accent4 24" xfId="27609"/>
    <cellStyle name="20% - Accent4 25" xfId="27610"/>
    <cellStyle name="20% - Accent4 26" xfId="27611"/>
    <cellStyle name="20% - Accent4 27" xfId="27612"/>
    <cellStyle name="20% - Accent4 3" xfId="34" hidden="1"/>
    <cellStyle name="20% - Accent4 3" xfId="8422" hidden="1"/>
    <cellStyle name="20% - Accent4 3" xfId="11852" hidden="1"/>
    <cellStyle name="20% - Accent4 3" xfId="15282" hidden="1"/>
    <cellStyle name="20% - Accent4 3" xfId="18712" hidden="1"/>
    <cellStyle name="20% - Accent4 3" xfId="22142" hidden="1"/>
    <cellStyle name="20% - Accent4 3" xfId="25572"/>
    <cellStyle name="20% - Accent4 4" xfId="579" hidden="1"/>
    <cellStyle name="20% - Accent4 4" xfId="27613"/>
    <cellStyle name="20% - Accent4 5" xfId="1597" hidden="1"/>
    <cellStyle name="20% - Accent4 5" xfId="27614"/>
    <cellStyle name="20% - Accent4 6" xfId="27615"/>
    <cellStyle name="20% - Accent4 7" xfId="27616"/>
    <cellStyle name="20% - Accent4 8" xfId="27617"/>
    <cellStyle name="20% - Accent4 9" xfId="27618"/>
    <cellStyle name="20% - Accent5 10" xfId="27619"/>
    <cellStyle name="20% - Accent5 11" xfId="27620"/>
    <cellStyle name="20% - Accent5 12" xfId="27621"/>
    <cellStyle name="20% - Accent5 13" xfId="27622"/>
    <cellStyle name="20% - Accent5 14" xfId="27623"/>
    <cellStyle name="20% - Accent5 15" xfId="27624"/>
    <cellStyle name="20% - Accent5 16" xfId="27625"/>
    <cellStyle name="20% - Accent5 17" xfId="27626"/>
    <cellStyle name="20% - Accent5 18" xfId="27627"/>
    <cellStyle name="20% - Accent5 19" xfId="27628"/>
    <cellStyle name="20% - Accent5 2" xfId="634" hidden="1"/>
    <cellStyle name="20% - Accent5 2" xfId="1520" hidden="1"/>
    <cellStyle name="20% - Accent5 2" xfId="1557" hidden="1"/>
    <cellStyle name="20% - Accent5 2" xfId="2501" hidden="1"/>
    <cellStyle name="20% - Accent5 2" xfId="2538" hidden="1"/>
    <cellStyle name="20% - Accent5 2" xfId="3446" hidden="1"/>
    <cellStyle name="20% - Accent5 2" xfId="3483" hidden="1"/>
    <cellStyle name="20% - Accent5 2" xfId="4078" hidden="1"/>
    <cellStyle name="20% - Accent5 2" xfId="4964" hidden="1"/>
    <cellStyle name="20% - Accent5 2" xfId="5001" hidden="1"/>
    <cellStyle name="20% - Accent5 2" xfId="5916" hidden="1"/>
    <cellStyle name="20% - Accent5 2" xfId="5953" hidden="1"/>
    <cellStyle name="20% - Accent5 2" xfId="6861" hidden="1"/>
    <cellStyle name="20% - Accent5 2" xfId="6898" hidden="1"/>
    <cellStyle name="20% - Accent5 2" xfId="7459" hidden="1"/>
    <cellStyle name="20% - Accent5 2" xfId="8345" hidden="1"/>
    <cellStyle name="20% - Accent5 2" xfId="8382" hidden="1"/>
    <cellStyle name="20% - Accent5 2" xfId="9326" hidden="1"/>
    <cellStyle name="20% - Accent5 2" xfId="9363" hidden="1"/>
    <cellStyle name="20% - Accent5 2" xfId="10271" hidden="1"/>
    <cellStyle name="20% - Accent5 2" xfId="10308" hidden="1"/>
    <cellStyle name="20% - Accent5 2" xfId="10889" hidden="1"/>
    <cellStyle name="20% - Accent5 2" xfId="11775" hidden="1"/>
    <cellStyle name="20% - Accent5 2" xfId="11812" hidden="1"/>
    <cellStyle name="20% - Accent5 2" xfId="12756" hidden="1"/>
    <cellStyle name="20% - Accent5 2" xfId="12793" hidden="1"/>
    <cellStyle name="20% - Accent5 2" xfId="13701" hidden="1"/>
    <cellStyle name="20% - Accent5 2" xfId="13738" hidden="1"/>
    <cellStyle name="20% - Accent5 2" xfId="14319" hidden="1"/>
    <cellStyle name="20% - Accent5 2" xfId="15205" hidden="1"/>
    <cellStyle name="20% - Accent5 2" xfId="15242" hidden="1"/>
    <cellStyle name="20% - Accent5 2" xfId="16186" hidden="1"/>
    <cellStyle name="20% - Accent5 2" xfId="16223" hidden="1"/>
    <cellStyle name="20% - Accent5 2" xfId="17131" hidden="1"/>
    <cellStyle name="20% - Accent5 2" xfId="17168" hidden="1"/>
    <cellStyle name="20% - Accent5 2" xfId="17749" hidden="1"/>
    <cellStyle name="20% - Accent5 2" xfId="18635" hidden="1"/>
    <cellStyle name="20% - Accent5 2" xfId="18672" hidden="1"/>
    <cellStyle name="20% - Accent5 2" xfId="19616" hidden="1"/>
    <cellStyle name="20% - Accent5 2" xfId="19653" hidden="1"/>
    <cellStyle name="20% - Accent5 2" xfId="20561" hidden="1"/>
    <cellStyle name="20% - Accent5 2" xfId="20598" hidden="1"/>
    <cellStyle name="20% - Accent5 2" xfId="21179" hidden="1"/>
    <cellStyle name="20% - Accent5 2" xfId="22065" hidden="1"/>
    <cellStyle name="20% - Accent5 2" xfId="22102" hidden="1"/>
    <cellStyle name="20% - Accent5 2" xfId="23046" hidden="1"/>
    <cellStyle name="20% - Accent5 2" xfId="23083" hidden="1"/>
    <cellStyle name="20% - Accent5 2" xfId="23991" hidden="1"/>
    <cellStyle name="20% - Accent5 2" xfId="24028" hidden="1"/>
    <cellStyle name="20% - Accent5 2" xfId="24609" hidden="1"/>
    <cellStyle name="20% - Accent5 2" xfId="25495" hidden="1"/>
    <cellStyle name="20% - Accent5 2" xfId="25532" hidden="1"/>
    <cellStyle name="20% - Accent5 2" xfId="26476" hidden="1"/>
    <cellStyle name="20% - Accent5 2" xfId="26513" hidden="1"/>
    <cellStyle name="20% - Accent5 2" xfId="27421" hidden="1"/>
    <cellStyle name="20% - Accent5 2" xfId="27458"/>
    <cellStyle name="20% - Accent5 2 2" xfId="27629"/>
    <cellStyle name="20% - Accent5 20" xfId="27630"/>
    <cellStyle name="20% - Accent5 21" xfId="27631"/>
    <cellStyle name="20% - Accent5 22" xfId="27632"/>
    <cellStyle name="20% - Accent5 23" xfId="27633"/>
    <cellStyle name="20% - Accent5 24" xfId="27634"/>
    <cellStyle name="20% - Accent5 25" xfId="27635"/>
    <cellStyle name="20% - Accent5 26" xfId="27636"/>
    <cellStyle name="20% - Accent5 27" xfId="27637"/>
    <cellStyle name="20% - Accent5 3" xfId="38" hidden="1"/>
    <cellStyle name="20% - Accent5 3" xfId="8418" hidden="1"/>
    <cellStyle name="20% - Accent5 3" xfId="11848" hidden="1"/>
    <cellStyle name="20% - Accent5 3" xfId="15278" hidden="1"/>
    <cellStyle name="20% - Accent5 3" xfId="18708" hidden="1"/>
    <cellStyle name="20% - Accent5 3" xfId="22138" hidden="1"/>
    <cellStyle name="20% - Accent5 3" xfId="25568"/>
    <cellStyle name="20% - Accent5 4" xfId="575" hidden="1"/>
    <cellStyle name="20% - Accent5 4" xfId="27638"/>
    <cellStyle name="20% - Accent5 5" xfId="1593" hidden="1"/>
    <cellStyle name="20% - Accent5 5" xfId="27639"/>
    <cellStyle name="20% - Accent5 6" xfId="27640"/>
    <cellStyle name="20% - Accent5 7" xfId="27641"/>
    <cellStyle name="20% - Accent5 8" xfId="27642"/>
    <cellStyle name="20% - Accent5 9" xfId="27643"/>
    <cellStyle name="20% - Accent6 10" xfId="27644"/>
    <cellStyle name="20% - Accent6 11" xfId="27645"/>
    <cellStyle name="20% - Accent6 12" xfId="27646"/>
    <cellStyle name="20% - Accent6 13" xfId="27647"/>
    <cellStyle name="20% - Accent6 14" xfId="27648"/>
    <cellStyle name="20% - Accent6 15" xfId="27649"/>
    <cellStyle name="20% - Accent6 16" xfId="27650"/>
    <cellStyle name="20% - Accent6 17" xfId="27651"/>
    <cellStyle name="20% - Accent6 18" xfId="27652"/>
    <cellStyle name="20% - Accent6 19" xfId="27653"/>
    <cellStyle name="20% - Accent6 2" xfId="638" hidden="1"/>
    <cellStyle name="20% - Accent6 2" xfId="1516" hidden="1"/>
    <cellStyle name="20% - Accent6 2" xfId="1553" hidden="1"/>
    <cellStyle name="20% - Accent6 2" xfId="2497" hidden="1"/>
    <cellStyle name="20% - Accent6 2" xfId="2534" hidden="1"/>
    <cellStyle name="20% - Accent6 2" xfId="3442" hidden="1"/>
    <cellStyle name="20% - Accent6 2" xfId="3479" hidden="1"/>
    <cellStyle name="20% - Accent6 2" xfId="4082" hidden="1"/>
    <cellStyle name="20% - Accent6 2" xfId="4960" hidden="1"/>
    <cellStyle name="20% - Accent6 2" xfId="4997" hidden="1"/>
    <cellStyle name="20% - Accent6 2" xfId="5912" hidden="1"/>
    <cellStyle name="20% - Accent6 2" xfId="5949" hidden="1"/>
    <cellStyle name="20% - Accent6 2" xfId="6857" hidden="1"/>
    <cellStyle name="20% - Accent6 2" xfId="6894" hidden="1"/>
    <cellStyle name="20% - Accent6 2" xfId="7463" hidden="1"/>
    <cellStyle name="20% - Accent6 2" xfId="8341" hidden="1"/>
    <cellStyle name="20% - Accent6 2" xfId="8378" hidden="1"/>
    <cellStyle name="20% - Accent6 2" xfId="9322" hidden="1"/>
    <cellStyle name="20% - Accent6 2" xfId="9359" hidden="1"/>
    <cellStyle name="20% - Accent6 2" xfId="10267" hidden="1"/>
    <cellStyle name="20% - Accent6 2" xfId="10304" hidden="1"/>
    <cellStyle name="20% - Accent6 2" xfId="10893" hidden="1"/>
    <cellStyle name="20% - Accent6 2" xfId="11771" hidden="1"/>
    <cellStyle name="20% - Accent6 2" xfId="11808" hidden="1"/>
    <cellStyle name="20% - Accent6 2" xfId="12752" hidden="1"/>
    <cellStyle name="20% - Accent6 2" xfId="12789" hidden="1"/>
    <cellStyle name="20% - Accent6 2" xfId="13697" hidden="1"/>
    <cellStyle name="20% - Accent6 2" xfId="13734" hidden="1"/>
    <cellStyle name="20% - Accent6 2" xfId="14323" hidden="1"/>
    <cellStyle name="20% - Accent6 2" xfId="15201" hidden="1"/>
    <cellStyle name="20% - Accent6 2" xfId="15238" hidden="1"/>
    <cellStyle name="20% - Accent6 2" xfId="16182" hidden="1"/>
    <cellStyle name="20% - Accent6 2" xfId="16219" hidden="1"/>
    <cellStyle name="20% - Accent6 2" xfId="17127" hidden="1"/>
    <cellStyle name="20% - Accent6 2" xfId="17164" hidden="1"/>
    <cellStyle name="20% - Accent6 2" xfId="17753" hidden="1"/>
    <cellStyle name="20% - Accent6 2" xfId="18631" hidden="1"/>
    <cellStyle name="20% - Accent6 2" xfId="18668" hidden="1"/>
    <cellStyle name="20% - Accent6 2" xfId="19612" hidden="1"/>
    <cellStyle name="20% - Accent6 2" xfId="19649" hidden="1"/>
    <cellStyle name="20% - Accent6 2" xfId="20557" hidden="1"/>
    <cellStyle name="20% - Accent6 2" xfId="20594" hidden="1"/>
    <cellStyle name="20% - Accent6 2" xfId="21183" hidden="1"/>
    <cellStyle name="20% - Accent6 2" xfId="22061" hidden="1"/>
    <cellStyle name="20% - Accent6 2" xfId="22098" hidden="1"/>
    <cellStyle name="20% - Accent6 2" xfId="23042" hidden="1"/>
    <cellStyle name="20% - Accent6 2" xfId="23079" hidden="1"/>
    <cellStyle name="20% - Accent6 2" xfId="23987" hidden="1"/>
    <cellStyle name="20% - Accent6 2" xfId="24024" hidden="1"/>
    <cellStyle name="20% - Accent6 2" xfId="24613" hidden="1"/>
    <cellStyle name="20% - Accent6 2" xfId="25491" hidden="1"/>
    <cellStyle name="20% - Accent6 2" xfId="25528" hidden="1"/>
    <cellStyle name="20% - Accent6 2" xfId="26472" hidden="1"/>
    <cellStyle name="20% - Accent6 2" xfId="26509" hidden="1"/>
    <cellStyle name="20% - Accent6 2" xfId="27417" hidden="1"/>
    <cellStyle name="20% - Accent6 2" xfId="27454"/>
    <cellStyle name="20% - Accent6 2 2" xfId="27654"/>
    <cellStyle name="20% - Accent6 20" xfId="27655"/>
    <cellStyle name="20% - Accent6 21" xfId="27656"/>
    <cellStyle name="20% - Accent6 22" xfId="27657"/>
    <cellStyle name="20% - Accent6 23" xfId="27658"/>
    <cellStyle name="20% - Accent6 24" xfId="27659"/>
    <cellStyle name="20% - Accent6 25" xfId="27660"/>
    <cellStyle name="20% - Accent6 26" xfId="27661"/>
    <cellStyle name="20% - Accent6 27" xfId="27662"/>
    <cellStyle name="20% - Accent6 3" xfId="42" hidden="1"/>
    <cellStyle name="20% - Accent6 3" xfId="8414" hidden="1"/>
    <cellStyle name="20% - Accent6 3" xfId="11844" hidden="1"/>
    <cellStyle name="20% - Accent6 3" xfId="15274" hidden="1"/>
    <cellStyle name="20% - Accent6 3" xfId="18704" hidden="1"/>
    <cellStyle name="20% - Accent6 3" xfId="22134" hidden="1"/>
    <cellStyle name="20% - Accent6 3" xfId="25564"/>
    <cellStyle name="20% - Accent6 4" xfId="571" hidden="1"/>
    <cellStyle name="20% - Accent6 4" xfId="27663"/>
    <cellStyle name="20% - Accent6 5" xfId="1589" hidden="1"/>
    <cellStyle name="20% - Accent6 5" xfId="27664"/>
    <cellStyle name="20% - Accent6 6" xfId="27665"/>
    <cellStyle name="20% - Accent6 7" xfId="27666"/>
    <cellStyle name="20% - Accent6 8" xfId="27667"/>
    <cellStyle name="20% - Accent6 9" xfId="27668"/>
    <cellStyle name="20% - Akzent1 2" xfId="27669"/>
    <cellStyle name="20% - Akzent2 2" xfId="27670"/>
    <cellStyle name="20% - Akzent3 2" xfId="27671"/>
    <cellStyle name="20% - Akzent4 2" xfId="27672"/>
    <cellStyle name="20% - Akzent5 2" xfId="27673"/>
    <cellStyle name="20% - Akzent6 2" xfId="27674"/>
    <cellStyle name="40% - Accent1 10" xfId="27675"/>
    <cellStyle name="40% - Accent1 11" xfId="27676"/>
    <cellStyle name="40% - Accent1 12" xfId="27677"/>
    <cellStyle name="40% - Accent1 13" xfId="27678"/>
    <cellStyle name="40% - Accent1 14" xfId="27679"/>
    <cellStyle name="40% - Accent1 15" xfId="27680"/>
    <cellStyle name="40% - Accent1 16" xfId="27681"/>
    <cellStyle name="40% - Accent1 17" xfId="27682"/>
    <cellStyle name="40% - Accent1 18" xfId="27683"/>
    <cellStyle name="40% - Accent1 19" xfId="27684"/>
    <cellStyle name="40% - Accent1 2" xfId="619" hidden="1"/>
    <cellStyle name="40% - Accent1 2" xfId="1535" hidden="1"/>
    <cellStyle name="40% - Accent1 2" xfId="1572" hidden="1"/>
    <cellStyle name="40% - Accent1 2" xfId="2516" hidden="1"/>
    <cellStyle name="40% - Accent1 2" xfId="2553" hidden="1"/>
    <cellStyle name="40% - Accent1 2" xfId="3461" hidden="1"/>
    <cellStyle name="40% - Accent1 2" xfId="3498" hidden="1"/>
    <cellStyle name="40% - Accent1 2" xfId="4063" hidden="1"/>
    <cellStyle name="40% - Accent1 2" xfId="4979" hidden="1"/>
    <cellStyle name="40% - Accent1 2" xfId="5016" hidden="1"/>
    <cellStyle name="40% - Accent1 2" xfId="5931" hidden="1"/>
    <cellStyle name="40% - Accent1 2" xfId="5968" hidden="1"/>
    <cellStyle name="40% - Accent1 2" xfId="6876" hidden="1"/>
    <cellStyle name="40% - Accent1 2" xfId="6913" hidden="1"/>
    <cellStyle name="40% - Accent1 2" xfId="7444" hidden="1"/>
    <cellStyle name="40% - Accent1 2" xfId="8360" hidden="1"/>
    <cellStyle name="40% - Accent1 2" xfId="8397" hidden="1"/>
    <cellStyle name="40% - Accent1 2" xfId="9341" hidden="1"/>
    <cellStyle name="40% - Accent1 2" xfId="9378" hidden="1"/>
    <cellStyle name="40% - Accent1 2" xfId="10286" hidden="1"/>
    <cellStyle name="40% - Accent1 2" xfId="10323" hidden="1"/>
    <cellStyle name="40% - Accent1 2" xfId="10874" hidden="1"/>
    <cellStyle name="40% - Accent1 2" xfId="11790" hidden="1"/>
    <cellStyle name="40% - Accent1 2" xfId="11827" hidden="1"/>
    <cellStyle name="40% - Accent1 2" xfId="12771" hidden="1"/>
    <cellStyle name="40% - Accent1 2" xfId="12808" hidden="1"/>
    <cellStyle name="40% - Accent1 2" xfId="13716" hidden="1"/>
    <cellStyle name="40% - Accent1 2" xfId="13753" hidden="1"/>
    <cellStyle name="40% - Accent1 2" xfId="14304" hidden="1"/>
    <cellStyle name="40% - Accent1 2" xfId="15220" hidden="1"/>
    <cellStyle name="40% - Accent1 2" xfId="15257" hidden="1"/>
    <cellStyle name="40% - Accent1 2" xfId="16201" hidden="1"/>
    <cellStyle name="40% - Accent1 2" xfId="16238" hidden="1"/>
    <cellStyle name="40% - Accent1 2" xfId="17146" hidden="1"/>
    <cellStyle name="40% - Accent1 2" xfId="17183" hidden="1"/>
    <cellStyle name="40% - Accent1 2" xfId="17734" hidden="1"/>
    <cellStyle name="40% - Accent1 2" xfId="18650" hidden="1"/>
    <cellStyle name="40% - Accent1 2" xfId="18687" hidden="1"/>
    <cellStyle name="40% - Accent1 2" xfId="19631" hidden="1"/>
    <cellStyle name="40% - Accent1 2" xfId="19668" hidden="1"/>
    <cellStyle name="40% - Accent1 2" xfId="20576" hidden="1"/>
    <cellStyle name="40% - Accent1 2" xfId="20613" hidden="1"/>
    <cellStyle name="40% - Accent1 2" xfId="21164" hidden="1"/>
    <cellStyle name="40% - Accent1 2" xfId="22080" hidden="1"/>
    <cellStyle name="40% - Accent1 2" xfId="22117" hidden="1"/>
    <cellStyle name="40% - Accent1 2" xfId="23061" hidden="1"/>
    <cellStyle name="40% - Accent1 2" xfId="23098" hidden="1"/>
    <cellStyle name="40% - Accent1 2" xfId="24006" hidden="1"/>
    <cellStyle name="40% - Accent1 2" xfId="24043" hidden="1"/>
    <cellStyle name="40% - Accent1 2" xfId="24594" hidden="1"/>
    <cellStyle name="40% - Accent1 2" xfId="25510" hidden="1"/>
    <cellStyle name="40% - Accent1 2" xfId="25547" hidden="1"/>
    <cellStyle name="40% - Accent1 2" xfId="26491" hidden="1"/>
    <cellStyle name="40% - Accent1 2" xfId="26528" hidden="1"/>
    <cellStyle name="40% - Accent1 2" xfId="27436" hidden="1"/>
    <cellStyle name="40% - Accent1 2" xfId="27473"/>
    <cellStyle name="40% - Accent1 2 2" xfId="27685"/>
    <cellStyle name="40% - Accent1 20" xfId="27686"/>
    <cellStyle name="40% - Accent1 21" xfId="27687"/>
    <cellStyle name="40% - Accent1 22" xfId="27688"/>
    <cellStyle name="40% - Accent1 23" xfId="27689"/>
    <cellStyle name="40% - Accent1 24" xfId="27690"/>
    <cellStyle name="40% - Accent1 25" xfId="27691"/>
    <cellStyle name="40% - Accent1 26" xfId="27692"/>
    <cellStyle name="40% - Accent1 27" xfId="27693"/>
    <cellStyle name="40% - Accent1 3" xfId="23" hidden="1"/>
    <cellStyle name="40% - Accent1 3" xfId="8433" hidden="1"/>
    <cellStyle name="40% - Accent1 3" xfId="11863" hidden="1"/>
    <cellStyle name="40% - Accent1 3" xfId="15293" hidden="1"/>
    <cellStyle name="40% - Accent1 3" xfId="18723" hidden="1"/>
    <cellStyle name="40% - Accent1 3" xfId="22153" hidden="1"/>
    <cellStyle name="40% - Accent1 3" xfId="25583"/>
    <cellStyle name="40% - Accent1 4" xfId="590" hidden="1"/>
    <cellStyle name="40% - Accent1 4" xfId="27694"/>
    <cellStyle name="40% - Accent1 5" xfId="1608" hidden="1"/>
    <cellStyle name="40% - Accent1 5" xfId="27695"/>
    <cellStyle name="40% - Accent1 6" xfId="27696"/>
    <cellStyle name="40% - Accent1 7" xfId="27697"/>
    <cellStyle name="40% - Accent1 8" xfId="27698"/>
    <cellStyle name="40% - Accent1 9" xfId="27699"/>
    <cellStyle name="40% - Accent2 10" xfId="27700"/>
    <cellStyle name="40% - Accent2 11" xfId="27701"/>
    <cellStyle name="40% - Accent2 12" xfId="27702"/>
    <cellStyle name="40% - Accent2 13" xfId="27703"/>
    <cellStyle name="40% - Accent2 14" xfId="27704"/>
    <cellStyle name="40% - Accent2 15" xfId="27705"/>
    <cellStyle name="40% - Accent2 16" xfId="27706"/>
    <cellStyle name="40% - Accent2 17" xfId="27707"/>
    <cellStyle name="40% - Accent2 18" xfId="27708"/>
    <cellStyle name="40% - Accent2 19" xfId="27709"/>
    <cellStyle name="40% - Accent2 2" xfId="623" hidden="1"/>
    <cellStyle name="40% - Accent2 2" xfId="1531" hidden="1"/>
    <cellStyle name="40% - Accent2 2" xfId="1568" hidden="1"/>
    <cellStyle name="40% - Accent2 2" xfId="2512" hidden="1"/>
    <cellStyle name="40% - Accent2 2" xfId="2549" hidden="1"/>
    <cellStyle name="40% - Accent2 2" xfId="3457" hidden="1"/>
    <cellStyle name="40% - Accent2 2" xfId="3494" hidden="1"/>
    <cellStyle name="40% - Accent2 2" xfId="4067" hidden="1"/>
    <cellStyle name="40% - Accent2 2" xfId="4975" hidden="1"/>
    <cellStyle name="40% - Accent2 2" xfId="5012" hidden="1"/>
    <cellStyle name="40% - Accent2 2" xfId="5927" hidden="1"/>
    <cellStyle name="40% - Accent2 2" xfId="5964" hidden="1"/>
    <cellStyle name="40% - Accent2 2" xfId="6872" hidden="1"/>
    <cellStyle name="40% - Accent2 2" xfId="6909" hidden="1"/>
    <cellStyle name="40% - Accent2 2" xfId="7448" hidden="1"/>
    <cellStyle name="40% - Accent2 2" xfId="8356" hidden="1"/>
    <cellStyle name="40% - Accent2 2" xfId="8393" hidden="1"/>
    <cellStyle name="40% - Accent2 2" xfId="9337" hidden="1"/>
    <cellStyle name="40% - Accent2 2" xfId="9374" hidden="1"/>
    <cellStyle name="40% - Accent2 2" xfId="10282" hidden="1"/>
    <cellStyle name="40% - Accent2 2" xfId="10319" hidden="1"/>
    <cellStyle name="40% - Accent2 2" xfId="10878" hidden="1"/>
    <cellStyle name="40% - Accent2 2" xfId="11786" hidden="1"/>
    <cellStyle name="40% - Accent2 2" xfId="11823" hidden="1"/>
    <cellStyle name="40% - Accent2 2" xfId="12767" hidden="1"/>
    <cellStyle name="40% - Accent2 2" xfId="12804" hidden="1"/>
    <cellStyle name="40% - Accent2 2" xfId="13712" hidden="1"/>
    <cellStyle name="40% - Accent2 2" xfId="13749" hidden="1"/>
    <cellStyle name="40% - Accent2 2" xfId="14308" hidden="1"/>
    <cellStyle name="40% - Accent2 2" xfId="15216" hidden="1"/>
    <cellStyle name="40% - Accent2 2" xfId="15253" hidden="1"/>
    <cellStyle name="40% - Accent2 2" xfId="16197" hidden="1"/>
    <cellStyle name="40% - Accent2 2" xfId="16234" hidden="1"/>
    <cellStyle name="40% - Accent2 2" xfId="17142" hidden="1"/>
    <cellStyle name="40% - Accent2 2" xfId="17179" hidden="1"/>
    <cellStyle name="40% - Accent2 2" xfId="17738" hidden="1"/>
    <cellStyle name="40% - Accent2 2" xfId="18646" hidden="1"/>
    <cellStyle name="40% - Accent2 2" xfId="18683" hidden="1"/>
    <cellStyle name="40% - Accent2 2" xfId="19627" hidden="1"/>
    <cellStyle name="40% - Accent2 2" xfId="19664" hidden="1"/>
    <cellStyle name="40% - Accent2 2" xfId="20572" hidden="1"/>
    <cellStyle name="40% - Accent2 2" xfId="20609" hidden="1"/>
    <cellStyle name="40% - Accent2 2" xfId="21168" hidden="1"/>
    <cellStyle name="40% - Accent2 2" xfId="22076" hidden="1"/>
    <cellStyle name="40% - Accent2 2" xfId="22113" hidden="1"/>
    <cellStyle name="40% - Accent2 2" xfId="23057" hidden="1"/>
    <cellStyle name="40% - Accent2 2" xfId="23094" hidden="1"/>
    <cellStyle name="40% - Accent2 2" xfId="24002" hidden="1"/>
    <cellStyle name="40% - Accent2 2" xfId="24039" hidden="1"/>
    <cellStyle name="40% - Accent2 2" xfId="24598" hidden="1"/>
    <cellStyle name="40% - Accent2 2" xfId="25506" hidden="1"/>
    <cellStyle name="40% - Accent2 2" xfId="25543" hidden="1"/>
    <cellStyle name="40% - Accent2 2" xfId="26487" hidden="1"/>
    <cellStyle name="40% - Accent2 2" xfId="26524" hidden="1"/>
    <cellStyle name="40% - Accent2 2" xfId="27432" hidden="1"/>
    <cellStyle name="40% - Accent2 2" xfId="27469"/>
    <cellStyle name="40% - Accent2 2 2" xfId="27710"/>
    <cellStyle name="40% - Accent2 20" xfId="27711"/>
    <cellStyle name="40% - Accent2 21" xfId="27712"/>
    <cellStyle name="40% - Accent2 22" xfId="27713"/>
    <cellStyle name="40% - Accent2 23" xfId="27714"/>
    <cellStyle name="40% - Accent2 24" xfId="27715"/>
    <cellStyle name="40% - Accent2 25" xfId="27716"/>
    <cellStyle name="40% - Accent2 26" xfId="27717"/>
    <cellStyle name="40% - Accent2 27" xfId="27718"/>
    <cellStyle name="40% - Accent2 3" xfId="27" hidden="1"/>
    <cellStyle name="40% - Accent2 3" xfId="8429" hidden="1"/>
    <cellStyle name="40% - Accent2 3" xfId="11859" hidden="1"/>
    <cellStyle name="40% - Accent2 3" xfId="15289" hidden="1"/>
    <cellStyle name="40% - Accent2 3" xfId="18719" hidden="1"/>
    <cellStyle name="40% - Accent2 3" xfId="22149" hidden="1"/>
    <cellStyle name="40% - Accent2 3" xfId="25579"/>
    <cellStyle name="40% - Accent2 4" xfId="586" hidden="1"/>
    <cellStyle name="40% - Accent2 4" xfId="27719"/>
    <cellStyle name="40% - Accent2 5" xfId="1604" hidden="1"/>
    <cellStyle name="40% - Accent2 5" xfId="27720"/>
    <cellStyle name="40% - Accent2 6" xfId="27721"/>
    <cellStyle name="40% - Accent2 7" xfId="27722"/>
    <cellStyle name="40% - Accent2 8" xfId="27723"/>
    <cellStyle name="40% - Accent2 9" xfId="27724"/>
    <cellStyle name="40% - Accent3 10" xfId="27725"/>
    <cellStyle name="40% - Accent3 11" xfId="27726"/>
    <cellStyle name="40% - Accent3 12" xfId="27727"/>
    <cellStyle name="40% - Accent3 13" xfId="27728"/>
    <cellStyle name="40% - Accent3 14" xfId="27729"/>
    <cellStyle name="40% - Accent3 15" xfId="27730"/>
    <cellStyle name="40% - Accent3 16" xfId="27731"/>
    <cellStyle name="40% - Accent3 17" xfId="27732"/>
    <cellStyle name="40% - Accent3 18" xfId="27733"/>
    <cellStyle name="40% - Accent3 19" xfId="27734"/>
    <cellStyle name="40% - Accent3 2" xfId="627" hidden="1"/>
    <cellStyle name="40% - Accent3 2" xfId="1527" hidden="1"/>
    <cellStyle name="40% - Accent3 2" xfId="1564" hidden="1"/>
    <cellStyle name="40% - Accent3 2" xfId="2508" hidden="1"/>
    <cellStyle name="40% - Accent3 2" xfId="2545" hidden="1"/>
    <cellStyle name="40% - Accent3 2" xfId="3453" hidden="1"/>
    <cellStyle name="40% - Accent3 2" xfId="3490" hidden="1"/>
    <cellStyle name="40% - Accent3 2" xfId="4071" hidden="1"/>
    <cellStyle name="40% - Accent3 2" xfId="4971" hidden="1"/>
    <cellStyle name="40% - Accent3 2" xfId="5008" hidden="1"/>
    <cellStyle name="40% - Accent3 2" xfId="5923" hidden="1"/>
    <cellStyle name="40% - Accent3 2" xfId="5960" hidden="1"/>
    <cellStyle name="40% - Accent3 2" xfId="6868" hidden="1"/>
    <cellStyle name="40% - Accent3 2" xfId="6905" hidden="1"/>
    <cellStyle name="40% - Accent3 2" xfId="7452" hidden="1"/>
    <cellStyle name="40% - Accent3 2" xfId="8352" hidden="1"/>
    <cellStyle name="40% - Accent3 2" xfId="8389" hidden="1"/>
    <cellStyle name="40% - Accent3 2" xfId="9333" hidden="1"/>
    <cellStyle name="40% - Accent3 2" xfId="9370" hidden="1"/>
    <cellStyle name="40% - Accent3 2" xfId="10278" hidden="1"/>
    <cellStyle name="40% - Accent3 2" xfId="10315" hidden="1"/>
    <cellStyle name="40% - Accent3 2" xfId="10882" hidden="1"/>
    <cellStyle name="40% - Accent3 2" xfId="11782" hidden="1"/>
    <cellStyle name="40% - Accent3 2" xfId="11819" hidden="1"/>
    <cellStyle name="40% - Accent3 2" xfId="12763" hidden="1"/>
    <cellStyle name="40% - Accent3 2" xfId="12800" hidden="1"/>
    <cellStyle name="40% - Accent3 2" xfId="13708" hidden="1"/>
    <cellStyle name="40% - Accent3 2" xfId="13745" hidden="1"/>
    <cellStyle name="40% - Accent3 2" xfId="14312" hidden="1"/>
    <cellStyle name="40% - Accent3 2" xfId="15212" hidden="1"/>
    <cellStyle name="40% - Accent3 2" xfId="15249" hidden="1"/>
    <cellStyle name="40% - Accent3 2" xfId="16193" hidden="1"/>
    <cellStyle name="40% - Accent3 2" xfId="16230" hidden="1"/>
    <cellStyle name="40% - Accent3 2" xfId="17138" hidden="1"/>
    <cellStyle name="40% - Accent3 2" xfId="17175" hidden="1"/>
    <cellStyle name="40% - Accent3 2" xfId="17742" hidden="1"/>
    <cellStyle name="40% - Accent3 2" xfId="18642" hidden="1"/>
    <cellStyle name="40% - Accent3 2" xfId="18679" hidden="1"/>
    <cellStyle name="40% - Accent3 2" xfId="19623" hidden="1"/>
    <cellStyle name="40% - Accent3 2" xfId="19660" hidden="1"/>
    <cellStyle name="40% - Accent3 2" xfId="20568" hidden="1"/>
    <cellStyle name="40% - Accent3 2" xfId="20605" hidden="1"/>
    <cellStyle name="40% - Accent3 2" xfId="21172" hidden="1"/>
    <cellStyle name="40% - Accent3 2" xfId="22072" hidden="1"/>
    <cellStyle name="40% - Accent3 2" xfId="22109" hidden="1"/>
    <cellStyle name="40% - Accent3 2" xfId="23053" hidden="1"/>
    <cellStyle name="40% - Accent3 2" xfId="23090" hidden="1"/>
    <cellStyle name="40% - Accent3 2" xfId="23998" hidden="1"/>
    <cellStyle name="40% - Accent3 2" xfId="24035" hidden="1"/>
    <cellStyle name="40% - Accent3 2" xfId="24602" hidden="1"/>
    <cellStyle name="40% - Accent3 2" xfId="25502" hidden="1"/>
    <cellStyle name="40% - Accent3 2" xfId="25539" hidden="1"/>
    <cellStyle name="40% - Accent3 2" xfId="26483" hidden="1"/>
    <cellStyle name="40% - Accent3 2" xfId="26520" hidden="1"/>
    <cellStyle name="40% - Accent3 2" xfId="27428" hidden="1"/>
    <cellStyle name="40% - Accent3 2" xfId="27465"/>
    <cellStyle name="40% - Accent3 2 2" xfId="27735"/>
    <cellStyle name="40% - Accent3 20" xfId="27736"/>
    <cellStyle name="40% - Accent3 21" xfId="27737"/>
    <cellStyle name="40% - Accent3 22" xfId="27738"/>
    <cellStyle name="40% - Accent3 23" xfId="27739"/>
    <cellStyle name="40% - Accent3 24" xfId="27740"/>
    <cellStyle name="40% - Accent3 25" xfId="27741"/>
    <cellStyle name="40% - Accent3 26" xfId="27742"/>
    <cellStyle name="40% - Accent3 27" xfId="27743"/>
    <cellStyle name="40% - Accent3 3" xfId="31" hidden="1"/>
    <cellStyle name="40% - Accent3 3" xfId="8425" hidden="1"/>
    <cellStyle name="40% - Accent3 3" xfId="11855" hidden="1"/>
    <cellStyle name="40% - Accent3 3" xfId="15285" hidden="1"/>
    <cellStyle name="40% - Accent3 3" xfId="18715" hidden="1"/>
    <cellStyle name="40% - Accent3 3" xfId="22145" hidden="1"/>
    <cellStyle name="40% - Accent3 3" xfId="25575"/>
    <cellStyle name="40% - Accent3 4" xfId="582" hidden="1"/>
    <cellStyle name="40% - Accent3 4" xfId="27744"/>
    <cellStyle name="40% - Accent3 5" xfId="1600" hidden="1"/>
    <cellStyle name="40% - Accent3 5" xfId="27745"/>
    <cellStyle name="40% - Accent3 6" xfId="27746"/>
    <cellStyle name="40% - Accent3 7" xfId="27747"/>
    <cellStyle name="40% - Accent3 8" xfId="27748"/>
    <cellStyle name="40% - Accent3 9" xfId="27749"/>
    <cellStyle name="40% - Accent4 10" xfId="27750"/>
    <cellStyle name="40% - Accent4 11" xfId="27751"/>
    <cellStyle name="40% - Accent4 12" xfId="27752"/>
    <cellStyle name="40% - Accent4 13" xfId="27753"/>
    <cellStyle name="40% - Accent4 14" xfId="27754"/>
    <cellStyle name="40% - Accent4 15" xfId="27755"/>
    <cellStyle name="40% - Accent4 16" xfId="27756"/>
    <cellStyle name="40% - Accent4 17" xfId="27757"/>
    <cellStyle name="40% - Accent4 18" xfId="27758"/>
    <cellStyle name="40% - Accent4 19" xfId="27759"/>
    <cellStyle name="40% - Accent4 2" xfId="631" hidden="1"/>
    <cellStyle name="40% - Accent4 2" xfId="1523" hidden="1"/>
    <cellStyle name="40% - Accent4 2" xfId="1560" hidden="1"/>
    <cellStyle name="40% - Accent4 2" xfId="2504" hidden="1"/>
    <cellStyle name="40% - Accent4 2" xfId="2541" hidden="1"/>
    <cellStyle name="40% - Accent4 2" xfId="3449" hidden="1"/>
    <cellStyle name="40% - Accent4 2" xfId="3486" hidden="1"/>
    <cellStyle name="40% - Accent4 2" xfId="4075" hidden="1"/>
    <cellStyle name="40% - Accent4 2" xfId="4967" hidden="1"/>
    <cellStyle name="40% - Accent4 2" xfId="5004" hidden="1"/>
    <cellStyle name="40% - Accent4 2" xfId="5919" hidden="1"/>
    <cellStyle name="40% - Accent4 2" xfId="5956" hidden="1"/>
    <cellStyle name="40% - Accent4 2" xfId="6864" hidden="1"/>
    <cellStyle name="40% - Accent4 2" xfId="6901" hidden="1"/>
    <cellStyle name="40% - Accent4 2" xfId="7456" hidden="1"/>
    <cellStyle name="40% - Accent4 2" xfId="8348" hidden="1"/>
    <cellStyle name="40% - Accent4 2" xfId="8385" hidden="1"/>
    <cellStyle name="40% - Accent4 2" xfId="9329" hidden="1"/>
    <cellStyle name="40% - Accent4 2" xfId="9366" hidden="1"/>
    <cellStyle name="40% - Accent4 2" xfId="10274" hidden="1"/>
    <cellStyle name="40% - Accent4 2" xfId="10311" hidden="1"/>
    <cellStyle name="40% - Accent4 2" xfId="10886" hidden="1"/>
    <cellStyle name="40% - Accent4 2" xfId="11778" hidden="1"/>
    <cellStyle name="40% - Accent4 2" xfId="11815" hidden="1"/>
    <cellStyle name="40% - Accent4 2" xfId="12759" hidden="1"/>
    <cellStyle name="40% - Accent4 2" xfId="12796" hidden="1"/>
    <cellStyle name="40% - Accent4 2" xfId="13704" hidden="1"/>
    <cellStyle name="40% - Accent4 2" xfId="13741" hidden="1"/>
    <cellStyle name="40% - Accent4 2" xfId="14316" hidden="1"/>
    <cellStyle name="40% - Accent4 2" xfId="15208" hidden="1"/>
    <cellStyle name="40% - Accent4 2" xfId="15245" hidden="1"/>
    <cellStyle name="40% - Accent4 2" xfId="16189" hidden="1"/>
    <cellStyle name="40% - Accent4 2" xfId="16226" hidden="1"/>
    <cellStyle name="40% - Accent4 2" xfId="17134" hidden="1"/>
    <cellStyle name="40% - Accent4 2" xfId="17171" hidden="1"/>
    <cellStyle name="40% - Accent4 2" xfId="17746" hidden="1"/>
    <cellStyle name="40% - Accent4 2" xfId="18638" hidden="1"/>
    <cellStyle name="40% - Accent4 2" xfId="18675" hidden="1"/>
    <cellStyle name="40% - Accent4 2" xfId="19619" hidden="1"/>
    <cellStyle name="40% - Accent4 2" xfId="19656" hidden="1"/>
    <cellStyle name="40% - Accent4 2" xfId="20564" hidden="1"/>
    <cellStyle name="40% - Accent4 2" xfId="20601" hidden="1"/>
    <cellStyle name="40% - Accent4 2" xfId="21176" hidden="1"/>
    <cellStyle name="40% - Accent4 2" xfId="22068" hidden="1"/>
    <cellStyle name="40% - Accent4 2" xfId="22105" hidden="1"/>
    <cellStyle name="40% - Accent4 2" xfId="23049" hidden="1"/>
    <cellStyle name="40% - Accent4 2" xfId="23086" hidden="1"/>
    <cellStyle name="40% - Accent4 2" xfId="23994" hidden="1"/>
    <cellStyle name="40% - Accent4 2" xfId="24031" hidden="1"/>
    <cellStyle name="40% - Accent4 2" xfId="24606" hidden="1"/>
    <cellStyle name="40% - Accent4 2" xfId="25498" hidden="1"/>
    <cellStyle name="40% - Accent4 2" xfId="25535" hidden="1"/>
    <cellStyle name="40% - Accent4 2" xfId="26479" hidden="1"/>
    <cellStyle name="40% - Accent4 2" xfId="26516" hidden="1"/>
    <cellStyle name="40% - Accent4 2" xfId="27424" hidden="1"/>
    <cellStyle name="40% - Accent4 2" xfId="27461"/>
    <cellStyle name="40% - Accent4 2 2" xfId="27760"/>
    <cellStyle name="40% - Accent4 20" xfId="27761"/>
    <cellStyle name="40% - Accent4 21" xfId="27762"/>
    <cellStyle name="40% - Accent4 22" xfId="27763"/>
    <cellStyle name="40% - Accent4 23" xfId="27764"/>
    <cellStyle name="40% - Accent4 24" xfId="27765"/>
    <cellStyle name="40% - Accent4 25" xfId="27766"/>
    <cellStyle name="40% - Accent4 26" xfId="27767"/>
    <cellStyle name="40% - Accent4 27" xfId="27768"/>
    <cellStyle name="40% - Accent4 3" xfId="35" hidden="1"/>
    <cellStyle name="40% - Accent4 3" xfId="8421" hidden="1"/>
    <cellStyle name="40% - Accent4 3" xfId="11851" hidden="1"/>
    <cellStyle name="40% - Accent4 3" xfId="15281" hidden="1"/>
    <cellStyle name="40% - Accent4 3" xfId="18711" hidden="1"/>
    <cellStyle name="40% - Accent4 3" xfId="22141" hidden="1"/>
    <cellStyle name="40% - Accent4 3" xfId="25571"/>
    <cellStyle name="40% - Accent4 4" xfId="578" hidden="1"/>
    <cellStyle name="40% - Accent4 4" xfId="27769"/>
    <cellStyle name="40% - Accent4 5" xfId="1596" hidden="1"/>
    <cellStyle name="40% - Accent4 5" xfId="27770"/>
    <cellStyle name="40% - Accent4 6" xfId="27771"/>
    <cellStyle name="40% - Accent4 7" xfId="27772"/>
    <cellStyle name="40% - Accent4 8" xfId="27773"/>
    <cellStyle name="40% - Accent4 9" xfId="27774"/>
    <cellStyle name="40% - Accent5 10" xfId="27775"/>
    <cellStyle name="40% - Accent5 11" xfId="27776"/>
    <cellStyle name="40% - Accent5 12" xfId="27777"/>
    <cellStyle name="40% - Accent5 13" xfId="27778"/>
    <cellStyle name="40% - Accent5 14" xfId="27779"/>
    <cellStyle name="40% - Accent5 15" xfId="27780"/>
    <cellStyle name="40% - Accent5 16" xfId="27781"/>
    <cellStyle name="40% - Accent5 17" xfId="27782"/>
    <cellStyle name="40% - Accent5 18" xfId="27783"/>
    <cellStyle name="40% - Accent5 19" xfId="27784"/>
    <cellStyle name="40% - Accent5 2" xfId="635" hidden="1"/>
    <cellStyle name="40% - Accent5 2" xfId="1519" hidden="1"/>
    <cellStyle name="40% - Accent5 2" xfId="1556" hidden="1"/>
    <cellStyle name="40% - Accent5 2" xfId="2500" hidden="1"/>
    <cellStyle name="40% - Accent5 2" xfId="2537" hidden="1"/>
    <cellStyle name="40% - Accent5 2" xfId="3445" hidden="1"/>
    <cellStyle name="40% - Accent5 2" xfId="3482" hidden="1"/>
    <cellStyle name="40% - Accent5 2" xfId="4079" hidden="1"/>
    <cellStyle name="40% - Accent5 2" xfId="4963" hidden="1"/>
    <cellStyle name="40% - Accent5 2" xfId="5000" hidden="1"/>
    <cellStyle name="40% - Accent5 2" xfId="5915" hidden="1"/>
    <cellStyle name="40% - Accent5 2" xfId="5952" hidden="1"/>
    <cellStyle name="40% - Accent5 2" xfId="6860" hidden="1"/>
    <cellStyle name="40% - Accent5 2" xfId="6897" hidden="1"/>
    <cellStyle name="40% - Accent5 2" xfId="7460" hidden="1"/>
    <cellStyle name="40% - Accent5 2" xfId="8344" hidden="1"/>
    <cellStyle name="40% - Accent5 2" xfId="8381" hidden="1"/>
    <cellStyle name="40% - Accent5 2" xfId="9325" hidden="1"/>
    <cellStyle name="40% - Accent5 2" xfId="9362" hidden="1"/>
    <cellStyle name="40% - Accent5 2" xfId="10270" hidden="1"/>
    <cellStyle name="40% - Accent5 2" xfId="10307" hidden="1"/>
    <cellStyle name="40% - Accent5 2" xfId="10890" hidden="1"/>
    <cellStyle name="40% - Accent5 2" xfId="11774" hidden="1"/>
    <cellStyle name="40% - Accent5 2" xfId="11811" hidden="1"/>
    <cellStyle name="40% - Accent5 2" xfId="12755" hidden="1"/>
    <cellStyle name="40% - Accent5 2" xfId="12792" hidden="1"/>
    <cellStyle name="40% - Accent5 2" xfId="13700" hidden="1"/>
    <cellStyle name="40% - Accent5 2" xfId="13737" hidden="1"/>
    <cellStyle name="40% - Accent5 2" xfId="14320" hidden="1"/>
    <cellStyle name="40% - Accent5 2" xfId="15204" hidden="1"/>
    <cellStyle name="40% - Accent5 2" xfId="15241" hidden="1"/>
    <cellStyle name="40% - Accent5 2" xfId="16185" hidden="1"/>
    <cellStyle name="40% - Accent5 2" xfId="16222" hidden="1"/>
    <cellStyle name="40% - Accent5 2" xfId="17130" hidden="1"/>
    <cellStyle name="40% - Accent5 2" xfId="17167" hidden="1"/>
    <cellStyle name="40% - Accent5 2" xfId="17750" hidden="1"/>
    <cellStyle name="40% - Accent5 2" xfId="18634" hidden="1"/>
    <cellStyle name="40% - Accent5 2" xfId="18671" hidden="1"/>
    <cellStyle name="40% - Accent5 2" xfId="19615" hidden="1"/>
    <cellStyle name="40% - Accent5 2" xfId="19652" hidden="1"/>
    <cellStyle name="40% - Accent5 2" xfId="20560" hidden="1"/>
    <cellStyle name="40% - Accent5 2" xfId="20597" hidden="1"/>
    <cellStyle name="40% - Accent5 2" xfId="21180" hidden="1"/>
    <cellStyle name="40% - Accent5 2" xfId="22064" hidden="1"/>
    <cellStyle name="40% - Accent5 2" xfId="22101" hidden="1"/>
    <cellStyle name="40% - Accent5 2" xfId="23045" hidden="1"/>
    <cellStyle name="40% - Accent5 2" xfId="23082" hidden="1"/>
    <cellStyle name="40% - Accent5 2" xfId="23990" hidden="1"/>
    <cellStyle name="40% - Accent5 2" xfId="24027" hidden="1"/>
    <cellStyle name="40% - Accent5 2" xfId="24610" hidden="1"/>
    <cellStyle name="40% - Accent5 2" xfId="25494" hidden="1"/>
    <cellStyle name="40% - Accent5 2" xfId="25531" hidden="1"/>
    <cellStyle name="40% - Accent5 2" xfId="26475" hidden="1"/>
    <cellStyle name="40% - Accent5 2" xfId="26512" hidden="1"/>
    <cellStyle name="40% - Accent5 2" xfId="27420" hidden="1"/>
    <cellStyle name="40% - Accent5 2" xfId="27457"/>
    <cellStyle name="40% - Accent5 2 2" xfId="27785"/>
    <cellStyle name="40% - Accent5 20" xfId="27786"/>
    <cellStyle name="40% - Accent5 21" xfId="27787"/>
    <cellStyle name="40% - Accent5 22" xfId="27788"/>
    <cellStyle name="40% - Accent5 23" xfId="27789"/>
    <cellStyle name="40% - Accent5 24" xfId="27790"/>
    <cellStyle name="40% - Accent5 25" xfId="27791"/>
    <cellStyle name="40% - Accent5 26" xfId="27792"/>
    <cellStyle name="40% - Accent5 27" xfId="27793"/>
    <cellStyle name="40% - Accent5 3" xfId="39" hidden="1"/>
    <cellStyle name="40% - Accent5 3" xfId="8417" hidden="1"/>
    <cellStyle name="40% - Accent5 3" xfId="11847" hidden="1"/>
    <cellStyle name="40% - Accent5 3" xfId="15277" hidden="1"/>
    <cellStyle name="40% - Accent5 3" xfId="18707" hidden="1"/>
    <cellStyle name="40% - Accent5 3" xfId="22137" hidden="1"/>
    <cellStyle name="40% - Accent5 3" xfId="25567"/>
    <cellStyle name="40% - Accent5 4" xfId="574" hidden="1"/>
    <cellStyle name="40% - Accent5 4" xfId="27794"/>
    <cellStyle name="40% - Accent5 5" xfId="1592" hidden="1"/>
    <cellStyle name="40% - Accent5 5" xfId="27795"/>
    <cellStyle name="40% - Accent5 6" xfId="27796"/>
    <cellStyle name="40% - Accent5 7" xfId="27797"/>
    <cellStyle name="40% - Accent5 8" xfId="27798"/>
    <cellStyle name="40% - Accent5 9" xfId="27799"/>
    <cellStyle name="40% - Accent6 10" xfId="27800"/>
    <cellStyle name="40% - Accent6 11" xfId="27801"/>
    <cellStyle name="40% - Accent6 12" xfId="27802"/>
    <cellStyle name="40% - Accent6 13" xfId="27803"/>
    <cellStyle name="40% - Accent6 14" xfId="27804"/>
    <cellStyle name="40% - Accent6 15" xfId="27805"/>
    <cellStyle name="40% - Accent6 16" xfId="27806"/>
    <cellStyle name="40% - Accent6 17" xfId="27807"/>
    <cellStyle name="40% - Accent6 18" xfId="27808"/>
    <cellStyle name="40% - Accent6 19" xfId="27809"/>
    <cellStyle name="40% - Accent6 2" xfId="639" hidden="1"/>
    <cellStyle name="40% - Accent6 2" xfId="1515" hidden="1"/>
    <cellStyle name="40% - Accent6 2" xfId="1552" hidden="1"/>
    <cellStyle name="40% - Accent6 2" xfId="2496" hidden="1"/>
    <cellStyle name="40% - Accent6 2" xfId="2533" hidden="1"/>
    <cellStyle name="40% - Accent6 2" xfId="3441" hidden="1"/>
    <cellStyle name="40% - Accent6 2" xfId="3478" hidden="1"/>
    <cellStyle name="40% - Accent6 2" xfId="4083" hidden="1"/>
    <cellStyle name="40% - Accent6 2" xfId="4959" hidden="1"/>
    <cellStyle name="40% - Accent6 2" xfId="4996" hidden="1"/>
    <cellStyle name="40% - Accent6 2" xfId="5911" hidden="1"/>
    <cellStyle name="40% - Accent6 2" xfId="5948" hidden="1"/>
    <cellStyle name="40% - Accent6 2" xfId="6856" hidden="1"/>
    <cellStyle name="40% - Accent6 2" xfId="6893" hidden="1"/>
    <cellStyle name="40% - Accent6 2" xfId="7464" hidden="1"/>
    <cellStyle name="40% - Accent6 2" xfId="8340" hidden="1"/>
    <cellStyle name="40% - Accent6 2" xfId="8377" hidden="1"/>
    <cellStyle name="40% - Accent6 2" xfId="9321" hidden="1"/>
    <cellStyle name="40% - Accent6 2" xfId="9358" hidden="1"/>
    <cellStyle name="40% - Accent6 2" xfId="10266" hidden="1"/>
    <cellStyle name="40% - Accent6 2" xfId="10303" hidden="1"/>
    <cellStyle name="40% - Accent6 2" xfId="10894" hidden="1"/>
    <cellStyle name="40% - Accent6 2" xfId="11770" hidden="1"/>
    <cellStyle name="40% - Accent6 2" xfId="11807" hidden="1"/>
    <cellStyle name="40% - Accent6 2" xfId="12751" hidden="1"/>
    <cellStyle name="40% - Accent6 2" xfId="12788" hidden="1"/>
    <cellStyle name="40% - Accent6 2" xfId="13696" hidden="1"/>
    <cellStyle name="40% - Accent6 2" xfId="13733" hidden="1"/>
    <cellStyle name="40% - Accent6 2" xfId="14324" hidden="1"/>
    <cellStyle name="40% - Accent6 2" xfId="15200" hidden="1"/>
    <cellStyle name="40% - Accent6 2" xfId="15237" hidden="1"/>
    <cellStyle name="40% - Accent6 2" xfId="16181" hidden="1"/>
    <cellStyle name="40% - Accent6 2" xfId="16218" hidden="1"/>
    <cellStyle name="40% - Accent6 2" xfId="17126" hidden="1"/>
    <cellStyle name="40% - Accent6 2" xfId="17163" hidden="1"/>
    <cellStyle name="40% - Accent6 2" xfId="17754" hidden="1"/>
    <cellStyle name="40% - Accent6 2" xfId="18630" hidden="1"/>
    <cellStyle name="40% - Accent6 2" xfId="18667" hidden="1"/>
    <cellStyle name="40% - Accent6 2" xfId="19611" hidden="1"/>
    <cellStyle name="40% - Accent6 2" xfId="19648" hidden="1"/>
    <cellStyle name="40% - Accent6 2" xfId="20556" hidden="1"/>
    <cellStyle name="40% - Accent6 2" xfId="20593" hidden="1"/>
    <cellStyle name="40% - Accent6 2" xfId="21184" hidden="1"/>
    <cellStyle name="40% - Accent6 2" xfId="22060" hidden="1"/>
    <cellStyle name="40% - Accent6 2" xfId="22097" hidden="1"/>
    <cellStyle name="40% - Accent6 2" xfId="23041" hidden="1"/>
    <cellStyle name="40% - Accent6 2" xfId="23078" hidden="1"/>
    <cellStyle name="40% - Accent6 2" xfId="23986" hidden="1"/>
    <cellStyle name="40% - Accent6 2" xfId="24023" hidden="1"/>
    <cellStyle name="40% - Accent6 2" xfId="24614" hidden="1"/>
    <cellStyle name="40% - Accent6 2" xfId="25490" hidden="1"/>
    <cellStyle name="40% - Accent6 2" xfId="25527" hidden="1"/>
    <cellStyle name="40% - Accent6 2" xfId="26471" hidden="1"/>
    <cellStyle name="40% - Accent6 2" xfId="26508" hidden="1"/>
    <cellStyle name="40% - Accent6 2" xfId="27416" hidden="1"/>
    <cellStyle name="40% - Accent6 2" xfId="27453"/>
    <cellStyle name="40% - Accent6 2 2" xfId="27810"/>
    <cellStyle name="40% - Accent6 20" xfId="27811"/>
    <cellStyle name="40% - Accent6 21" xfId="27812"/>
    <cellStyle name="40% - Accent6 22" xfId="27813"/>
    <cellStyle name="40% - Accent6 23" xfId="27814"/>
    <cellStyle name="40% - Accent6 24" xfId="27815"/>
    <cellStyle name="40% - Accent6 25" xfId="27816"/>
    <cellStyle name="40% - Accent6 26" xfId="27817"/>
    <cellStyle name="40% - Accent6 27" xfId="27818"/>
    <cellStyle name="40% - Accent6 3" xfId="43" hidden="1"/>
    <cellStyle name="40% - Accent6 3" xfId="8413" hidden="1"/>
    <cellStyle name="40% - Accent6 3" xfId="11843" hidden="1"/>
    <cellStyle name="40% - Accent6 3" xfId="15273" hidden="1"/>
    <cellStyle name="40% - Accent6 3" xfId="18703" hidden="1"/>
    <cellStyle name="40% - Accent6 3" xfId="22133" hidden="1"/>
    <cellStyle name="40% - Accent6 3" xfId="25563"/>
    <cellStyle name="40% - Accent6 4" xfId="570" hidden="1"/>
    <cellStyle name="40% - Accent6 4" xfId="27819"/>
    <cellStyle name="40% - Accent6 5" xfId="1588" hidden="1"/>
    <cellStyle name="40% - Accent6 5" xfId="27820"/>
    <cellStyle name="40% - Accent6 6" xfId="27821"/>
    <cellStyle name="40% - Accent6 7" xfId="27822"/>
    <cellStyle name="40% - Accent6 8" xfId="27823"/>
    <cellStyle name="40% - Accent6 9" xfId="27824"/>
    <cellStyle name="40% - Akzent1 2" xfId="27825"/>
    <cellStyle name="40% - Akzent2 2" xfId="27826"/>
    <cellStyle name="40% - Akzent3 2" xfId="27827"/>
    <cellStyle name="40% - Akzent4 2" xfId="27828"/>
    <cellStyle name="40% - Akzent5 2" xfId="27829"/>
    <cellStyle name="40% - Akzent6 2" xfId="27830"/>
    <cellStyle name="60 % - Accent1 3" xfId="29302"/>
    <cellStyle name="60% - Accent1 10" xfId="27831"/>
    <cellStyle name="60% - Accent1 11" xfId="27832"/>
    <cellStyle name="60% - Accent1 12" xfId="27833"/>
    <cellStyle name="60% - Accent1 13" xfId="27834"/>
    <cellStyle name="60% - Accent1 14" xfId="27835"/>
    <cellStyle name="60% - Accent1 15" xfId="27836"/>
    <cellStyle name="60% - Accent1 16" xfId="27837"/>
    <cellStyle name="60% - Accent1 17" xfId="27838"/>
    <cellStyle name="60% - Accent1 18" xfId="27839"/>
    <cellStyle name="60% - Accent1 19" xfId="27840"/>
    <cellStyle name="60% - Accent1 2" xfId="620" hidden="1"/>
    <cellStyle name="60% - Accent1 2" xfId="1534" hidden="1"/>
    <cellStyle name="60% - Accent1 2" xfId="1571" hidden="1"/>
    <cellStyle name="60% - Accent1 2" xfId="2515" hidden="1"/>
    <cellStyle name="60% - Accent1 2" xfId="2552" hidden="1"/>
    <cellStyle name="60% - Accent1 2" xfId="3460" hidden="1"/>
    <cellStyle name="60% - Accent1 2" xfId="3497" hidden="1"/>
    <cellStyle name="60% - Accent1 2" xfId="4064" hidden="1"/>
    <cellStyle name="60% - Accent1 2" xfId="4978" hidden="1"/>
    <cellStyle name="60% - Accent1 2" xfId="5015" hidden="1"/>
    <cellStyle name="60% - Accent1 2" xfId="5930" hidden="1"/>
    <cellStyle name="60% - Accent1 2" xfId="5967" hidden="1"/>
    <cellStyle name="60% - Accent1 2" xfId="6875" hidden="1"/>
    <cellStyle name="60% - Accent1 2" xfId="6912" hidden="1"/>
    <cellStyle name="60% - Accent1 2" xfId="7445" hidden="1"/>
    <cellStyle name="60% - Accent1 2" xfId="8359" hidden="1"/>
    <cellStyle name="60% - Accent1 2" xfId="8396" hidden="1"/>
    <cellStyle name="60% - Accent1 2" xfId="9340" hidden="1"/>
    <cellStyle name="60% - Accent1 2" xfId="9377" hidden="1"/>
    <cellStyle name="60% - Accent1 2" xfId="10285" hidden="1"/>
    <cellStyle name="60% - Accent1 2" xfId="10322" hidden="1"/>
    <cellStyle name="60% - Accent1 2" xfId="10875" hidden="1"/>
    <cellStyle name="60% - Accent1 2" xfId="11789" hidden="1"/>
    <cellStyle name="60% - Accent1 2" xfId="11826" hidden="1"/>
    <cellStyle name="60% - Accent1 2" xfId="12770" hidden="1"/>
    <cellStyle name="60% - Accent1 2" xfId="12807" hidden="1"/>
    <cellStyle name="60% - Accent1 2" xfId="13715" hidden="1"/>
    <cellStyle name="60% - Accent1 2" xfId="13752" hidden="1"/>
    <cellStyle name="60% - Accent1 2" xfId="14305" hidden="1"/>
    <cellStyle name="60% - Accent1 2" xfId="15219" hidden="1"/>
    <cellStyle name="60% - Accent1 2" xfId="15256" hidden="1"/>
    <cellStyle name="60% - Accent1 2" xfId="16200" hidden="1"/>
    <cellStyle name="60% - Accent1 2" xfId="16237" hidden="1"/>
    <cellStyle name="60% - Accent1 2" xfId="17145" hidden="1"/>
    <cellStyle name="60% - Accent1 2" xfId="17182" hidden="1"/>
    <cellStyle name="60% - Accent1 2" xfId="17735" hidden="1"/>
    <cellStyle name="60% - Accent1 2" xfId="18649" hidden="1"/>
    <cellStyle name="60% - Accent1 2" xfId="18686" hidden="1"/>
    <cellStyle name="60% - Accent1 2" xfId="19630" hidden="1"/>
    <cellStyle name="60% - Accent1 2" xfId="19667" hidden="1"/>
    <cellStyle name="60% - Accent1 2" xfId="20575" hidden="1"/>
    <cellStyle name="60% - Accent1 2" xfId="20612" hidden="1"/>
    <cellStyle name="60% - Accent1 2" xfId="21165" hidden="1"/>
    <cellStyle name="60% - Accent1 2" xfId="22079" hidden="1"/>
    <cellStyle name="60% - Accent1 2" xfId="22116" hidden="1"/>
    <cellStyle name="60% - Accent1 2" xfId="23060" hidden="1"/>
    <cellStyle name="60% - Accent1 2" xfId="23097" hidden="1"/>
    <cellStyle name="60% - Accent1 2" xfId="24005" hidden="1"/>
    <cellStyle name="60% - Accent1 2" xfId="24042" hidden="1"/>
    <cellStyle name="60% - Accent1 2" xfId="24595" hidden="1"/>
    <cellStyle name="60% - Accent1 2" xfId="25509" hidden="1"/>
    <cellStyle name="60% - Accent1 2" xfId="25546" hidden="1"/>
    <cellStyle name="60% - Accent1 2" xfId="26490" hidden="1"/>
    <cellStyle name="60% - Accent1 2" xfId="26527" hidden="1"/>
    <cellStyle name="60% - Accent1 2" xfId="27435" hidden="1"/>
    <cellStyle name="60% - Accent1 2" xfId="27472"/>
    <cellStyle name="60% - Accent1 2 2" xfId="27841"/>
    <cellStyle name="60% - Accent1 20" xfId="27842"/>
    <cellStyle name="60% - Accent1 21" xfId="27843"/>
    <cellStyle name="60% - Accent1 22" xfId="27844"/>
    <cellStyle name="60% - Accent1 23" xfId="27845"/>
    <cellStyle name="60% - Accent1 24" xfId="27846"/>
    <cellStyle name="60% - Accent1 25" xfId="27847"/>
    <cellStyle name="60% - Accent1 26" xfId="27848"/>
    <cellStyle name="60% - Accent1 27" xfId="27849"/>
    <cellStyle name="60% - Accent1 3" xfId="24" hidden="1"/>
    <cellStyle name="60% - Accent1 3" xfId="8432" hidden="1"/>
    <cellStyle name="60% - Accent1 3" xfId="11862" hidden="1"/>
    <cellStyle name="60% - Accent1 3" xfId="15292" hidden="1"/>
    <cellStyle name="60% - Accent1 3" xfId="18722" hidden="1"/>
    <cellStyle name="60% - Accent1 3" xfId="22152" hidden="1"/>
    <cellStyle name="60% - Accent1 3" xfId="25582"/>
    <cellStyle name="60% - Accent1 4" xfId="589" hidden="1"/>
    <cellStyle name="60% - Accent1 4" xfId="27850"/>
    <cellStyle name="60% - Accent1 5" xfId="1607" hidden="1"/>
    <cellStyle name="60% - Accent1 5" xfId="27851"/>
    <cellStyle name="60% - Accent1 6" xfId="27852"/>
    <cellStyle name="60% - Accent1 7" xfId="27853"/>
    <cellStyle name="60% - Accent1 8" xfId="27854"/>
    <cellStyle name="60% - Accent1 9" xfId="27855"/>
    <cellStyle name="60% - Accent2 10" xfId="27856"/>
    <cellStyle name="60% - Accent2 11" xfId="27857"/>
    <cellStyle name="60% - Accent2 12" xfId="27858"/>
    <cellStyle name="60% - Accent2 13" xfId="27859"/>
    <cellStyle name="60% - Accent2 14" xfId="27860"/>
    <cellStyle name="60% - Accent2 15" xfId="27861"/>
    <cellStyle name="60% - Accent2 16" xfId="27862"/>
    <cellStyle name="60% - Accent2 17" xfId="27863"/>
    <cellStyle name="60% - Accent2 18" xfId="27864"/>
    <cellStyle name="60% - Accent2 19" xfId="27865"/>
    <cellStyle name="60% - Accent2 2" xfId="624" hidden="1"/>
    <cellStyle name="60% - Accent2 2" xfId="1530" hidden="1"/>
    <cellStyle name="60% - Accent2 2" xfId="1567" hidden="1"/>
    <cellStyle name="60% - Accent2 2" xfId="2511" hidden="1"/>
    <cellStyle name="60% - Accent2 2" xfId="2548" hidden="1"/>
    <cellStyle name="60% - Accent2 2" xfId="3456" hidden="1"/>
    <cellStyle name="60% - Accent2 2" xfId="3493" hidden="1"/>
    <cellStyle name="60% - Accent2 2" xfId="4068" hidden="1"/>
    <cellStyle name="60% - Accent2 2" xfId="4974" hidden="1"/>
    <cellStyle name="60% - Accent2 2" xfId="5011" hidden="1"/>
    <cellStyle name="60% - Accent2 2" xfId="5926" hidden="1"/>
    <cellStyle name="60% - Accent2 2" xfId="5963" hidden="1"/>
    <cellStyle name="60% - Accent2 2" xfId="6871" hidden="1"/>
    <cellStyle name="60% - Accent2 2" xfId="6908" hidden="1"/>
    <cellStyle name="60% - Accent2 2" xfId="7449" hidden="1"/>
    <cellStyle name="60% - Accent2 2" xfId="8355" hidden="1"/>
    <cellStyle name="60% - Accent2 2" xfId="8392" hidden="1"/>
    <cellStyle name="60% - Accent2 2" xfId="9336" hidden="1"/>
    <cellStyle name="60% - Accent2 2" xfId="9373" hidden="1"/>
    <cellStyle name="60% - Accent2 2" xfId="10281" hidden="1"/>
    <cellStyle name="60% - Accent2 2" xfId="10318" hidden="1"/>
    <cellStyle name="60% - Accent2 2" xfId="10879" hidden="1"/>
    <cellStyle name="60% - Accent2 2" xfId="11785" hidden="1"/>
    <cellStyle name="60% - Accent2 2" xfId="11822" hidden="1"/>
    <cellStyle name="60% - Accent2 2" xfId="12766" hidden="1"/>
    <cellStyle name="60% - Accent2 2" xfId="12803" hidden="1"/>
    <cellStyle name="60% - Accent2 2" xfId="13711" hidden="1"/>
    <cellStyle name="60% - Accent2 2" xfId="13748" hidden="1"/>
    <cellStyle name="60% - Accent2 2" xfId="14309" hidden="1"/>
    <cellStyle name="60% - Accent2 2" xfId="15215" hidden="1"/>
    <cellStyle name="60% - Accent2 2" xfId="15252" hidden="1"/>
    <cellStyle name="60% - Accent2 2" xfId="16196" hidden="1"/>
    <cellStyle name="60% - Accent2 2" xfId="16233" hidden="1"/>
    <cellStyle name="60% - Accent2 2" xfId="17141" hidden="1"/>
    <cellStyle name="60% - Accent2 2" xfId="17178" hidden="1"/>
    <cellStyle name="60% - Accent2 2" xfId="17739" hidden="1"/>
    <cellStyle name="60% - Accent2 2" xfId="18645" hidden="1"/>
    <cellStyle name="60% - Accent2 2" xfId="18682" hidden="1"/>
    <cellStyle name="60% - Accent2 2" xfId="19626" hidden="1"/>
    <cellStyle name="60% - Accent2 2" xfId="19663" hidden="1"/>
    <cellStyle name="60% - Accent2 2" xfId="20571" hidden="1"/>
    <cellStyle name="60% - Accent2 2" xfId="20608" hidden="1"/>
    <cellStyle name="60% - Accent2 2" xfId="21169" hidden="1"/>
    <cellStyle name="60% - Accent2 2" xfId="22075" hidden="1"/>
    <cellStyle name="60% - Accent2 2" xfId="22112" hidden="1"/>
    <cellStyle name="60% - Accent2 2" xfId="23056" hidden="1"/>
    <cellStyle name="60% - Accent2 2" xfId="23093" hidden="1"/>
    <cellStyle name="60% - Accent2 2" xfId="24001" hidden="1"/>
    <cellStyle name="60% - Accent2 2" xfId="24038" hidden="1"/>
    <cellStyle name="60% - Accent2 2" xfId="24599" hidden="1"/>
    <cellStyle name="60% - Accent2 2" xfId="25505" hidden="1"/>
    <cellStyle name="60% - Accent2 2" xfId="25542" hidden="1"/>
    <cellStyle name="60% - Accent2 2" xfId="26486" hidden="1"/>
    <cellStyle name="60% - Accent2 2" xfId="26523" hidden="1"/>
    <cellStyle name="60% - Accent2 2" xfId="27431" hidden="1"/>
    <cellStyle name="60% - Accent2 2" xfId="27468"/>
    <cellStyle name="60% - Accent2 2 2" xfId="27866"/>
    <cellStyle name="60% - Accent2 20" xfId="27867"/>
    <cellStyle name="60% - Accent2 21" xfId="27868"/>
    <cellStyle name="60% - Accent2 22" xfId="27869"/>
    <cellStyle name="60% - Accent2 23" xfId="27870"/>
    <cellStyle name="60% - Accent2 24" xfId="27871"/>
    <cellStyle name="60% - Accent2 25" xfId="27872"/>
    <cellStyle name="60% - Accent2 26" xfId="27873"/>
    <cellStyle name="60% - Accent2 27" xfId="27874"/>
    <cellStyle name="60% - Accent2 3" xfId="28" hidden="1"/>
    <cellStyle name="60% - Accent2 3" xfId="8428" hidden="1"/>
    <cellStyle name="60% - Accent2 3" xfId="11858" hidden="1"/>
    <cellStyle name="60% - Accent2 3" xfId="15288" hidden="1"/>
    <cellStyle name="60% - Accent2 3" xfId="18718" hidden="1"/>
    <cellStyle name="60% - Accent2 3" xfId="22148" hidden="1"/>
    <cellStyle name="60% - Accent2 3" xfId="25578"/>
    <cellStyle name="60% - Accent2 4" xfId="585" hidden="1"/>
    <cellStyle name="60% - Accent2 4" xfId="27875"/>
    <cellStyle name="60% - Accent2 5" xfId="1603" hidden="1"/>
    <cellStyle name="60% - Accent2 5" xfId="27876"/>
    <cellStyle name="60% - Accent2 6" xfId="27877"/>
    <cellStyle name="60% - Accent2 7" xfId="27878"/>
    <cellStyle name="60% - Accent2 8" xfId="27879"/>
    <cellStyle name="60% - Accent2 9" xfId="27880"/>
    <cellStyle name="60% - Accent3 10" xfId="27881"/>
    <cellStyle name="60% - Accent3 11" xfId="27882"/>
    <cellStyle name="60% - Accent3 12" xfId="27883"/>
    <cellStyle name="60% - Accent3 13" xfId="27884"/>
    <cellStyle name="60% - Accent3 14" xfId="27885"/>
    <cellStyle name="60% - Accent3 15" xfId="27886"/>
    <cellStyle name="60% - Accent3 16" xfId="27887"/>
    <cellStyle name="60% - Accent3 17" xfId="27888"/>
    <cellStyle name="60% - Accent3 18" xfId="27889"/>
    <cellStyle name="60% - Accent3 19" xfId="27890"/>
    <cellStyle name="60% - Accent3 2" xfId="628" hidden="1"/>
    <cellStyle name="60% - Accent3 2" xfId="1526" hidden="1"/>
    <cellStyle name="60% - Accent3 2" xfId="1563" hidden="1"/>
    <cellStyle name="60% - Accent3 2" xfId="2507" hidden="1"/>
    <cellStyle name="60% - Accent3 2" xfId="2544" hidden="1"/>
    <cellStyle name="60% - Accent3 2" xfId="3452" hidden="1"/>
    <cellStyle name="60% - Accent3 2" xfId="3489" hidden="1"/>
    <cellStyle name="60% - Accent3 2" xfId="4072" hidden="1"/>
    <cellStyle name="60% - Accent3 2" xfId="4970" hidden="1"/>
    <cellStyle name="60% - Accent3 2" xfId="5007" hidden="1"/>
    <cellStyle name="60% - Accent3 2" xfId="5922" hidden="1"/>
    <cellStyle name="60% - Accent3 2" xfId="5959" hidden="1"/>
    <cellStyle name="60% - Accent3 2" xfId="6867" hidden="1"/>
    <cellStyle name="60% - Accent3 2" xfId="6904" hidden="1"/>
    <cellStyle name="60% - Accent3 2" xfId="7453" hidden="1"/>
    <cellStyle name="60% - Accent3 2" xfId="8351" hidden="1"/>
    <cellStyle name="60% - Accent3 2" xfId="8388" hidden="1"/>
    <cellStyle name="60% - Accent3 2" xfId="9332" hidden="1"/>
    <cellStyle name="60% - Accent3 2" xfId="9369" hidden="1"/>
    <cellStyle name="60% - Accent3 2" xfId="10277" hidden="1"/>
    <cellStyle name="60% - Accent3 2" xfId="10314" hidden="1"/>
    <cellStyle name="60% - Accent3 2" xfId="10883" hidden="1"/>
    <cellStyle name="60% - Accent3 2" xfId="11781" hidden="1"/>
    <cellStyle name="60% - Accent3 2" xfId="11818" hidden="1"/>
    <cellStyle name="60% - Accent3 2" xfId="12762" hidden="1"/>
    <cellStyle name="60% - Accent3 2" xfId="12799" hidden="1"/>
    <cellStyle name="60% - Accent3 2" xfId="13707" hidden="1"/>
    <cellStyle name="60% - Accent3 2" xfId="13744" hidden="1"/>
    <cellStyle name="60% - Accent3 2" xfId="14313" hidden="1"/>
    <cellStyle name="60% - Accent3 2" xfId="15211" hidden="1"/>
    <cellStyle name="60% - Accent3 2" xfId="15248" hidden="1"/>
    <cellStyle name="60% - Accent3 2" xfId="16192" hidden="1"/>
    <cellStyle name="60% - Accent3 2" xfId="16229" hidden="1"/>
    <cellStyle name="60% - Accent3 2" xfId="17137" hidden="1"/>
    <cellStyle name="60% - Accent3 2" xfId="17174" hidden="1"/>
    <cellStyle name="60% - Accent3 2" xfId="17743" hidden="1"/>
    <cellStyle name="60% - Accent3 2" xfId="18641" hidden="1"/>
    <cellStyle name="60% - Accent3 2" xfId="18678" hidden="1"/>
    <cellStyle name="60% - Accent3 2" xfId="19622" hidden="1"/>
    <cellStyle name="60% - Accent3 2" xfId="19659" hidden="1"/>
    <cellStyle name="60% - Accent3 2" xfId="20567" hidden="1"/>
    <cellStyle name="60% - Accent3 2" xfId="20604" hidden="1"/>
    <cellStyle name="60% - Accent3 2" xfId="21173" hidden="1"/>
    <cellStyle name="60% - Accent3 2" xfId="22071" hidden="1"/>
    <cellStyle name="60% - Accent3 2" xfId="22108" hidden="1"/>
    <cellStyle name="60% - Accent3 2" xfId="23052" hidden="1"/>
    <cellStyle name="60% - Accent3 2" xfId="23089" hidden="1"/>
    <cellStyle name="60% - Accent3 2" xfId="23997" hidden="1"/>
    <cellStyle name="60% - Accent3 2" xfId="24034" hidden="1"/>
    <cellStyle name="60% - Accent3 2" xfId="24603" hidden="1"/>
    <cellStyle name="60% - Accent3 2" xfId="25501" hidden="1"/>
    <cellStyle name="60% - Accent3 2" xfId="25538" hidden="1"/>
    <cellStyle name="60% - Accent3 2" xfId="26482" hidden="1"/>
    <cellStyle name="60% - Accent3 2" xfId="26519" hidden="1"/>
    <cellStyle name="60% - Accent3 2" xfId="27427" hidden="1"/>
    <cellStyle name="60% - Accent3 2" xfId="27464"/>
    <cellStyle name="60% - Accent3 2 2" xfId="27891"/>
    <cellStyle name="60% - Accent3 20" xfId="27892"/>
    <cellStyle name="60% - Accent3 21" xfId="27893"/>
    <cellStyle name="60% - Accent3 22" xfId="27894"/>
    <cellStyle name="60% - Accent3 23" xfId="27895"/>
    <cellStyle name="60% - Accent3 24" xfId="27896"/>
    <cellStyle name="60% - Accent3 25" xfId="27897"/>
    <cellStyle name="60% - Accent3 26" xfId="27898"/>
    <cellStyle name="60% - Accent3 27" xfId="27899"/>
    <cellStyle name="60% - Accent3 3" xfId="32" hidden="1"/>
    <cellStyle name="60% - Accent3 3" xfId="8424" hidden="1"/>
    <cellStyle name="60% - Accent3 3" xfId="11854" hidden="1"/>
    <cellStyle name="60% - Accent3 3" xfId="15284" hidden="1"/>
    <cellStyle name="60% - Accent3 3" xfId="18714" hidden="1"/>
    <cellStyle name="60% - Accent3 3" xfId="22144" hidden="1"/>
    <cellStyle name="60% - Accent3 3" xfId="25574"/>
    <cellStyle name="60% - Accent3 4" xfId="581" hidden="1"/>
    <cellStyle name="60% - Accent3 4" xfId="27900"/>
    <cellStyle name="60% - Accent3 5" xfId="1599" hidden="1"/>
    <cellStyle name="60% - Accent3 5" xfId="27901"/>
    <cellStyle name="60% - Accent3 6" xfId="27902"/>
    <cellStyle name="60% - Accent3 7" xfId="27903"/>
    <cellStyle name="60% - Accent3 8" xfId="27904"/>
    <cellStyle name="60% - Accent3 9" xfId="27905"/>
    <cellStyle name="60% - Accent4 10" xfId="27906"/>
    <cellStyle name="60% - Accent4 11" xfId="27907"/>
    <cellStyle name="60% - Accent4 12" xfId="27908"/>
    <cellStyle name="60% - Accent4 13" xfId="27909"/>
    <cellStyle name="60% - Accent4 14" xfId="27910"/>
    <cellStyle name="60% - Accent4 15" xfId="27911"/>
    <cellStyle name="60% - Accent4 16" xfId="27912"/>
    <cellStyle name="60% - Accent4 17" xfId="27913"/>
    <cellStyle name="60% - Accent4 18" xfId="27914"/>
    <cellStyle name="60% - Accent4 19" xfId="27915"/>
    <cellStyle name="60% - Accent4 2" xfId="632" hidden="1"/>
    <cellStyle name="60% - Accent4 2" xfId="1522" hidden="1"/>
    <cellStyle name="60% - Accent4 2" xfId="1559" hidden="1"/>
    <cellStyle name="60% - Accent4 2" xfId="2503" hidden="1"/>
    <cellStyle name="60% - Accent4 2" xfId="2540" hidden="1"/>
    <cellStyle name="60% - Accent4 2" xfId="3448" hidden="1"/>
    <cellStyle name="60% - Accent4 2" xfId="3485" hidden="1"/>
    <cellStyle name="60% - Accent4 2" xfId="4076" hidden="1"/>
    <cellStyle name="60% - Accent4 2" xfId="4966" hidden="1"/>
    <cellStyle name="60% - Accent4 2" xfId="5003" hidden="1"/>
    <cellStyle name="60% - Accent4 2" xfId="5918" hidden="1"/>
    <cellStyle name="60% - Accent4 2" xfId="5955" hidden="1"/>
    <cellStyle name="60% - Accent4 2" xfId="6863" hidden="1"/>
    <cellStyle name="60% - Accent4 2" xfId="6900" hidden="1"/>
    <cellStyle name="60% - Accent4 2" xfId="7457" hidden="1"/>
    <cellStyle name="60% - Accent4 2" xfId="8347" hidden="1"/>
    <cellStyle name="60% - Accent4 2" xfId="8384" hidden="1"/>
    <cellStyle name="60% - Accent4 2" xfId="9328" hidden="1"/>
    <cellStyle name="60% - Accent4 2" xfId="9365" hidden="1"/>
    <cellStyle name="60% - Accent4 2" xfId="10273" hidden="1"/>
    <cellStyle name="60% - Accent4 2" xfId="10310" hidden="1"/>
    <cellStyle name="60% - Accent4 2" xfId="10887" hidden="1"/>
    <cellStyle name="60% - Accent4 2" xfId="11777" hidden="1"/>
    <cellStyle name="60% - Accent4 2" xfId="11814" hidden="1"/>
    <cellStyle name="60% - Accent4 2" xfId="12758" hidden="1"/>
    <cellStyle name="60% - Accent4 2" xfId="12795" hidden="1"/>
    <cellStyle name="60% - Accent4 2" xfId="13703" hidden="1"/>
    <cellStyle name="60% - Accent4 2" xfId="13740" hidden="1"/>
    <cellStyle name="60% - Accent4 2" xfId="14317" hidden="1"/>
    <cellStyle name="60% - Accent4 2" xfId="15207" hidden="1"/>
    <cellStyle name="60% - Accent4 2" xfId="15244" hidden="1"/>
    <cellStyle name="60% - Accent4 2" xfId="16188" hidden="1"/>
    <cellStyle name="60% - Accent4 2" xfId="16225" hidden="1"/>
    <cellStyle name="60% - Accent4 2" xfId="17133" hidden="1"/>
    <cellStyle name="60% - Accent4 2" xfId="17170" hidden="1"/>
    <cellStyle name="60% - Accent4 2" xfId="17747" hidden="1"/>
    <cellStyle name="60% - Accent4 2" xfId="18637" hidden="1"/>
    <cellStyle name="60% - Accent4 2" xfId="18674" hidden="1"/>
    <cellStyle name="60% - Accent4 2" xfId="19618" hidden="1"/>
    <cellStyle name="60% - Accent4 2" xfId="19655" hidden="1"/>
    <cellStyle name="60% - Accent4 2" xfId="20563" hidden="1"/>
    <cellStyle name="60% - Accent4 2" xfId="20600" hidden="1"/>
    <cellStyle name="60% - Accent4 2" xfId="21177" hidden="1"/>
    <cellStyle name="60% - Accent4 2" xfId="22067" hidden="1"/>
    <cellStyle name="60% - Accent4 2" xfId="22104" hidden="1"/>
    <cellStyle name="60% - Accent4 2" xfId="23048" hidden="1"/>
    <cellStyle name="60% - Accent4 2" xfId="23085" hidden="1"/>
    <cellStyle name="60% - Accent4 2" xfId="23993" hidden="1"/>
    <cellStyle name="60% - Accent4 2" xfId="24030" hidden="1"/>
    <cellStyle name="60% - Accent4 2" xfId="24607" hidden="1"/>
    <cellStyle name="60% - Accent4 2" xfId="25497" hidden="1"/>
    <cellStyle name="60% - Accent4 2" xfId="25534" hidden="1"/>
    <cellStyle name="60% - Accent4 2" xfId="26478" hidden="1"/>
    <cellStyle name="60% - Accent4 2" xfId="26515" hidden="1"/>
    <cellStyle name="60% - Accent4 2" xfId="27423" hidden="1"/>
    <cellStyle name="60% - Accent4 2" xfId="27460"/>
    <cellStyle name="60% - Accent4 2 2" xfId="27916"/>
    <cellStyle name="60% - Accent4 20" xfId="27917"/>
    <cellStyle name="60% - Accent4 21" xfId="27918"/>
    <cellStyle name="60% - Accent4 22" xfId="27919"/>
    <cellStyle name="60% - Accent4 23" xfId="27920"/>
    <cellStyle name="60% - Accent4 24" xfId="27921"/>
    <cellStyle name="60% - Accent4 25" xfId="27922"/>
    <cellStyle name="60% - Accent4 26" xfId="27923"/>
    <cellStyle name="60% - Accent4 27" xfId="27924"/>
    <cellStyle name="60% - Accent4 3" xfId="36" hidden="1"/>
    <cellStyle name="60% - Accent4 3" xfId="8420" hidden="1"/>
    <cellStyle name="60% - Accent4 3" xfId="11850" hidden="1"/>
    <cellStyle name="60% - Accent4 3" xfId="15280" hidden="1"/>
    <cellStyle name="60% - Accent4 3" xfId="18710" hidden="1"/>
    <cellStyle name="60% - Accent4 3" xfId="22140" hidden="1"/>
    <cellStyle name="60% - Accent4 3" xfId="25570"/>
    <cellStyle name="60% - Accent4 4" xfId="577" hidden="1"/>
    <cellStyle name="60% - Accent4 4" xfId="27925"/>
    <cellStyle name="60% - Accent4 5" xfId="1595" hidden="1"/>
    <cellStyle name="60% - Accent4 5" xfId="27926"/>
    <cellStyle name="60% - Accent4 6" xfId="27927"/>
    <cellStyle name="60% - Accent4 7" xfId="27928"/>
    <cellStyle name="60% - Accent4 8" xfId="27929"/>
    <cellStyle name="60% - Accent4 9" xfId="27930"/>
    <cellStyle name="60% - Accent5 10" xfId="27931"/>
    <cellStyle name="60% - Accent5 11" xfId="27932"/>
    <cellStyle name="60% - Accent5 12" xfId="27933"/>
    <cellStyle name="60% - Accent5 13" xfId="27934"/>
    <cellStyle name="60% - Accent5 14" xfId="27935"/>
    <cellStyle name="60% - Accent5 15" xfId="27936"/>
    <cellStyle name="60% - Accent5 16" xfId="27937"/>
    <cellStyle name="60% - Accent5 17" xfId="27938"/>
    <cellStyle name="60% - Accent5 18" xfId="27939"/>
    <cellStyle name="60% - Accent5 19" xfId="27940"/>
    <cellStyle name="60% - Accent5 2" xfId="636" hidden="1"/>
    <cellStyle name="60% - Accent5 2" xfId="1518" hidden="1"/>
    <cellStyle name="60% - Accent5 2" xfId="1555" hidden="1"/>
    <cellStyle name="60% - Accent5 2" xfId="2499" hidden="1"/>
    <cellStyle name="60% - Accent5 2" xfId="2536" hidden="1"/>
    <cellStyle name="60% - Accent5 2" xfId="3444" hidden="1"/>
    <cellStyle name="60% - Accent5 2" xfId="3481" hidden="1"/>
    <cellStyle name="60% - Accent5 2" xfId="4080" hidden="1"/>
    <cellStyle name="60% - Accent5 2" xfId="4962" hidden="1"/>
    <cellStyle name="60% - Accent5 2" xfId="4999" hidden="1"/>
    <cellStyle name="60% - Accent5 2" xfId="5914" hidden="1"/>
    <cellStyle name="60% - Accent5 2" xfId="5951" hidden="1"/>
    <cellStyle name="60% - Accent5 2" xfId="6859" hidden="1"/>
    <cellStyle name="60% - Accent5 2" xfId="6896" hidden="1"/>
    <cellStyle name="60% - Accent5 2" xfId="7461" hidden="1"/>
    <cellStyle name="60% - Accent5 2" xfId="8343" hidden="1"/>
    <cellStyle name="60% - Accent5 2" xfId="8380" hidden="1"/>
    <cellStyle name="60% - Accent5 2" xfId="9324" hidden="1"/>
    <cellStyle name="60% - Accent5 2" xfId="9361" hidden="1"/>
    <cellStyle name="60% - Accent5 2" xfId="10269" hidden="1"/>
    <cellStyle name="60% - Accent5 2" xfId="10306" hidden="1"/>
    <cellStyle name="60% - Accent5 2" xfId="10891" hidden="1"/>
    <cellStyle name="60% - Accent5 2" xfId="11773" hidden="1"/>
    <cellStyle name="60% - Accent5 2" xfId="11810" hidden="1"/>
    <cellStyle name="60% - Accent5 2" xfId="12754" hidden="1"/>
    <cellStyle name="60% - Accent5 2" xfId="12791" hidden="1"/>
    <cellStyle name="60% - Accent5 2" xfId="13699" hidden="1"/>
    <cellStyle name="60% - Accent5 2" xfId="13736" hidden="1"/>
    <cellStyle name="60% - Accent5 2" xfId="14321" hidden="1"/>
    <cellStyle name="60% - Accent5 2" xfId="15203" hidden="1"/>
    <cellStyle name="60% - Accent5 2" xfId="15240" hidden="1"/>
    <cellStyle name="60% - Accent5 2" xfId="16184" hidden="1"/>
    <cellStyle name="60% - Accent5 2" xfId="16221" hidden="1"/>
    <cellStyle name="60% - Accent5 2" xfId="17129" hidden="1"/>
    <cellStyle name="60% - Accent5 2" xfId="17166" hidden="1"/>
    <cellStyle name="60% - Accent5 2" xfId="17751" hidden="1"/>
    <cellStyle name="60% - Accent5 2" xfId="18633" hidden="1"/>
    <cellStyle name="60% - Accent5 2" xfId="18670" hidden="1"/>
    <cellStyle name="60% - Accent5 2" xfId="19614" hidden="1"/>
    <cellStyle name="60% - Accent5 2" xfId="19651" hidden="1"/>
    <cellStyle name="60% - Accent5 2" xfId="20559" hidden="1"/>
    <cellStyle name="60% - Accent5 2" xfId="20596" hidden="1"/>
    <cellStyle name="60% - Accent5 2" xfId="21181" hidden="1"/>
    <cellStyle name="60% - Accent5 2" xfId="22063" hidden="1"/>
    <cellStyle name="60% - Accent5 2" xfId="22100" hidden="1"/>
    <cellStyle name="60% - Accent5 2" xfId="23044" hidden="1"/>
    <cellStyle name="60% - Accent5 2" xfId="23081" hidden="1"/>
    <cellStyle name="60% - Accent5 2" xfId="23989" hidden="1"/>
    <cellStyle name="60% - Accent5 2" xfId="24026" hidden="1"/>
    <cellStyle name="60% - Accent5 2" xfId="24611" hidden="1"/>
    <cellStyle name="60% - Accent5 2" xfId="25493" hidden="1"/>
    <cellStyle name="60% - Accent5 2" xfId="25530" hidden="1"/>
    <cellStyle name="60% - Accent5 2" xfId="26474" hidden="1"/>
    <cellStyle name="60% - Accent5 2" xfId="26511" hidden="1"/>
    <cellStyle name="60% - Accent5 2" xfId="27419" hidden="1"/>
    <cellStyle name="60% - Accent5 2" xfId="27456"/>
    <cellStyle name="60% - Accent5 2 2" xfId="27941"/>
    <cellStyle name="60% - Accent5 20" xfId="27942"/>
    <cellStyle name="60% - Accent5 21" xfId="27943"/>
    <cellStyle name="60% - Accent5 22" xfId="27944"/>
    <cellStyle name="60% - Accent5 23" xfId="27945"/>
    <cellStyle name="60% - Accent5 24" xfId="27946"/>
    <cellStyle name="60% - Accent5 25" xfId="27947"/>
    <cellStyle name="60% - Accent5 26" xfId="27948"/>
    <cellStyle name="60% - Accent5 27" xfId="27949"/>
    <cellStyle name="60% - Accent5 3" xfId="40" hidden="1"/>
    <cellStyle name="60% - Accent5 3" xfId="8416" hidden="1"/>
    <cellStyle name="60% - Accent5 3" xfId="11846" hidden="1"/>
    <cellStyle name="60% - Accent5 3" xfId="15276" hidden="1"/>
    <cellStyle name="60% - Accent5 3" xfId="18706" hidden="1"/>
    <cellStyle name="60% - Accent5 3" xfId="22136" hidden="1"/>
    <cellStyle name="60% - Accent5 3" xfId="25566"/>
    <cellStyle name="60% - Accent5 4" xfId="573" hidden="1"/>
    <cellStyle name="60% - Accent5 4" xfId="27950"/>
    <cellStyle name="60% - Accent5 5" xfId="1591" hidden="1"/>
    <cellStyle name="60% - Accent5 5" xfId="27951"/>
    <cellStyle name="60% - Accent5 6" xfId="27952"/>
    <cellStyle name="60% - Accent5 7" xfId="27953"/>
    <cellStyle name="60% - Accent5 8" xfId="27954"/>
    <cellStyle name="60% - Accent5 9" xfId="27955"/>
    <cellStyle name="60% - Accent6 10" xfId="27956"/>
    <cellStyle name="60% - Accent6 11" xfId="27957"/>
    <cellStyle name="60% - Accent6 12" xfId="27958"/>
    <cellStyle name="60% - Accent6 13" xfId="27959"/>
    <cellStyle name="60% - Accent6 14" xfId="27960"/>
    <cellStyle name="60% - Accent6 15" xfId="27961"/>
    <cellStyle name="60% - Accent6 16" xfId="27962"/>
    <cellStyle name="60% - Accent6 17" xfId="27963"/>
    <cellStyle name="60% - Accent6 18" xfId="27964"/>
    <cellStyle name="60% - Accent6 19" xfId="27965"/>
    <cellStyle name="60% - Accent6 2" xfId="640" hidden="1"/>
    <cellStyle name="60% - Accent6 2" xfId="1514" hidden="1"/>
    <cellStyle name="60% - Accent6 2" xfId="1551" hidden="1"/>
    <cellStyle name="60% - Accent6 2" xfId="2495" hidden="1"/>
    <cellStyle name="60% - Accent6 2" xfId="2532" hidden="1"/>
    <cellStyle name="60% - Accent6 2" xfId="3440" hidden="1"/>
    <cellStyle name="60% - Accent6 2" xfId="3477" hidden="1"/>
    <cellStyle name="60% - Accent6 2" xfId="4084" hidden="1"/>
    <cellStyle name="60% - Accent6 2" xfId="4958" hidden="1"/>
    <cellStyle name="60% - Accent6 2" xfId="4995" hidden="1"/>
    <cellStyle name="60% - Accent6 2" xfId="5910" hidden="1"/>
    <cellStyle name="60% - Accent6 2" xfId="5947" hidden="1"/>
    <cellStyle name="60% - Accent6 2" xfId="6855" hidden="1"/>
    <cellStyle name="60% - Accent6 2" xfId="6892" hidden="1"/>
    <cellStyle name="60% - Accent6 2" xfId="7465" hidden="1"/>
    <cellStyle name="60% - Accent6 2" xfId="8339" hidden="1"/>
    <cellStyle name="60% - Accent6 2" xfId="8376" hidden="1"/>
    <cellStyle name="60% - Accent6 2" xfId="9320" hidden="1"/>
    <cellStyle name="60% - Accent6 2" xfId="9357" hidden="1"/>
    <cellStyle name="60% - Accent6 2" xfId="10265" hidden="1"/>
    <cellStyle name="60% - Accent6 2" xfId="10302" hidden="1"/>
    <cellStyle name="60% - Accent6 2" xfId="10895" hidden="1"/>
    <cellStyle name="60% - Accent6 2" xfId="11769" hidden="1"/>
    <cellStyle name="60% - Accent6 2" xfId="11806" hidden="1"/>
    <cellStyle name="60% - Accent6 2" xfId="12750" hidden="1"/>
    <cellStyle name="60% - Accent6 2" xfId="12787" hidden="1"/>
    <cellStyle name="60% - Accent6 2" xfId="13695" hidden="1"/>
    <cellStyle name="60% - Accent6 2" xfId="13732" hidden="1"/>
    <cellStyle name="60% - Accent6 2" xfId="14325" hidden="1"/>
    <cellStyle name="60% - Accent6 2" xfId="15199" hidden="1"/>
    <cellStyle name="60% - Accent6 2" xfId="15236" hidden="1"/>
    <cellStyle name="60% - Accent6 2" xfId="16180" hidden="1"/>
    <cellStyle name="60% - Accent6 2" xfId="16217" hidden="1"/>
    <cellStyle name="60% - Accent6 2" xfId="17125" hidden="1"/>
    <cellStyle name="60% - Accent6 2" xfId="17162" hidden="1"/>
    <cellStyle name="60% - Accent6 2" xfId="17755" hidden="1"/>
    <cellStyle name="60% - Accent6 2" xfId="18629" hidden="1"/>
    <cellStyle name="60% - Accent6 2" xfId="18666" hidden="1"/>
    <cellStyle name="60% - Accent6 2" xfId="19610" hidden="1"/>
    <cellStyle name="60% - Accent6 2" xfId="19647" hidden="1"/>
    <cellStyle name="60% - Accent6 2" xfId="20555" hidden="1"/>
    <cellStyle name="60% - Accent6 2" xfId="20592" hidden="1"/>
    <cellStyle name="60% - Accent6 2" xfId="21185" hidden="1"/>
    <cellStyle name="60% - Accent6 2" xfId="22059" hidden="1"/>
    <cellStyle name="60% - Accent6 2" xfId="22096" hidden="1"/>
    <cellStyle name="60% - Accent6 2" xfId="23040" hidden="1"/>
    <cellStyle name="60% - Accent6 2" xfId="23077" hidden="1"/>
    <cellStyle name="60% - Accent6 2" xfId="23985" hidden="1"/>
    <cellStyle name="60% - Accent6 2" xfId="24022" hidden="1"/>
    <cellStyle name="60% - Accent6 2" xfId="24615" hidden="1"/>
    <cellStyle name="60% - Accent6 2" xfId="25489" hidden="1"/>
    <cellStyle name="60% - Accent6 2" xfId="25526" hidden="1"/>
    <cellStyle name="60% - Accent6 2" xfId="26470" hidden="1"/>
    <cellStyle name="60% - Accent6 2" xfId="26507" hidden="1"/>
    <cellStyle name="60% - Accent6 2" xfId="27415" hidden="1"/>
    <cellStyle name="60% - Accent6 2" xfId="27452"/>
    <cellStyle name="60% - Accent6 2 2" xfId="27966"/>
    <cellStyle name="60% - Accent6 20" xfId="27967"/>
    <cellStyle name="60% - Accent6 21" xfId="27968"/>
    <cellStyle name="60% - Accent6 22" xfId="27969"/>
    <cellStyle name="60% - Accent6 23" xfId="27970"/>
    <cellStyle name="60% - Accent6 24" xfId="27971"/>
    <cellStyle name="60% - Accent6 25" xfId="27972"/>
    <cellStyle name="60% - Accent6 26" xfId="27973"/>
    <cellStyle name="60% - Accent6 27" xfId="27974"/>
    <cellStyle name="60% - Accent6 3" xfId="44" hidden="1"/>
    <cellStyle name="60% - Accent6 3" xfId="8412" hidden="1"/>
    <cellStyle name="60% - Accent6 3" xfId="11842" hidden="1"/>
    <cellStyle name="60% - Accent6 3" xfId="15272" hidden="1"/>
    <cellStyle name="60% - Accent6 3" xfId="18702" hidden="1"/>
    <cellStyle name="60% - Accent6 3" xfId="22132" hidden="1"/>
    <cellStyle name="60% - Accent6 3" xfId="25562"/>
    <cellStyle name="60% - Accent6 4" xfId="569" hidden="1"/>
    <cellStyle name="60% - Accent6 4" xfId="27975"/>
    <cellStyle name="60% - Accent6 5" xfId="1587" hidden="1"/>
    <cellStyle name="60% - Accent6 5" xfId="27976"/>
    <cellStyle name="60% - Accent6 6" xfId="27977"/>
    <cellStyle name="60% - Accent6 7" xfId="27978"/>
    <cellStyle name="60% - Accent6 8" xfId="27979"/>
    <cellStyle name="60% - Accent6 9" xfId="27980"/>
    <cellStyle name="60% - Akzent1 2" xfId="27981"/>
    <cellStyle name="60% - Akzent2 2" xfId="27982"/>
    <cellStyle name="60% - Akzent3 2" xfId="27983"/>
    <cellStyle name="60% - Akzent4 2" xfId="27984"/>
    <cellStyle name="60% - Akzent5 2" xfId="27985"/>
    <cellStyle name="60% - Akzent6 2" xfId="27986"/>
    <cellStyle name="Accent1 10" xfId="27987"/>
    <cellStyle name="Accent1 11" xfId="27988"/>
    <cellStyle name="Accent1 12" xfId="27989"/>
    <cellStyle name="Accent1 13" xfId="27990"/>
    <cellStyle name="Accent1 14" xfId="27991"/>
    <cellStyle name="Accent1 15" xfId="27992"/>
    <cellStyle name="Accent1 16" xfId="27993"/>
    <cellStyle name="Accent1 17" xfId="27994"/>
    <cellStyle name="Accent1 18" xfId="27995"/>
    <cellStyle name="Accent1 19" xfId="27996"/>
    <cellStyle name="Accent1 2" xfId="617" hidden="1"/>
    <cellStyle name="Accent1 2" xfId="1537" hidden="1"/>
    <cellStyle name="Accent1 2" xfId="1574" hidden="1"/>
    <cellStyle name="Accent1 2" xfId="2518" hidden="1"/>
    <cellStyle name="Accent1 2" xfId="2555" hidden="1"/>
    <cellStyle name="Accent1 2" xfId="3463" hidden="1"/>
    <cellStyle name="Accent1 2" xfId="3500" hidden="1"/>
    <cellStyle name="Accent1 2" xfId="4061" hidden="1"/>
    <cellStyle name="Accent1 2" xfId="4981" hidden="1"/>
    <cellStyle name="Accent1 2" xfId="5018" hidden="1"/>
    <cellStyle name="Accent1 2" xfId="5933" hidden="1"/>
    <cellStyle name="Accent1 2" xfId="5970" hidden="1"/>
    <cellStyle name="Accent1 2" xfId="6878" hidden="1"/>
    <cellStyle name="Accent1 2" xfId="6915" hidden="1"/>
    <cellStyle name="Accent1 2" xfId="7442" hidden="1"/>
    <cellStyle name="Accent1 2" xfId="8362" hidden="1"/>
    <cellStyle name="Accent1 2" xfId="8399" hidden="1"/>
    <cellStyle name="Accent1 2" xfId="9343" hidden="1"/>
    <cellStyle name="Accent1 2" xfId="9380" hidden="1"/>
    <cellStyle name="Accent1 2" xfId="10288" hidden="1"/>
    <cellStyle name="Accent1 2" xfId="10325" hidden="1"/>
    <cellStyle name="Accent1 2" xfId="10872" hidden="1"/>
    <cellStyle name="Accent1 2" xfId="11792" hidden="1"/>
    <cellStyle name="Accent1 2" xfId="11829" hidden="1"/>
    <cellStyle name="Accent1 2" xfId="12773" hidden="1"/>
    <cellStyle name="Accent1 2" xfId="12810" hidden="1"/>
    <cellStyle name="Accent1 2" xfId="13718" hidden="1"/>
    <cellStyle name="Accent1 2" xfId="13755" hidden="1"/>
    <cellStyle name="Accent1 2" xfId="14302" hidden="1"/>
    <cellStyle name="Accent1 2" xfId="15222" hidden="1"/>
    <cellStyle name="Accent1 2" xfId="15259" hidden="1"/>
    <cellStyle name="Accent1 2" xfId="16203" hidden="1"/>
    <cellStyle name="Accent1 2" xfId="16240" hidden="1"/>
    <cellStyle name="Accent1 2" xfId="17148" hidden="1"/>
    <cellStyle name="Accent1 2" xfId="17185" hidden="1"/>
    <cellStyle name="Accent1 2" xfId="17732" hidden="1"/>
    <cellStyle name="Accent1 2" xfId="18652" hidden="1"/>
    <cellStyle name="Accent1 2" xfId="18689" hidden="1"/>
    <cellStyle name="Accent1 2" xfId="19633" hidden="1"/>
    <cellStyle name="Accent1 2" xfId="19670" hidden="1"/>
    <cellStyle name="Accent1 2" xfId="20578" hidden="1"/>
    <cellStyle name="Accent1 2" xfId="20615" hidden="1"/>
    <cellStyle name="Accent1 2" xfId="21162" hidden="1"/>
    <cellStyle name="Accent1 2" xfId="22082" hidden="1"/>
    <cellStyle name="Accent1 2" xfId="22119" hidden="1"/>
    <cellStyle name="Accent1 2" xfId="23063" hidden="1"/>
    <cellStyle name="Accent1 2" xfId="23100" hidden="1"/>
    <cellStyle name="Accent1 2" xfId="24008" hidden="1"/>
    <cellStyle name="Accent1 2" xfId="24045" hidden="1"/>
    <cellStyle name="Accent1 2" xfId="24592" hidden="1"/>
    <cellStyle name="Accent1 2" xfId="25512" hidden="1"/>
    <cellStyle name="Accent1 2" xfId="25549" hidden="1"/>
    <cellStyle name="Accent1 2" xfId="26493" hidden="1"/>
    <cellStyle name="Accent1 2" xfId="26530" hidden="1"/>
    <cellStyle name="Accent1 2" xfId="27438" hidden="1"/>
    <cellStyle name="Accent1 2" xfId="27475"/>
    <cellStyle name="Accent1 2 2" xfId="27997"/>
    <cellStyle name="Accent1 20" xfId="27998"/>
    <cellStyle name="Accent1 21" xfId="27999"/>
    <cellStyle name="Accent1 22" xfId="28000"/>
    <cellStyle name="Accent1 23" xfId="28001"/>
    <cellStyle name="Accent1 24" xfId="28002"/>
    <cellStyle name="Accent1 25" xfId="28003"/>
    <cellStyle name="Accent1 26" xfId="28004"/>
    <cellStyle name="Accent1 27" xfId="28005"/>
    <cellStyle name="Accent1 3" xfId="21" hidden="1"/>
    <cellStyle name="Accent1 3" xfId="8435" hidden="1"/>
    <cellStyle name="Accent1 3" xfId="11865" hidden="1"/>
    <cellStyle name="Accent1 3" xfId="15295" hidden="1"/>
    <cellStyle name="Accent1 3" xfId="18725" hidden="1"/>
    <cellStyle name="Accent1 3" xfId="22155" hidden="1"/>
    <cellStyle name="Accent1 3" xfId="25585"/>
    <cellStyle name="Accent1 4" xfId="592" hidden="1"/>
    <cellStyle name="Accent1 4" xfId="28006"/>
    <cellStyle name="Accent1 5" xfId="1610" hidden="1"/>
    <cellStyle name="Accent1 5" xfId="28007"/>
    <cellStyle name="Accent1 6" xfId="28008"/>
    <cellStyle name="Accent1 7" xfId="28009"/>
    <cellStyle name="Accent1 8" xfId="28010"/>
    <cellStyle name="Accent1 9" xfId="28011"/>
    <cellStyle name="Accent2 10" xfId="28012"/>
    <cellStyle name="Accent2 11" xfId="28013"/>
    <cellStyle name="Accent2 12" xfId="28014"/>
    <cellStyle name="Accent2 13" xfId="28015"/>
    <cellStyle name="Accent2 14" xfId="28016"/>
    <cellStyle name="Accent2 15" xfId="28017"/>
    <cellStyle name="Accent2 16" xfId="28018"/>
    <cellStyle name="Accent2 17" xfId="28019"/>
    <cellStyle name="Accent2 18" xfId="28020"/>
    <cellStyle name="Accent2 19" xfId="28021"/>
    <cellStyle name="Accent2 2" xfId="621" hidden="1"/>
    <cellStyle name="Accent2 2" xfId="1533" hidden="1"/>
    <cellStyle name="Accent2 2" xfId="1570" hidden="1"/>
    <cellStyle name="Accent2 2" xfId="2514" hidden="1"/>
    <cellStyle name="Accent2 2" xfId="2551" hidden="1"/>
    <cellStyle name="Accent2 2" xfId="3459" hidden="1"/>
    <cellStyle name="Accent2 2" xfId="3496" hidden="1"/>
    <cellStyle name="Accent2 2" xfId="4065" hidden="1"/>
    <cellStyle name="Accent2 2" xfId="4977" hidden="1"/>
    <cellStyle name="Accent2 2" xfId="5014" hidden="1"/>
    <cellStyle name="Accent2 2" xfId="5929" hidden="1"/>
    <cellStyle name="Accent2 2" xfId="5966" hidden="1"/>
    <cellStyle name="Accent2 2" xfId="6874" hidden="1"/>
    <cellStyle name="Accent2 2" xfId="6911" hidden="1"/>
    <cellStyle name="Accent2 2" xfId="7446" hidden="1"/>
    <cellStyle name="Accent2 2" xfId="8358" hidden="1"/>
    <cellStyle name="Accent2 2" xfId="8395" hidden="1"/>
    <cellStyle name="Accent2 2" xfId="9339" hidden="1"/>
    <cellStyle name="Accent2 2" xfId="9376" hidden="1"/>
    <cellStyle name="Accent2 2" xfId="10284" hidden="1"/>
    <cellStyle name="Accent2 2" xfId="10321" hidden="1"/>
    <cellStyle name="Accent2 2" xfId="10876" hidden="1"/>
    <cellStyle name="Accent2 2" xfId="11788" hidden="1"/>
    <cellStyle name="Accent2 2" xfId="11825" hidden="1"/>
    <cellStyle name="Accent2 2" xfId="12769" hidden="1"/>
    <cellStyle name="Accent2 2" xfId="12806" hidden="1"/>
    <cellStyle name="Accent2 2" xfId="13714" hidden="1"/>
    <cellStyle name="Accent2 2" xfId="13751" hidden="1"/>
    <cellStyle name="Accent2 2" xfId="14306" hidden="1"/>
    <cellStyle name="Accent2 2" xfId="15218" hidden="1"/>
    <cellStyle name="Accent2 2" xfId="15255" hidden="1"/>
    <cellStyle name="Accent2 2" xfId="16199" hidden="1"/>
    <cellStyle name="Accent2 2" xfId="16236" hidden="1"/>
    <cellStyle name="Accent2 2" xfId="17144" hidden="1"/>
    <cellStyle name="Accent2 2" xfId="17181" hidden="1"/>
    <cellStyle name="Accent2 2" xfId="17736" hidden="1"/>
    <cellStyle name="Accent2 2" xfId="18648" hidden="1"/>
    <cellStyle name="Accent2 2" xfId="18685" hidden="1"/>
    <cellStyle name="Accent2 2" xfId="19629" hidden="1"/>
    <cellStyle name="Accent2 2" xfId="19666" hidden="1"/>
    <cellStyle name="Accent2 2" xfId="20574" hidden="1"/>
    <cellStyle name="Accent2 2" xfId="20611" hidden="1"/>
    <cellStyle name="Accent2 2" xfId="21166" hidden="1"/>
    <cellStyle name="Accent2 2" xfId="22078" hidden="1"/>
    <cellStyle name="Accent2 2" xfId="22115" hidden="1"/>
    <cellStyle name="Accent2 2" xfId="23059" hidden="1"/>
    <cellStyle name="Accent2 2" xfId="23096" hidden="1"/>
    <cellStyle name="Accent2 2" xfId="24004" hidden="1"/>
    <cellStyle name="Accent2 2" xfId="24041" hidden="1"/>
    <cellStyle name="Accent2 2" xfId="24596" hidden="1"/>
    <cellStyle name="Accent2 2" xfId="25508" hidden="1"/>
    <cellStyle name="Accent2 2" xfId="25545" hidden="1"/>
    <cellStyle name="Accent2 2" xfId="26489" hidden="1"/>
    <cellStyle name="Accent2 2" xfId="26526" hidden="1"/>
    <cellStyle name="Accent2 2" xfId="27434" hidden="1"/>
    <cellStyle name="Accent2 2" xfId="27471"/>
    <cellStyle name="Accent2 2 2" xfId="28022"/>
    <cellStyle name="Accent2 20" xfId="28023"/>
    <cellStyle name="Accent2 21" xfId="28024"/>
    <cellStyle name="Accent2 22" xfId="28025"/>
    <cellStyle name="Accent2 23" xfId="28026"/>
    <cellStyle name="Accent2 24" xfId="28027"/>
    <cellStyle name="Accent2 25" xfId="28028"/>
    <cellStyle name="Accent2 26" xfId="28029"/>
    <cellStyle name="Accent2 27" xfId="28030"/>
    <cellStyle name="Accent2 3" xfId="25" hidden="1"/>
    <cellStyle name="Accent2 3" xfId="8431" hidden="1"/>
    <cellStyle name="Accent2 3" xfId="11861" hidden="1"/>
    <cellStyle name="Accent2 3" xfId="15291" hidden="1"/>
    <cellStyle name="Accent2 3" xfId="18721" hidden="1"/>
    <cellStyle name="Accent2 3" xfId="22151" hidden="1"/>
    <cellStyle name="Accent2 3" xfId="25581"/>
    <cellStyle name="Accent2 4" xfId="588" hidden="1"/>
    <cellStyle name="Accent2 4" xfId="28031"/>
    <cellStyle name="Accent2 5" xfId="1606" hidden="1"/>
    <cellStyle name="Accent2 5" xfId="28032"/>
    <cellStyle name="Accent2 6" xfId="28033"/>
    <cellStyle name="Accent2 7" xfId="28034"/>
    <cellStyle name="Accent2 8" xfId="28035"/>
    <cellStyle name="Accent2 9" xfId="28036"/>
    <cellStyle name="Accent3 10" xfId="28037"/>
    <cellStyle name="Accent3 11" xfId="28038"/>
    <cellStyle name="Accent3 12" xfId="28039"/>
    <cellStyle name="Accent3 13" xfId="28040"/>
    <cellStyle name="Accent3 14" xfId="28041"/>
    <cellStyle name="Accent3 15" xfId="28042"/>
    <cellStyle name="Accent3 16" xfId="28043"/>
    <cellStyle name="Accent3 17" xfId="28044"/>
    <cellStyle name="Accent3 18" xfId="28045"/>
    <cellStyle name="Accent3 19" xfId="28046"/>
    <cellStyle name="Accent3 2" xfId="625" hidden="1"/>
    <cellStyle name="Accent3 2" xfId="1529" hidden="1"/>
    <cellStyle name="Accent3 2" xfId="1566" hidden="1"/>
    <cellStyle name="Accent3 2" xfId="2510" hidden="1"/>
    <cellStyle name="Accent3 2" xfId="2547" hidden="1"/>
    <cellStyle name="Accent3 2" xfId="3455" hidden="1"/>
    <cellStyle name="Accent3 2" xfId="3492" hidden="1"/>
    <cellStyle name="Accent3 2" xfId="4069" hidden="1"/>
    <cellStyle name="Accent3 2" xfId="4973" hidden="1"/>
    <cellStyle name="Accent3 2" xfId="5010" hidden="1"/>
    <cellStyle name="Accent3 2" xfId="5925" hidden="1"/>
    <cellStyle name="Accent3 2" xfId="5962" hidden="1"/>
    <cellStyle name="Accent3 2" xfId="6870" hidden="1"/>
    <cellStyle name="Accent3 2" xfId="6907" hidden="1"/>
    <cellStyle name="Accent3 2" xfId="7450" hidden="1"/>
    <cellStyle name="Accent3 2" xfId="8354" hidden="1"/>
    <cellStyle name="Accent3 2" xfId="8391" hidden="1"/>
    <cellStyle name="Accent3 2" xfId="9335" hidden="1"/>
    <cellStyle name="Accent3 2" xfId="9372" hidden="1"/>
    <cellStyle name="Accent3 2" xfId="10280" hidden="1"/>
    <cellStyle name="Accent3 2" xfId="10317" hidden="1"/>
    <cellStyle name="Accent3 2" xfId="10880" hidden="1"/>
    <cellStyle name="Accent3 2" xfId="11784" hidden="1"/>
    <cellStyle name="Accent3 2" xfId="11821" hidden="1"/>
    <cellStyle name="Accent3 2" xfId="12765" hidden="1"/>
    <cellStyle name="Accent3 2" xfId="12802" hidden="1"/>
    <cellStyle name="Accent3 2" xfId="13710" hidden="1"/>
    <cellStyle name="Accent3 2" xfId="13747" hidden="1"/>
    <cellStyle name="Accent3 2" xfId="14310" hidden="1"/>
    <cellStyle name="Accent3 2" xfId="15214" hidden="1"/>
    <cellStyle name="Accent3 2" xfId="15251" hidden="1"/>
    <cellStyle name="Accent3 2" xfId="16195" hidden="1"/>
    <cellStyle name="Accent3 2" xfId="16232" hidden="1"/>
    <cellStyle name="Accent3 2" xfId="17140" hidden="1"/>
    <cellStyle name="Accent3 2" xfId="17177" hidden="1"/>
    <cellStyle name="Accent3 2" xfId="17740" hidden="1"/>
    <cellStyle name="Accent3 2" xfId="18644" hidden="1"/>
    <cellStyle name="Accent3 2" xfId="18681" hidden="1"/>
    <cellStyle name="Accent3 2" xfId="19625" hidden="1"/>
    <cellStyle name="Accent3 2" xfId="19662" hidden="1"/>
    <cellStyle name="Accent3 2" xfId="20570" hidden="1"/>
    <cellStyle name="Accent3 2" xfId="20607" hidden="1"/>
    <cellStyle name="Accent3 2" xfId="21170" hidden="1"/>
    <cellStyle name="Accent3 2" xfId="22074" hidden="1"/>
    <cellStyle name="Accent3 2" xfId="22111" hidden="1"/>
    <cellStyle name="Accent3 2" xfId="23055" hidden="1"/>
    <cellStyle name="Accent3 2" xfId="23092" hidden="1"/>
    <cellStyle name="Accent3 2" xfId="24000" hidden="1"/>
    <cellStyle name="Accent3 2" xfId="24037" hidden="1"/>
    <cellStyle name="Accent3 2" xfId="24600" hidden="1"/>
    <cellStyle name="Accent3 2" xfId="25504" hidden="1"/>
    <cellStyle name="Accent3 2" xfId="25541" hidden="1"/>
    <cellStyle name="Accent3 2" xfId="26485" hidden="1"/>
    <cellStyle name="Accent3 2" xfId="26522" hidden="1"/>
    <cellStyle name="Accent3 2" xfId="27430" hidden="1"/>
    <cellStyle name="Accent3 2" xfId="27467"/>
    <cellStyle name="Accent3 2 2" xfId="28047"/>
    <cellStyle name="Accent3 20" xfId="28048"/>
    <cellStyle name="Accent3 21" xfId="28049"/>
    <cellStyle name="Accent3 22" xfId="28050"/>
    <cellStyle name="Accent3 23" xfId="28051"/>
    <cellStyle name="Accent3 24" xfId="28052"/>
    <cellStyle name="Accent3 25" xfId="28053"/>
    <cellStyle name="Accent3 26" xfId="28054"/>
    <cellStyle name="Accent3 27" xfId="28055"/>
    <cellStyle name="Accent3 3" xfId="29" hidden="1"/>
    <cellStyle name="Accent3 3" xfId="8427" hidden="1"/>
    <cellStyle name="Accent3 3" xfId="11857" hidden="1"/>
    <cellStyle name="Accent3 3" xfId="15287" hidden="1"/>
    <cellStyle name="Accent3 3" xfId="18717" hidden="1"/>
    <cellStyle name="Accent3 3" xfId="22147" hidden="1"/>
    <cellStyle name="Accent3 3" xfId="25577"/>
    <cellStyle name="Accent3 4" xfId="584" hidden="1"/>
    <cellStyle name="Accent3 4" xfId="28056"/>
    <cellStyle name="Accent3 5" xfId="1602" hidden="1"/>
    <cellStyle name="Accent3 5" xfId="28057"/>
    <cellStyle name="Accent3 6" xfId="28058"/>
    <cellStyle name="Accent3 7" xfId="28059"/>
    <cellStyle name="Accent3 8" xfId="28060"/>
    <cellStyle name="Accent3 9" xfId="28061"/>
    <cellStyle name="Accent4 10" xfId="28062"/>
    <cellStyle name="Accent4 11" xfId="28063"/>
    <cellStyle name="Accent4 12" xfId="28064"/>
    <cellStyle name="Accent4 13" xfId="28065"/>
    <cellStyle name="Accent4 14" xfId="28066"/>
    <cellStyle name="Accent4 15" xfId="28067"/>
    <cellStyle name="Accent4 16" xfId="28068"/>
    <cellStyle name="Accent4 17" xfId="28069"/>
    <cellStyle name="Accent4 18" xfId="28070"/>
    <cellStyle name="Accent4 19" xfId="28071"/>
    <cellStyle name="Accent4 2" xfId="629" hidden="1"/>
    <cellStyle name="Accent4 2" xfId="1525" hidden="1"/>
    <cellStyle name="Accent4 2" xfId="1562" hidden="1"/>
    <cellStyle name="Accent4 2" xfId="2506" hidden="1"/>
    <cellStyle name="Accent4 2" xfId="2543" hidden="1"/>
    <cellStyle name="Accent4 2" xfId="3451" hidden="1"/>
    <cellStyle name="Accent4 2" xfId="3488" hidden="1"/>
    <cellStyle name="Accent4 2" xfId="4073" hidden="1"/>
    <cellStyle name="Accent4 2" xfId="4969" hidden="1"/>
    <cellStyle name="Accent4 2" xfId="5006" hidden="1"/>
    <cellStyle name="Accent4 2" xfId="5921" hidden="1"/>
    <cellStyle name="Accent4 2" xfId="5958" hidden="1"/>
    <cellStyle name="Accent4 2" xfId="6866" hidden="1"/>
    <cellStyle name="Accent4 2" xfId="6903" hidden="1"/>
    <cellStyle name="Accent4 2" xfId="7454" hidden="1"/>
    <cellStyle name="Accent4 2" xfId="8350" hidden="1"/>
    <cellStyle name="Accent4 2" xfId="8387" hidden="1"/>
    <cellStyle name="Accent4 2" xfId="9331" hidden="1"/>
    <cellStyle name="Accent4 2" xfId="9368" hidden="1"/>
    <cellStyle name="Accent4 2" xfId="10276" hidden="1"/>
    <cellStyle name="Accent4 2" xfId="10313" hidden="1"/>
    <cellStyle name="Accent4 2" xfId="10884" hidden="1"/>
    <cellStyle name="Accent4 2" xfId="11780" hidden="1"/>
    <cellStyle name="Accent4 2" xfId="11817" hidden="1"/>
    <cellStyle name="Accent4 2" xfId="12761" hidden="1"/>
    <cellStyle name="Accent4 2" xfId="12798" hidden="1"/>
    <cellStyle name="Accent4 2" xfId="13706" hidden="1"/>
    <cellStyle name="Accent4 2" xfId="13743" hidden="1"/>
    <cellStyle name="Accent4 2" xfId="14314" hidden="1"/>
    <cellStyle name="Accent4 2" xfId="15210" hidden="1"/>
    <cellStyle name="Accent4 2" xfId="15247" hidden="1"/>
    <cellStyle name="Accent4 2" xfId="16191" hidden="1"/>
    <cellStyle name="Accent4 2" xfId="16228" hidden="1"/>
    <cellStyle name="Accent4 2" xfId="17136" hidden="1"/>
    <cellStyle name="Accent4 2" xfId="17173" hidden="1"/>
    <cellStyle name="Accent4 2" xfId="17744" hidden="1"/>
    <cellStyle name="Accent4 2" xfId="18640" hidden="1"/>
    <cellStyle name="Accent4 2" xfId="18677" hidden="1"/>
    <cellStyle name="Accent4 2" xfId="19621" hidden="1"/>
    <cellStyle name="Accent4 2" xfId="19658" hidden="1"/>
    <cellStyle name="Accent4 2" xfId="20566" hidden="1"/>
    <cellStyle name="Accent4 2" xfId="20603" hidden="1"/>
    <cellStyle name="Accent4 2" xfId="21174" hidden="1"/>
    <cellStyle name="Accent4 2" xfId="22070" hidden="1"/>
    <cellStyle name="Accent4 2" xfId="22107" hidden="1"/>
    <cellStyle name="Accent4 2" xfId="23051" hidden="1"/>
    <cellStyle name="Accent4 2" xfId="23088" hidden="1"/>
    <cellStyle name="Accent4 2" xfId="23996" hidden="1"/>
    <cellStyle name="Accent4 2" xfId="24033" hidden="1"/>
    <cellStyle name="Accent4 2" xfId="24604" hidden="1"/>
    <cellStyle name="Accent4 2" xfId="25500" hidden="1"/>
    <cellStyle name="Accent4 2" xfId="25537" hidden="1"/>
    <cellStyle name="Accent4 2" xfId="26481" hidden="1"/>
    <cellStyle name="Accent4 2" xfId="26518" hidden="1"/>
    <cellStyle name="Accent4 2" xfId="27426" hidden="1"/>
    <cellStyle name="Accent4 2" xfId="27463"/>
    <cellStyle name="Accent4 2 2" xfId="28072"/>
    <cellStyle name="Accent4 20" xfId="28073"/>
    <cellStyle name="Accent4 21" xfId="28074"/>
    <cellStyle name="Accent4 22" xfId="28075"/>
    <cellStyle name="Accent4 23" xfId="28076"/>
    <cellStyle name="Accent4 24" xfId="28077"/>
    <cellStyle name="Accent4 25" xfId="28078"/>
    <cellStyle name="Accent4 26" xfId="28079"/>
    <cellStyle name="Accent4 27" xfId="28080"/>
    <cellStyle name="Accent4 3" xfId="33" hidden="1"/>
    <cellStyle name="Accent4 3" xfId="8423" hidden="1"/>
    <cellStyle name="Accent4 3" xfId="11853" hidden="1"/>
    <cellStyle name="Accent4 3" xfId="15283" hidden="1"/>
    <cellStyle name="Accent4 3" xfId="18713" hidden="1"/>
    <cellStyle name="Accent4 3" xfId="22143" hidden="1"/>
    <cellStyle name="Accent4 3" xfId="25573"/>
    <cellStyle name="Accent4 4" xfId="580" hidden="1"/>
    <cellStyle name="Accent4 4" xfId="28081"/>
    <cellStyle name="Accent4 5" xfId="1598" hidden="1"/>
    <cellStyle name="Accent4 5" xfId="28082"/>
    <cellStyle name="Accent4 6" xfId="28083"/>
    <cellStyle name="Accent4 7" xfId="28084"/>
    <cellStyle name="Accent4 8" xfId="28085"/>
    <cellStyle name="Accent4 9" xfId="28086"/>
    <cellStyle name="Accent5 10" xfId="28087"/>
    <cellStyle name="Accent5 11" xfId="28088"/>
    <cellStyle name="Accent5 12" xfId="28089"/>
    <cellStyle name="Accent5 13" xfId="28090"/>
    <cellStyle name="Accent5 14" xfId="28091"/>
    <cellStyle name="Accent5 15" xfId="28092"/>
    <cellStyle name="Accent5 16" xfId="28093"/>
    <cellStyle name="Accent5 17" xfId="28094"/>
    <cellStyle name="Accent5 18" xfId="28095"/>
    <cellStyle name="Accent5 19" xfId="28096"/>
    <cellStyle name="Accent5 2" xfId="633" hidden="1"/>
    <cellStyle name="Accent5 2" xfId="1521" hidden="1"/>
    <cellStyle name="Accent5 2" xfId="1558" hidden="1"/>
    <cellStyle name="Accent5 2" xfId="2502" hidden="1"/>
    <cellStyle name="Accent5 2" xfId="2539" hidden="1"/>
    <cellStyle name="Accent5 2" xfId="3447" hidden="1"/>
    <cellStyle name="Accent5 2" xfId="3484" hidden="1"/>
    <cellStyle name="Accent5 2" xfId="4077" hidden="1"/>
    <cellStyle name="Accent5 2" xfId="4965" hidden="1"/>
    <cellStyle name="Accent5 2" xfId="5002" hidden="1"/>
    <cellStyle name="Accent5 2" xfId="5917" hidden="1"/>
    <cellStyle name="Accent5 2" xfId="5954" hidden="1"/>
    <cellStyle name="Accent5 2" xfId="6862" hidden="1"/>
    <cellStyle name="Accent5 2" xfId="6899" hidden="1"/>
    <cellStyle name="Accent5 2" xfId="7458" hidden="1"/>
    <cellStyle name="Accent5 2" xfId="8346" hidden="1"/>
    <cellStyle name="Accent5 2" xfId="8383" hidden="1"/>
    <cellStyle name="Accent5 2" xfId="9327" hidden="1"/>
    <cellStyle name="Accent5 2" xfId="9364" hidden="1"/>
    <cellStyle name="Accent5 2" xfId="10272" hidden="1"/>
    <cellStyle name="Accent5 2" xfId="10309" hidden="1"/>
    <cellStyle name="Accent5 2" xfId="10888" hidden="1"/>
    <cellStyle name="Accent5 2" xfId="11776" hidden="1"/>
    <cellStyle name="Accent5 2" xfId="11813" hidden="1"/>
    <cellStyle name="Accent5 2" xfId="12757" hidden="1"/>
    <cellStyle name="Accent5 2" xfId="12794" hidden="1"/>
    <cellStyle name="Accent5 2" xfId="13702" hidden="1"/>
    <cellStyle name="Accent5 2" xfId="13739" hidden="1"/>
    <cellStyle name="Accent5 2" xfId="14318" hidden="1"/>
    <cellStyle name="Accent5 2" xfId="15206" hidden="1"/>
    <cellStyle name="Accent5 2" xfId="15243" hidden="1"/>
    <cellStyle name="Accent5 2" xfId="16187" hidden="1"/>
    <cellStyle name="Accent5 2" xfId="16224" hidden="1"/>
    <cellStyle name="Accent5 2" xfId="17132" hidden="1"/>
    <cellStyle name="Accent5 2" xfId="17169" hidden="1"/>
    <cellStyle name="Accent5 2" xfId="17748" hidden="1"/>
    <cellStyle name="Accent5 2" xfId="18636" hidden="1"/>
    <cellStyle name="Accent5 2" xfId="18673" hidden="1"/>
    <cellStyle name="Accent5 2" xfId="19617" hidden="1"/>
    <cellStyle name="Accent5 2" xfId="19654" hidden="1"/>
    <cellStyle name="Accent5 2" xfId="20562" hidden="1"/>
    <cellStyle name="Accent5 2" xfId="20599" hidden="1"/>
    <cellStyle name="Accent5 2" xfId="21178" hidden="1"/>
    <cellStyle name="Accent5 2" xfId="22066" hidden="1"/>
    <cellStyle name="Accent5 2" xfId="22103" hidden="1"/>
    <cellStyle name="Accent5 2" xfId="23047" hidden="1"/>
    <cellStyle name="Accent5 2" xfId="23084" hidden="1"/>
    <cellStyle name="Accent5 2" xfId="23992" hidden="1"/>
    <cellStyle name="Accent5 2" xfId="24029" hidden="1"/>
    <cellStyle name="Accent5 2" xfId="24608" hidden="1"/>
    <cellStyle name="Accent5 2" xfId="25496" hidden="1"/>
    <cellStyle name="Accent5 2" xfId="25533" hidden="1"/>
    <cellStyle name="Accent5 2" xfId="26477" hidden="1"/>
    <cellStyle name="Accent5 2" xfId="26514" hidden="1"/>
    <cellStyle name="Accent5 2" xfId="27422" hidden="1"/>
    <cellStyle name="Accent5 2" xfId="27459"/>
    <cellStyle name="Accent5 2 2" xfId="28097"/>
    <cellStyle name="Accent5 20" xfId="28098"/>
    <cellStyle name="Accent5 21" xfId="28099"/>
    <cellStyle name="Accent5 22" xfId="28100"/>
    <cellStyle name="Accent5 23" xfId="28101"/>
    <cellStyle name="Accent5 24" xfId="28102"/>
    <cellStyle name="Accent5 25" xfId="28103"/>
    <cellStyle name="Accent5 26" xfId="28104"/>
    <cellStyle name="Accent5 27" xfId="28105"/>
    <cellStyle name="Accent5 3" xfId="37" hidden="1"/>
    <cellStyle name="Accent5 3" xfId="8419" hidden="1"/>
    <cellStyle name="Accent5 3" xfId="11849" hidden="1"/>
    <cellStyle name="Accent5 3" xfId="15279" hidden="1"/>
    <cellStyle name="Accent5 3" xfId="18709" hidden="1"/>
    <cellStyle name="Accent5 3" xfId="22139" hidden="1"/>
    <cellStyle name="Accent5 3" xfId="25569"/>
    <cellStyle name="Accent5 4" xfId="576" hidden="1"/>
    <cellStyle name="Accent5 4" xfId="28106"/>
    <cellStyle name="Accent5 5" xfId="1594" hidden="1"/>
    <cellStyle name="Accent5 5" xfId="28107"/>
    <cellStyle name="Accent5 6" xfId="28108"/>
    <cellStyle name="Accent5 7" xfId="28109"/>
    <cellStyle name="Accent5 8" xfId="28110"/>
    <cellStyle name="Accent5 9" xfId="28111"/>
    <cellStyle name="Accent6 10" xfId="28112"/>
    <cellStyle name="Accent6 11" xfId="28113"/>
    <cellStyle name="Accent6 12" xfId="28114"/>
    <cellStyle name="Accent6 13" xfId="28115"/>
    <cellStyle name="Accent6 14" xfId="28116"/>
    <cellStyle name="Accent6 15" xfId="28117"/>
    <cellStyle name="Accent6 16" xfId="28118"/>
    <cellStyle name="Accent6 17" xfId="28119"/>
    <cellStyle name="Accent6 18" xfId="28120"/>
    <cellStyle name="Accent6 19" xfId="28121"/>
    <cellStyle name="Accent6 2" xfId="637" hidden="1"/>
    <cellStyle name="Accent6 2" xfId="1517" hidden="1"/>
    <cellStyle name="Accent6 2" xfId="1554" hidden="1"/>
    <cellStyle name="Accent6 2" xfId="2498" hidden="1"/>
    <cellStyle name="Accent6 2" xfId="2535" hidden="1"/>
    <cellStyle name="Accent6 2" xfId="3443" hidden="1"/>
    <cellStyle name="Accent6 2" xfId="3480" hidden="1"/>
    <cellStyle name="Accent6 2" xfId="4081" hidden="1"/>
    <cellStyle name="Accent6 2" xfId="4961" hidden="1"/>
    <cellStyle name="Accent6 2" xfId="4998" hidden="1"/>
    <cellStyle name="Accent6 2" xfId="5913" hidden="1"/>
    <cellStyle name="Accent6 2" xfId="5950" hidden="1"/>
    <cellStyle name="Accent6 2" xfId="6858" hidden="1"/>
    <cellStyle name="Accent6 2" xfId="6895" hidden="1"/>
    <cellStyle name="Accent6 2" xfId="7462" hidden="1"/>
    <cellStyle name="Accent6 2" xfId="8342" hidden="1"/>
    <cellStyle name="Accent6 2" xfId="8379" hidden="1"/>
    <cellStyle name="Accent6 2" xfId="9323" hidden="1"/>
    <cellStyle name="Accent6 2" xfId="9360" hidden="1"/>
    <cellStyle name="Accent6 2" xfId="10268" hidden="1"/>
    <cellStyle name="Accent6 2" xfId="10305" hidden="1"/>
    <cellStyle name="Accent6 2" xfId="10892" hidden="1"/>
    <cellStyle name="Accent6 2" xfId="11772" hidden="1"/>
    <cellStyle name="Accent6 2" xfId="11809" hidden="1"/>
    <cellStyle name="Accent6 2" xfId="12753" hidden="1"/>
    <cellStyle name="Accent6 2" xfId="12790" hidden="1"/>
    <cellStyle name="Accent6 2" xfId="13698" hidden="1"/>
    <cellStyle name="Accent6 2" xfId="13735" hidden="1"/>
    <cellStyle name="Accent6 2" xfId="14322" hidden="1"/>
    <cellStyle name="Accent6 2" xfId="15202" hidden="1"/>
    <cellStyle name="Accent6 2" xfId="15239" hidden="1"/>
    <cellStyle name="Accent6 2" xfId="16183" hidden="1"/>
    <cellStyle name="Accent6 2" xfId="16220" hidden="1"/>
    <cellStyle name="Accent6 2" xfId="17128" hidden="1"/>
    <cellStyle name="Accent6 2" xfId="17165" hidden="1"/>
    <cellStyle name="Accent6 2" xfId="17752" hidden="1"/>
    <cellStyle name="Accent6 2" xfId="18632" hidden="1"/>
    <cellStyle name="Accent6 2" xfId="18669" hidden="1"/>
    <cellStyle name="Accent6 2" xfId="19613" hidden="1"/>
    <cellStyle name="Accent6 2" xfId="19650" hidden="1"/>
    <cellStyle name="Accent6 2" xfId="20558" hidden="1"/>
    <cellStyle name="Accent6 2" xfId="20595" hidden="1"/>
    <cellStyle name="Accent6 2" xfId="21182" hidden="1"/>
    <cellStyle name="Accent6 2" xfId="22062" hidden="1"/>
    <cellStyle name="Accent6 2" xfId="22099" hidden="1"/>
    <cellStyle name="Accent6 2" xfId="23043" hidden="1"/>
    <cellStyle name="Accent6 2" xfId="23080" hidden="1"/>
    <cellStyle name="Accent6 2" xfId="23988" hidden="1"/>
    <cellStyle name="Accent6 2" xfId="24025" hidden="1"/>
    <cellStyle name="Accent6 2" xfId="24612" hidden="1"/>
    <cellStyle name="Accent6 2" xfId="25492" hidden="1"/>
    <cellStyle name="Accent6 2" xfId="25529" hidden="1"/>
    <cellStyle name="Accent6 2" xfId="26473" hidden="1"/>
    <cellStyle name="Accent6 2" xfId="26510" hidden="1"/>
    <cellStyle name="Accent6 2" xfId="27418" hidden="1"/>
    <cellStyle name="Accent6 2" xfId="27455"/>
    <cellStyle name="Accent6 2 2" xfId="28122"/>
    <cellStyle name="Accent6 20" xfId="28123"/>
    <cellStyle name="Accent6 21" xfId="28124"/>
    <cellStyle name="Accent6 22" xfId="28125"/>
    <cellStyle name="Accent6 23" xfId="28126"/>
    <cellStyle name="Accent6 24" xfId="28127"/>
    <cellStyle name="Accent6 25" xfId="28128"/>
    <cellStyle name="Accent6 26" xfId="28129"/>
    <cellStyle name="Accent6 27" xfId="28130"/>
    <cellStyle name="Accent6 3" xfId="41" hidden="1"/>
    <cellStyle name="Accent6 3" xfId="8415" hidden="1"/>
    <cellStyle name="Accent6 3" xfId="11845" hidden="1"/>
    <cellStyle name="Accent6 3" xfId="15275" hidden="1"/>
    <cellStyle name="Accent6 3" xfId="18705" hidden="1"/>
    <cellStyle name="Accent6 3" xfId="22135" hidden="1"/>
    <cellStyle name="Accent6 3" xfId="25565"/>
    <cellStyle name="Accent6 4" xfId="572" hidden="1"/>
    <cellStyle name="Accent6 4" xfId="28131"/>
    <cellStyle name="Accent6 5" xfId="1590" hidden="1"/>
    <cellStyle name="Accent6 5" xfId="28132"/>
    <cellStyle name="Accent6 6" xfId="28133"/>
    <cellStyle name="Accent6 7" xfId="28134"/>
    <cellStyle name="Accent6 8" xfId="28135"/>
    <cellStyle name="Accent6 9" xfId="28136"/>
    <cellStyle name="AGGvalue" xfId="29300"/>
    <cellStyle name="Akzent1 2" xfId="28137"/>
    <cellStyle name="Akzent2 2" xfId="28138"/>
    <cellStyle name="Akzent3 2" xfId="28139"/>
    <cellStyle name="Akzent4 2" xfId="28140"/>
    <cellStyle name="Akzent5 2" xfId="28141"/>
    <cellStyle name="Akzent6 2" xfId="28142"/>
    <cellStyle name="Ausgabe 2" xfId="28143"/>
    <cellStyle name="Bad 10" xfId="28144"/>
    <cellStyle name="Bad 11" xfId="28145"/>
    <cellStyle name="Bad 12" xfId="28146"/>
    <cellStyle name="Bad 13" xfId="28147"/>
    <cellStyle name="Bad 14" xfId="28148"/>
    <cellStyle name="Bad 15" xfId="28149"/>
    <cellStyle name="Bad 16" xfId="28150"/>
    <cellStyle name="Bad 17" xfId="28151"/>
    <cellStyle name="Bad 18" xfId="28152"/>
    <cellStyle name="Bad 19" xfId="28153"/>
    <cellStyle name="Bad 2" xfId="611" hidden="1"/>
    <cellStyle name="Bad 2" xfId="1543" hidden="1"/>
    <cellStyle name="Bad 2" xfId="1580" hidden="1"/>
    <cellStyle name="Bad 2" xfId="2524" hidden="1"/>
    <cellStyle name="Bad 2" xfId="2561" hidden="1"/>
    <cellStyle name="Bad 2" xfId="3469" hidden="1"/>
    <cellStyle name="Bad 2" xfId="3506" hidden="1"/>
    <cellStyle name="Bad 2" xfId="4055" hidden="1"/>
    <cellStyle name="Bad 2" xfId="4987" hidden="1"/>
    <cellStyle name="Bad 2" xfId="5024" hidden="1"/>
    <cellStyle name="Bad 2" xfId="5939" hidden="1"/>
    <cellStyle name="Bad 2" xfId="5976" hidden="1"/>
    <cellStyle name="Bad 2" xfId="6884" hidden="1"/>
    <cellStyle name="Bad 2" xfId="6921" hidden="1"/>
    <cellStyle name="Bad 2" xfId="7436" hidden="1"/>
    <cellStyle name="Bad 2" xfId="8368" hidden="1"/>
    <cellStyle name="Bad 2" xfId="8405" hidden="1"/>
    <cellStyle name="Bad 2" xfId="9349" hidden="1"/>
    <cellStyle name="Bad 2" xfId="9386" hidden="1"/>
    <cellStyle name="Bad 2" xfId="10294" hidden="1"/>
    <cellStyle name="Bad 2" xfId="10331" hidden="1"/>
    <cellStyle name="Bad 2" xfId="10866" hidden="1"/>
    <cellStyle name="Bad 2" xfId="11798" hidden="1"/>
    <cellStyle name="Bad 2" xfId="11835" hidden="1"/>
    <cellStyle name="Bad 2" xfId="12779" hidden="1"/>
    <cellStyle name="Bad 2" xfId="12816" hidden="1"/>
    <cellStyle name="Bad 2" xfId="13724" hidden="1"/>
    <cellStyle name="Bad 2" xfId="13761" hidden="1"/>
    <cellStyle name="Bad 2" xfId="14296" hidden="1"/>
    <cellStyle name="Bad 2" xfId="15228" hidden="1"/>
    <cellStyle name="Bad 2" xfId="15265" hidden="1"/>
    <cellStyle name="Bad 2" xfId="16209" hidden="1"/>
    <cellStyle name="Bad 2" xfId="16246" hidden="1"/>
    <cellStyle name="Bad 2" xfId="17154" hidden="1"/>
    <cellStyle name="Bad 2" xfId="17191" hidden="1"/>
    <cellStyle name="Bad 2" xfId="17726" hidden="1"/>
    <cellStyle name="Bad 2" xfId="18658" hidden="1"/>
    <cellStyle name="Bad 2" xfId="18695" hidden="1"/>
    <cellStyle name="Bad 2" xfId="19639" hidden="1"/>
    <cellStyle name="Bad 2" xfId="19676" hidden="1"/>
    <cellStyle name="Bad 2" xfId="20584" hidden="1"/>
    <cellStyle name="Bad 2" xfId="20621" hidden="1"/>
    <cellStyle name="Bad 2" xfId="21156" hidden="1"/>
    <cellStyle name="Bad 2" xfId="22088" hidden="1"/>
    <cellStyle name="Bad 2" xfId="22125" hidden="1"/>
    <cellStyle name="Bad 2" xfId="23069" hidden="1"/>
    <cellStyle name="Bad 2" xfId="23106" hidden="1"/>
    <cellStyle name="Bad 2" xfId="24014" hidden="1"/>
    <cellStyle name="Bad 2" xfId="24051" hidden="1"/>
    <cellStyle name="Bad 2" xfId="24586" hidden="1"/>
    <cellStyle name="Bad 2" xfId="25518" hidden="1"/>
    <cellStyle name="Bad 2" xfId="25555" hidden="1"/>
    <cellStyle name="Bad 2" xfId="26499" hidden="1"/>
    <cellStyle name="Bad 2" xfId="26536" hidden="1"/>
    <cellStyle name="Bad 2" xfId="27444" hidden="1"/>
    <cellStyle name="Bad 2" xfId="27481"/>
    <cellStyle name="Bad 2 2" xfId="28154"/>
    <cellStyle name="Bad 20" xfId="28155"/>
    <cellStyle name="Bad 21" xfId="28156"/>
    <cellStyle name="Bad 22" xfId="28157"/>
    <cellStyle name="Bad 23" xfId="28158"/>
    <cellStyle name="Bad 24" xfId="28159"/>
    <cellStyle name="Bad 25" xfId="28160"/>
    <cellStyle name="Bad 26" xfId="28161"/>
    <cellStyle name="Bad 27" xfId="28162"/>
    <cellStyle name="Bad 3" xfId="15" hidden="1"/>
    <cellStyle name="Bad 3" xfId="8441" hidden="1"/>
    <cellStyle name="Bad 3" xfId="11871" hidden="1"/>
    <cellStyle name="Bad 3" xfId="15301" hidden="1"/>
    <cellStyle name="Bad 3" xfId="18731" hidden="1"/>
    <cellStyle name="Bad 3" xfId="22161" hidden="1"/>
    <cellStyle name="Bad 3" xfId="25591"/>
    <cellStyle name="Bad 4" xfId="598" hidden="1"/>
    <cellStyle name="Bad 4" xfId="28163"/>
    <cellStyle name="Bad 5" xfId="1616" hidden="1"/>
    <cellStyle name="Bad 5" xfId="28164"/>
    <cellStyle name="Bad 6" xfId="28165"/>
    <cellStyle name="Bad 7" xfId="28166"/>
    <cellStyle name="Bad 8" xfId="28167"/>
    <cellStyle name="Bad 9" xfId="28168"/>
    <cellStyle name="Berechnung 2" xfId="28169"/>
    <cellStyle name="Calculation 10" xfId="28170"/>
    <cellStyle name="Calculation 11" xfId="28171"/>
    <cellStyle name="Calculation 12" xfId="28172"/>
    <cellStyle name="Calculation 13" xfId="28173"/>
    <cellStyle name="Calculation 14" xfId="28174"/>
    <cellStyle name="Calculation 15" xfId="28175"/>
    <cellStyle name="Calculation 16" xfId="28176"/>
    <cellStyle name="Calculation 17" xfId="28177"/>
    <cellStyle name="Calculation 18" xfId="28178"/>
    <cellStyle name="Calculation 19" xfId="28179"/>
    <cellStyle name="Calculation 2" xfId="613" hidden="1"/>
    <cellStyle name="Calculation 2" xfId="1541" hidden="1"/>
    <cellStyle name="Calculation 2" xfId="1578" hidden="1"/>
    <cellStyle name="Calculation 2" xfId="2522" hidden="1"/>
    <cellStyle name="Calculation 2" xfId="2559" hidden="1"/>
    <cellStyle name="Calculation 2" xfId="3467" hidden="1"/>
    <cellStyle name="Calculation 2" xfId="3504" hidden="1"/>
    <cellStyle name="Calculation 2" xfId="4057" hidden="1"/>
    <cellStyle name="Calculation 2" xfId="4985" hidden="1"/>
    <cellStyle name="Calculation 2" xfId="5022" hidden="1"/>
    <cellStyle name="Calculation 2" xfId="5937" hidden="1"/>
    <cellStyle name="Calculation 2" xfId="5974" hidden="1"/>
    <cellStyle name="Calculation 2" xfId="6882" hidden="1"/>
    <cellStyle name="Calculation 2" xfId="6919" hidden="1"/>
    <cellStyle name="Calculation 2" xfId="7438" hidden="1"/>
    <cellStyle name="Calculation 2" xfId="8366" hidden="1"/>
    <cellStyle name="Calculation 2" xfId="8403" hidden="1"/>
    <cellStyle name="Calculation 2" xfId="9347" hidden="1"/>
    <cellStyle name="Calculation 2" xfId="9384" hidden="1"/>
    <cellStyle name="Calculation 2" xfId="10292" hidden="1"/>
    <cellStyle name="Calculation 2" xfId="10329" hidden="1"/>
    <cellStyle name="Calculation 2" xfId="10868" hidden="1"/>
    <cellStyle name="Calculation 2" xfId="11796" hidden="1"/>
    <cellStyle name="Calculation 2" xfId="11833" hidden="1"/>
    <cellStyle name="Calculation 2" xfId="12777" hidden="1"/>
    <cellStyle name="Calculation 2" xfId="12814" hidden="1"/>
    <cellStyle name="Calculation 2" xfId="13722" hidden="1"/>
    <cellStyle name="Calculation 2" xfId="13759" hidden="1"/>
    <cellStyle name="Calculation 2" xfId="14298" hidden="1"/>
    <cellStyle name="Calculation 2" xfId="15226" hidden="1"/>
    <cellStyle name="Calculation 2" xfId="15263" hidden="1"/>
    <cellStyle name="Calculation 2" xfId="16207" hidden="1"/>
    <cellStyle name="Calculation 2" xfId="16244" hidden="1"/>
    <cellStyle name="Calculation 2" xfId="17152" hidden="1"/>
    <cellStyle name="Calculation 2" xfId="17189" hidden="1"/>
    <cellStyle name="Calculation 2" xfId="17728" hidden="1"/>
    <cellStyle name="Calculation 2" xfId="18656" hidden="1"/>
    <cellStyle name="Calculation 2" xfId="18693" hidden="1"/>
    <cellStyle name="Calculation 2" xfId="19637" hidden="1"/>
    <cellStyle name="Calculation 2" xfId="19674" hidden="1"/>
    <cellStyle name="Calculation 2" xfId="20582" hidden="1"/>
    <cellStyle name="Calculation 2" xfId="20619" hidden="1"/>
    <cellStyle name="Calculation 2" xfId="21158" hidden="1"/>
    <cellStyle name="Calculation 2" xfId="22086" hidden="1"/>
    <cellStyle name="Calculation 2" xfId="22123" hidden="1"/>
    <cellStyle name="Calculation 2" xfId="23067" hidden="1"/>
    <cellStyle name="Calculation 2" xfId="23104" hidden="1"/>
    <cellStyle name="Calculation 2" xfId="24012" hidden="1"/>
    <cellStyle name="Calculation 2" xfId="24049" hidden="1"/>
    <cellStyle name="Calculation 2" xfId="24588" hidden="1"/>
    <cellStyle name="Calculation 2" xfId="25516" hidden="1"/>
    <cellStyle name="Calculation 2" xfId="25553" hidden="1"/>
    <cellStyle name="Calculation 2" xfId="26497" hidden="1"/>
    <cellStyle name="Calculation 2" xfId="26534" hidden="1"/>
    <cellStyle name="Calculation 2" xfId="27442" hidden="1"/>
    <cellStyle name="Calculation 2" xfId="27479"/>
    <cellStyle name="Calculation 2 2" xfId="28180"/>
    <cellStyle name="Calculation 20" xfId="28181"/>
    <cellStyle name="Calculation 21" xfId="28182"/>
    <cellStyle name="Calculation 22" xfId="28183"/>
    <cellStyle name="Calculation 23" xfId="28184"/>
    <cellStyle name="Calculation 24" xfId="28185"/>
    <cellStyle name="Calculation 25" xfId="28186"/>
    <cellStyle name="Calculation 26" xfId="28187"/>
    <cellStyle name="Calculation 27" xfId="28188"/>
    <cellStyle name="Calculation 3" xfId="17" hidden="1"/>
    <cellStyle name="Calculation 3" xfId="8439" hidden="1"/>
    <cellStyle name="Calculation 3" xfId="11869" hidden="1"/>
    <cellStyle name="Calculation 3" xfId="15299" hidden="1"/>
    <cellStyle name="Calculation 3" xfId="18729" hidden="1"/>
    <cellStyle name="Calculation 3" xfId="22159" hidden="1"/>
    <cellStyle name="Calculation 3" xfId="25589"/>
    <cellStyle name="Calculation 4" xfId="596" hidden="1"/>
    <cellStyle name="Calculation 4" xfId="28189"/>
    <cellStyle name="Calculation 5" xfId="1614" hidden="1"/>
    <cellStyle name="Calculation 5" xfId="28190"/>
    <cellStyle name="Calculation 6" xfId="28191"/>
    <cellStyle name="Calculation 7" xfId="28192"/>
    <cellStyle name="Calculation 8" xfId="28193"/>
    <cellStyle name="Calculation 9" xfId="28194"/>
    <cellStyle name="Check Cell 10" xfId="28195"/>
    <cellStyle name="Check Cell 11" xfId="28196"/>
    <cellStyle name="Check Cell 12" xfId="28197"/>
    <cellStyle name="Check Cell 13" xfId="28198"/>
    <cellStyle name="Check Cell 14" xfId="28199"/>
    <cellStyle name="Check Cell 15" xfId="28200"/>
    <cellStyle name="Check Cell 16" xfId="28201"/>
    <cellStyle name="Check Cell 17" xfId="28202"/>
    <cellStyle name="Check Cell 18" xfId="28203"/>
    <cellStyle name="Check Cell 19" xfId="28204"/>
    <cellStyle name="Check Cell 2" xfId="614" hidden="1"/>
    <cellStyle name="Check Cell 2" xfId="1540" hidden="1"/>
    <cellStyle name="Check Cell 2" xfId="1577" hidden="1"/>
    <cellStyle name="Check Cell 2" xfId="2521" hidden="1"/>
    <cellStyle name="Check Cell 2" xfId="2558" hidden="1"/>
    <cellStyle name="Check Cell 2" xfId="3466" hidden="1"/>
    <cellStyle name="Check Cell 2" xfId="3503" hidden="1"/>
    <cellStyle name="Check Cell 2" xfId="4058" hidden="1"/>
    <cellStyle name="Check Cell 2" xfId="4984" hidden="1"/>
    <cellStyle name="Check Cell 2" xfId="5021" hidden="1"/>
    <cellStyle name="Check Cell 2" xfId="5936" hidden="1"/>
    <cellStyle name="Check Cell 2" xfId="5973" hidden="1"/>
    <cellStyle name="Check Cell 2" xfId="6881" hidden="1"/>
    <cellStyle name="Check Cell 2" xfId="6918" hidden="1"/>
    <cellStyle name="Check Cell 2" xfId="7439" hidden="1"/>
    <cellStyle name="Check Cell 2" xfId="8365" hidden="1"/>
    <cellStyle name="Check Cell 2" xfId="8402" hidden="1"/>
    <cellStyle name="Check Cell 2" xfId="9346" hidden="1"/>
    <cellStyle name="Check Cell 2" xfId="9383" hidden="1"/>
    <cellStyle name="Check Cell 2" xfId="10291" hidden="1"/>
    <cellStyle name="Check Cell 2" xfId="10328" hidden="1"/>
    <cellStyle name="Check Cell 2" xfId="10869" hidden="1"/>
    <cellStyle name="Check Cell 2" xfId="11795" hidden="1"/>
    <cellStyle name="Check Cell 2" xfId="11832" hidden="1"/>
    <cellStyle name="Check Cell 2" xfId="12776" hidden="1"/>
    <cellStyle name="Check Cell 2" xfId="12813" hidden="1"/>
    <cellStyle name="Check Cell 2" xfId="13721" hidden="1"/>
    <cellStyle name="Check Cell 2" xfId="13758" hidden="1"/>
    <cellStyle name="Check Cell 2" xfId="14299" hidden="1"/>
    <cellStyle name="Check Cell 2" xfId="15225" hidden="1"/>
    <cellStyle name="Check Cell 2" xfId="15262" hidden="1"/>
    <cellStyle name="Check Cell 2" xfId="16206" hidden="1"/>
    <cellStyle name="Check Cell 2" xfId="16243" hidden="1"/>
    <cellStyle name="Check Cell 2" xfId="17151" hidden="1"/>
    <cellStyle name="Check Cell 2" xfId="17188" hidden="1"/>
    <cellStyle name="Check Cell 2" xfId="17729" hidden="1"/>
    <cellStyle name="Check Cell 2" xfId="18655" hidden="1"/>
    <cellStyle name="Check Cell 2" xfId="18692" hidden="1"/>
    <cellStyle name="Check Cell 2" xfId="19636" hidden="1"/>
    <cellStyle name="Check Cell 2" xfId="19673" hidden="1"/>
    <cellStyle name="Check Cell 2" xfId="20581" hidden="1"/>
    <cellStyle name="Check Cell 2" xfId="20618" hidden="1"/>
    <cellStyle name="Check Cell 2" xfId="21159" hidden="1"/>
    <cellStyle name="Check Cell 2" xfId="22085" hidden="1"/>
    <cellStyle name="Check Cell 2" xfId="22122" hidden="1"/>
    <cellStyle name="Check Cell 2" xfId="23066" hidden="1"/>
    <cellStyle name="Check Cell 2" xfId="23103" hidden="1"/>
    <cellStyle name="Check Cell 2" xfId="24011" hidden="1"/>
    <cellStyle name="Check Cell 2" xfId="24048" hidden="1"/>
    <cellStyle name="Check Cell 2" xfId="24589" hidden="1"/>
    <cellStyle name="Check Cell 2" xfId="25515" hidden="1"/>
    <cellStyle name="Check Cell 2" xfId="25552" hidden="1"/>
    <cellStyle name="Check Cell 2" xfId="26496" hidden="1"/>
    <cellStyle name="Check Cell 2" xfId="26533" hidden="1"/>
    <cellStyle name="Check Cell 2" xfId="27441" hidden="1"/>
    <cellStyle name="Check Cell 2" xfId="27478"/>
    <cellStyle name="Check Cell 2 2" xfId="28205"/>
    <cellStyle name="Check Cell 20" xfId="28206"/>
    <cellStyle name="Check Cell 21" xfId="28207"/>
    <cellStyle name="Check Cell 22" xfId="28208"/>
    <cellStyle name="Check Cell 23" xfId="28209"/>
    <cellStyle name="Check Cell 24" xfId="28210"/>
    <cellStyle name="Check Cell 25" xfId="28211"/>
    <cellStyle name="Check Cell 26" xfId="28212"/>
    <cellStyle name="Check Cell 27" xfId="28213"/>
    <cellStyle name="Check Cell 3" xfId="18" hidden="1"/>
    <cellStyle name="Check Cell 3" xfId="8438" hidden="1"/>
    <cellStyle name="Check Cell 3" xfId="11868" hidden="1"/>
    <cellStyle name="Check Cell 3" xfId="15298" hidden="1"/>
    <cellStyle name="Check Cell 3" xfId="18728" hidden="1"/>
    <cellStyle name="Check Cell 3" xfId="22158" hidden="1"/>
    <cellStyle name="Check Cell 3" xfId="25588"/>
    <cellStyle name="Check Cell 4" xfId="595" hidden="1"/>
    <cellStyle name="Check Cell 4" xfId="28214"/>
    <cellStyle name="Check Cell 5" xfId="1613" hidden="1"/>
    <cellStyle name="Check Cell 5" xfId="28215"/>
    <cellStyle name="Check Cell 6" xfId="28216"/>
    <cellStyle name="Check Cell 7" xfId="28217"/>
    <cellStyle name="Check Cell 8" xfId="28218"/>
    <cellStyle name="Check Cell 9" xfId="28219"/>
    <cellStyle name="ChtAliases" xfId="28220"/>
    <cellStyle name="ChtFootnote" xfId="28221"/>
    <cellStyle name="ChtFootnotInd" xfId="28222"/>
    <cellStyle name="ChtLegendtxt" xfId="28223"/>
    <cellStyle name="ChtSource" xfId="28224"/>
    <cellStyle name="Comma 2" xfId="28225"/>
    <cellStyle name="Comma 2 10" xfId="28226"/>
    <cellStyle name="Comma 2 10 2" xfId="28227"/>
    <cellStyle name="Comma 2 11" xfId="28228"/>
    <cellStyle name="Comma 2 11 2" xfId="28229"/>
    <cellStyle name="Comma 2 12" xfId="28230"/>
    <cellStyle name="Comma 2 12 2" xfId="28231"/>
    <cellStyle name="Comma 2 13" xfId="28232"/>
    <cellStyle name="Comma 2 13 2" xfId="28233"/>
    <cellStyle name="Comma 2 14" xfId="28234"/>
    <cellStyle name="Comma 2 14 2" xfId="28235"/>
    <cellStyle name="Comma 2 15" xfId="28236"/>
    <cellStyle name="Comma 2 15 2" xfId="28237"/>
    <cellStyle name="Comma 2 16" xfId="28238"/>
    <cellStyle name="Comma 2 16 2" xfId="28239"/>
    <cellStyle name="Comma 2 17" xfId="28240"/>
    <cellStyle name="Comma 2 17 2" xfId="28241"/>
    <cellStyle name="Comma 2 18" xfId="28242"/>
    <cellStyle name="Comma 2 18 2" xfId="28243"/>
    <cellStyle name="Comma 2 19" xfId="28244"/>
    <cellStyle name="Comma 2 19 2" xfId="28245"/>
    <cellStyle name="Comma 2 2" xfId="28246"/>
    <cellStyle name="Comma 2 2 2" xfId="28247"/>
    <cellStyle name="Comma 2 20" xfId="28248"/>
    <cellStyle name="Comma 2 20 2" xfId="28249"/>
    <cellStyle name="Comma 2 21" xfId="28250"/>
    <cellStyle name="Comma 2 21 2" xfId="28251"/>
    <cellStyle name="Comma 2 22" xfId="28252"/>
    <cellStyle name="Comma 2 22 2" xfId="28253"/>
    <cellStyle name="Comma 2 23" xfId="28254"/>
    <cellStyle name="Comma 2 23 2" xfId="28255"/>
    <cellStyle name="Comma 2 24" xfId="28256"/>
    <cellStyle name="Comma 2 24 2" xfId="28257"/>
    <cellStyle name="Comma 2 25" xfId="28258"/>
    <cellStyle name="Comma 2 25 2" xfId="28259"/>
    <cellStyle name="Comma 2 26" xfId="28260"/>
    <cellStyle name="Comma 2 26 2" xfId="28261"/>
    <cellStyle name="Comma 2 27" xfId="28262"/>
    <cellStyle name="Comma 2 27 2" xfId="28263"/>
    <cellStyle name="Comma 2 28" xfId="28264"/>
    <cellStyle name="Comma 2 29" xfId="28265"/>
    <cellStyle name="Comma 2 3" xfId="28266"/>
    <cellStyle name="Comma 2 3 2" xfId="28267"/>
    <cellStyle name="Comma 2 3 3" xfId="28268"/>
    <cellStyle name="Comma 2 30" xfId="28269"/>
    <cellStyle name="Comma 2 31" xfId="28270"/>
    <cellStyle name="Comma 2 32" xfId="28271"/>
    <cellStyle name="Comma 2 33" xfId="28272"/>
    <cellStyle name="Comma 2 34" xfId="28273"/>
    <cellStyle name="Comma 2 35" xfId="28274"/>
    <cellStyle name="Comma 2 36" xfId="28275"/>
    <cellStyle name="Comma 2 37" xfId="28276"/>
    <cellStyle name="Comma 2 4" xfId="28277"/>
    <cellStyle name="Comma 2 4 2" xfId="28278"/>
    <cellStyle name="Comma 2 5" xfId="28279"/>
    <cellStyle name="Comma 2 5 2" xfId="28280"/>
    <cellStyle name="Comma 2 6" xfId="28281"/>
    <cellStyle name="Comma 2 6 2" xfId="28282"/>
    <cellStyle name="Comma 2 7" xfId="28283"/>
    <cellStyle name="Comma 2 7 2" xfId="28284"/>
    <cellStyle name="Comma 2 8" xfId="28285"/>
    <cellStyle name="Comma 2 8 2" xfId="28286"/>
    <cellStyle name="Comma 2 9" xfId="28287"/>
    <cellStyle name="Comma 2 9 2" xfId="28288"/>
    <cellStyle name="Comma 3" xfId="28289"/>
    <cellStyle name="Comma 3 2" xfId="28290"/>
    <cellStyle name="Comma 3 3" xfId="28291"/>
    <cellStyle name="Comma 3 4" xfId="28292"/>
    <cellStyle name="Comma 4" xfId="28293"/>
    <cellStyle name="Comma 4 2" xfId="28294"/>
    <cellStyle name="Comma 4 3" xfId="28295"/>
    <cellStyle name="Comma 5" xfId="28296"/>
    <cellStyle name="Comma 5 2" xfId="28297"/>
    <cellStyle name="Comma 5 2 2" xfId="28298"/>
    <cellStyle name="Comma 5 3" xfId="28299"/>
    <cellStyle name="Comma 5 3 2" xfId="28300"/>
    <cellStyle name="Comma 5 4" xfId="28301"/>
    <cellStyle name="Comma 5 5" xfId="28302"/>
    <cellStyle name="Comma 6" xfId="28303"/>
    <cellStyle name="Comma0" xfId="28304"/>
    <cellStyle name="Comma0 10" xfId="28305"/>
    <cellStyle name="Comma0 11" xfId="28306"/>
    <cellStyle name="Comma0 12" xfId="28307"/>
    <cellStyle name="Comma0 13" xfId="28308"/>
    <cellStyle name="Comma0 2" xfId="28309"/>
    <cellStyle name="Comma0 2 2" xfId="28310"/>
    <cellStyle name="Comma0 3" xfId="28311"/>
    <cellStyle name="Comma0 3 2" xfId="28312"/>
    <cellStyle name="Comma0 4" xfId="28313"/>
    <cellStyle name="Comma0 4 2" xfId="28314"/>
    <cellStyle name="Comma0 5" xfId="28315"/>
    <cellStyle name="Comma0 5 2" xfId="28316"/>
    <cellStyle name="Comma0 6" xfId="28317"/>
    <cellStyle name="Comma0 6 2" xfId="28318"/>
    <cellStyle name="Comma0 7" xfId="28319"/>
    <cellStyle name="Comma0 8" xfId="28320"/>
    <cellStyle name="Comma0 9" xfId="28321"/>
    <cellStyle name="Currency 2" xfId="28322"/>
    <cellStyle name="Currency0" xfId="28323"/>
    <cellStyle name="Currency0 10" xfId="28324"/>
    <cellStyle name="Currency0 11" xfId="28325"/>
    <cellStyle name="Currency0 12" xfId="28326"/>
    <cellStyle name="Currency0 13" xfId="28327"/>
    <cellStyle name="Currency0 14" xfId="28328"/>
    <cellStyle name="Currency0 2" xfId="28329"/>
    <cellStyle name="Currency0 2 2" xfId="28330"/>
    <cellStyle name="Currency0 3" xfId="28331"/>
    <cellStyle name="Currency0 3 2" xfId="28332"/>
    <cellStyle name="Currency0 4" xfId="28333"/>
    <cellStyle name="Currency0 4 2" xfId="28334"/>
    <cellStyle name="Currency0 5" xfId="28335"/>
    <cellStyle name="Currency0 5 2" xfId="28336"/>
    <cellStyle name="Currency0 6" xfId="28337"/>
    <cellStyle name="Currency0 6 2" xfId="28338"/>
    <cellStyle name="Currency0 7" xfId="28339"/>
    <cellStyle name="Currency0 8" xfId="28340"/>
    <cellStyle name="Currency0 9" xfId="28341"/>
    <cellStyle name="data labels" xfId="29301"/>
    <cellStyle name="Date" xfId="28342"/>
    <cellStyle name="Date 10" xfId="28343"/>
    <cellStyle name="Date 11" xfId="28344"/>
    <cellStyle name="Date 12" xfId="28345"/>
    <cellStyle name="Date 13" xfId="28346"/>
    <cellStyle name="Date 14" xfId="28347"/>
    <cellStyle name="Date 2" xfId="28348"/>
    <cellStyle name="Date 2 2" xfId="28349"/>
    <cellStyle name="Date 3" xfId="28350"/>
    <cellStyle name="Date 3 2" xfId="28351"/>
    <cellStyle name="Date 4" xfId="28352"/>
    <cellStyle name="Date 4 2" xfId="28353"/>
    <cellStyle name="Date 5" xfId="28354"/>
    <cellStyle name="Date 5 2" xfId="28355"/>
    <cellStyle name="Date 6" xfId="28356"/>
    <cellStyle name="Date 6 2" xfId="28357"/>
    <cellStyle name="Date 7" xfId="28358"/>
    <cellStyle name="Date 8" xfId="28359"/>
    <cellStyle name="Date 9" xfId="28360"/>
    <cellStyle name="DC_Empty" xfId="27487"/>
    <cellStyle name="DC_GreyMainHeading" xfId="27498"/>
    <cellStyle name="DC_Input_General" xfId="27500"/>
    <cellStyle name="DC_Label" xfId="27488"/>
    <cellStyle name="DC_Note" xfId="27492"/>
    <cellStyle name="DC_NotRelevant" xfId="27493"/>
    <cellStyle name="DC_Output_General" xfId="27497"/>
    <cellStyle name="DC_Output_Number" xfId="27495"/>
    <cellStyle name="DC_Output_Percent" xfId="27496"/>
    <cellStyle name="DC_Prefilled_Date" xfId="27501"/>
    <cellStyle name="DC_Prefilled_General" xfId="27494"/>
    <cellStyle name="Dezimal 2" xfId="28361"/>
    <cellStyle name="Dezimal 3" xfId="28362"/>
    <cellStyle name="Digest heading 1" xfId="28363"/>
    <cellStyle name="Digest heading 2" xfId="28364"/>
    <cellStyle name="Digest heading 3" xfId="28365"/>
    <cellStyle name="diskette" xfId="28366"/>
    <cellStyle name="DPM_CellCode" xfId="2"/>
    <cellStyle name="Eingabe 2" xfId="28367"/>
    <cellStyle name="Ergebnis 2" xfId="28368"/>
    <cellStyle name="Erklärender Text 2" xfId="28369"/>
    <cellStyle name="Euro" xfId="28370"/>
    <cellStyle name="Euro 10" xfId="28371"/>
    <cellStyle name="Euro 11" xfId="28372"/>
    <cellStyle name="Euro 12" xfId="28373"/>
    <cellStyle name="Euro 13" xfId="28374"/>
    <cellStyle name="Euro 2" xfId="28375"/>
    <cellStyle name="Euro 2 2" xfId="28376"/>
    <cellStyle name="Euro 3" xfId="28377"/>
    <cellStyle name="Euro 3 2" xfId="28378"/>
    <cellStyle name="Euro 4" xfId="28379"/>
    <cellStyle name="Euro 4 2" xfId="28380"/>
    <cellStyle name="Euro 5" xfId="28381"/>
    <cellStyle name="Euro 5 2" xfId="28382"/>
    <cellStyle name="Euro 6" xfId="28383"/>
    <cellStyle name="Euro 6 2" xfId="28384"/>
    <cellStyle name="Euro 7" xfId="28385"/>
    <cellStyle name="Euro 8" xfId="28386"/>
    <cellStyle name="Euro 9" xfId="28387"/>
    <cellStyle name="Explanatory Text 10" xfId="28388"/>
    <cellStyle name="Explanatory Text 11" xfId="28389"/>
    <cellStyle name="Explanatory Text 12" xfId="28390"/>
    <cellStyle name="Explanatory Text 13" xfId="28391"/>
    <cellStyle name="Explanatory Text 14" xfId="28392"/>
    <cellStyle name="Explanatory Text 15" xfId="28393"/>
    <cellStyle name="Explanatory Text 16" xfId="28394"/>
    <cellStyle name="Explanatory Text 17" xfId="28395"/>
    <cellStyle name="Explanatory Text 18" xfId="28396"/>
    <cellStyle name="Explanatory Text 19" xfId="28397"/>
    <cellStyle name="Explanatory Text 2" xfId="616" hidden="1"/>
    <cellStyle name="Explanatory Text 2" xfId="1538" hidden="1"/>
    <cellStyle name="Explanatory Text 2" xfId="1575" hidden="1"/>
    <cellStyle name="Explanatory Text 2" xfId="2519" hidden="1"/>
    <cellStyle name="Explanatory Text 2" xfId="2556" hidden="1"/>
    <cellStyle name="Explanatory Text 2" xfId="3464" hidden="1"/>
    <cellStyle name="Explanatory Text 2" xfId="3501" hidden="1"/>
    <cellStyle name="Explanatory Text 2" xfId="4060" hidden="1"/>
    <cellStyle name="Explanatory Text 2" xfId="4982" hidden="1"/>
    <cellStyle name="Explanatory Text 2" xfId="5019" hidden="1"/>
    <cellStyle name="Explanatory Text 2" xfId="5934" hidden="1"/>
    <cellStyle name="Explanatory Text 2" xfId="5971" hidden="1"/>
    <cellStyle name="Explanatory Text 2" xfId="6879" hidden="1"/>
    <cellStyle name="Explanatory Text 2" xfId="6916" hidden="1"/>
    <cellStyle name="Explanatory Text 2" xfId="7441" hidden="1"/>
    <cellStyle name="Explanatory Text 2" xfId="8363" hidden="1"/>
    <cellStyle name="Explanatory Text 2" xfId="8400" hidden="1"/>
    <cellStyle name="Explanatory Text 2" xfId="9344" hidden="1"/>
    <cellStyle name="Explanatory Text 2" xfId="9381" hidden="1"/>
    <cellStyle name="Explanatory Text 2" xfId="10289" hidden="1"/>
    <cellStyle name="Explanatory Text 2" xfId="10326" hidden="1"/>
    <cellStyle name="Explanatory Text 2" xfId="10871" hidden="1"/>
    <cellStyle name="Explanatory Text 2" xfId="11793" hidden="1"/>
    <cellStyle name="Explanatory Text 2" xfId="11830" hidden="1"/>
    <cellStyle name="Explanatory Text 2" xfId="12774" hidden="1"/>
    <cellStyle name="Explanatory Text 2" xfId="12811" hidden="1"/>
    <cellStyle name="Explanatory Text 2" xfId="13719" hidden="1"/>
    <cellStyle name="Explanatory Text 2" xfId="13756" hidden="1"/>
    <cellStyle name="Explanatory Text 2" xfId="14301" hidden="1"/>
    <cellStyle name="Explanatory Text 2" xfId="15223" hidden="1"/>
    <cellStyle name="Explanatory Text 2" xfId="15260" hidden="1"/>
    <cellStyle name="Explanatory Text 2" xfId="16204" hidden="1"/>
    <cellStyle name="Explanatory Text 2" xfId="16241" hidden="1"/>
    <cellStyle name="Explanatory Text 2" xfId="17149" hidden="1"/>
    <cellStyle name="Explanatory Text 2" xfId="17186" hidden="1"/>
    <cellStyle name="Explanatory Text 2" xfId="17731" hidden="1"/>
    <cellStyle name="Explanatory Text 2" xfId="18653" hidden="1"/>
    <cellStyle name="Explanatory Text 2" xfId="18690" hidden="1"/>
    <cellStyle name="Explanatory Text 2" xfId="19634" hidden="1"/>
    <cellStyle name="Explanatory Text 2" xfId="19671" hidden="1"/>
    <cellStyle name="Explanatory Text 2" xfId="20579" hidden="1"/>
    <cellStyle name="Explanatory Text 2" xfId="20616" hidden="1"/>
    <cellStyle name="Explanatory Text 2" xfId="21161" hidden="1"/>
    <cellStyle name="Explanatory Text 2" xfId="22083" hidden="1"/>
    <cellStyle name="Explanatory Text 2" xfId="22120" hidden="1"/>
    <cellStyle name="Explanatory Text 2" xfId="23064" hidden="1"/>
    <cellStyle name="Explanatory Text 2" xfId="23101" hidden="1"/>
    <cellStyle name="Explanatory Text 2" xfId="24009" hidden="1"/>
    <cellStyle name="Explanatory Text 2" xfId="24046" hidden="1"/>
    <cellStyle name="Explanatory Text 2" xfId="24591" hidden="1"/>
    <cellStyle name="Explanatory Text 2" xfId="25513" hidden="1"/>
    <cellStyle name="Explanatory Text 2" xfId="25550" hidden="1"/>
    <cellStyle name="Explanatory Text 2" xfId="26494" hidden="1"/>
    <cellStyle name="Explanatory Text 2" xfId="26531" hidden="1"/>
    <cellStyle name="Explanatory Text 2" xfId="27439" hidden="1"/>
    <cellStyle name="Explanatory Text 2" xfId="27476"/>
    <cellStyle name="Explanatory Text 2 2" xfId="28398"/>
    <cellStyle name="Explanatory Text 20" xfId="28399"/>
    <cellStyle name="Explanatory Text 21" xfId="28400"/>
    <cellStyle name="Explanatory Text 22" xfId="28401"/>
    <cellStyle name="Explanatory Text 23" xfId="28402"/>
    <cellStyle name="Explanatory Text 24" xfId="28403"/>
    <cellStyle name="Explanatory Text 25" xfId="28404"/>
    <cellStyle name="Explanatory Text 26" xfId="28405"/>
    <cellStyle name="Explanatory Text 27" xfId="28406"/>
    <cellStyle name="Explanatory Text 3" xfId="20" hidden="1"/>
    <cellStyle name="Explanatory Text 3" xfId="8436" hidden="1"/>
    <cellStyle name="Explanatory Text 3" xfId="11866" hidden="1"/>
    <cellStyle name="Explanatory Text 3" xfId="15296" hidden="1"/>
    <cellStyle name="Explanatory Text 3" xfId="18726" hidden="1"/>
    <cellStyle name="Explanatory Text 3" xfId="22156" hidden="1"/>
    <cellStyle name="Explanatory Text 3" xfId="25586"/>
    <cellStyle name="Explanatory Text 4" xfId="593" hidden="1"/>
    <cellStyle name="Explanatory Text 4" xfId="28407"/>
    <cellStyle name="Explanatory Text 5" xfId="1611" hidden="1"/>
    <cellStyle name="Explanatory Text 5" xfId="28408"/>
    <cellStyle name="Explanatory Text 6" xfId="28409"/>
    <cellStyle name="Explanatory Text 7" xfId="28410"/>
    <cellStyle name="Explanatory Text 8" xfId="28411"/>
    <cellStyle name="Explanatory Text 9" xfId="28412"/>
    <cellStyle name="F0 - Style2" xfId="28413"/>
    <cellStyle name="Fixed" xfId="28414"/>
    <cellStyle name="Fixed 10" xfId="28415"/>
    <cellStyle name="Fixed 11" xfId="28416"/>
    <cellStyle name="Fixed 12" xfId="28417"/>
    <cellStyle name="Fixed 13" xfId="28418"/>
    <cellStyle name="Fixed 2" xfId="28419"/>
    <cellStyle name="Fixed 2 2" xfId="28420"/>
    <cellStyle name="Fixed 3" xfId="28421"/>
    <cellStyle name="Fixed 3 2" xfId="28422"/>
    <cellStyle name="Fixed 4" xfId="28423"/>
    <cellStyle name="Fixed 4 2" xfId="28424"/>
    <cellStyle name="Fixed 5" xfId="28425"/>
    <cellStyle name="Fixed 5 2" xfId="28426"/>
    <cellStyle name="Fixed 6" xfId="28427"/>
    <cellStyle name="Fixed 6 2" xfId="28428"/>
    <cellStyle name="Fixed 7" xfId="28429"/>
    <cellStyle name="Fixed 8" xfId="28430"/>
    <cellStyle name="Fixed 9" xfId="28431"/>
    <cellStyle name="Fixed1 - Style1" xfId="28432"/>
    <cellStyle name="Good 10" xfId="28433"/>
    <cellStyle name="Good 11" xfId="28434"/>
    <cellStyle name="Good 12" xfId="28435"/>
    <cellStyle name="Good 13" xfId="28436"/>
    <cellStyle name="Good 14" xfId="28437"/>
    <cellStyle name="Good 15" xfId="28438"/>
    <cellStyle name="Good 16" xfId="28439"/>
    <cellStyle name="Good 17" xfId="28440"/>
    <cellStyle name="Good 18" xfId="28441"/>
    <cellStyle name="Good 19" xfId="28442"/>
    <cellStyle name="Good 2" xfId="28443"/>
    <cellStyle name="Good 2 2" xfId="28444"/>
    <cellStyle name="Good 20" xfId="28445"/>
    <cellStyle name="Good 21" xfId="28446"/>
    <cellStyle name="Good 22" xfId="28447"/>
    <cellStyle name="Good 23" xfId="28448"/>
    <cellStyle name="Good 24" xfId="28449"/>
    <cellStyle name="Good 25" xfId="28450"/>
    <cellStyle name="Good 26" xfId="28451"/>
    <cellStyle name="Good 27" xfId="28452"/>
    <cellStyle name="Good 3" xfId="28453"/>
    <cellStyle name="Good 4" xfId="28454"/>
    <cellStyle name="Good 5" xfId="28455"/>
    <cellStyle name="Good 6" xfId="28456"/>
    <cellStyle name="Good 7" xfId="28457"/>
    <cellStyle name="Good 8" xfId="28458"/>
    <cellStyle name="Good 9" xfId="28459"/>
    <cellStyle name="Gut 2" xfId="28460"/>
    <cellStyle name="Header" xfId="28461"/>
    <cellStyle name="Header2" xfId="28462"/>
    <cellStyle name="Heading 1 10" xfId="28463"/>
    <cellStyle name="Heading 1 11" xfId="28464"/>
    <cellStyle name="Heading 1 12" xfId="28465"/>
    <cellStyle name="Heading 1 13" xfId="28466"/>
    <cellStyle name="Heading 1 14" xfId="28467"/>
    <cellStyle name="Heading 1 15" xfId="28468"/>
    <cellStyle name="Heading 1 16" xfId="28469"/>
    <cellStyle name="Heading 1 17" xfId="28470"/>
    <cellStyle name="Heading 1 18" xfId="28471"/>
    <cellStyle name="Heading 1 19" xfId="28472"/>
    <cellStyle name="Heading 1 2" xfId="607" hidden="1"/>
    <cellStyle name="Heading 1 2" xfId="1547" hidden="1"/>
    <cellStyle name="Heading 1 2" xfId="1584" hidden="1"/>
    <cellStyle name="Heading 1 2" xfId="2528" hidden="1"/>
    <cellStyle name="Heading 1 2" xfId="2565" hidden="1"/>
    <cellStyle name="Heading 1 2" xfId="3473" hidden="1"/>
    <cellStyle name="Heading 1 2" xfId="3510" hidden="1"/>
    <cellStyle name="Heading 1 2" xfId="4051" hidden="1"/>
    <cellStyle name="Heading 1 2" xfId="4991" hidden="1"/>
    <cellStyle name="Heading 1 2" xfId="5028" hidden="1"/>
    <cellStyle name="Heading 1 2" xfId="5943" hidden="1"/>
    <cellStyle name="Heading 1 2" xfId="5980" hidden="1"/>
    <cellStyle name="Heading 1 2" xfId="6888" hidden="1"/>
    <cellStyle name="Heading 1 2" xfId="6925" hidden="1"/>
    <cellStyle name="Heading 1 2" xfId="7432" hidden="1"/>
    <cellStyle name="Heading 1 2" xfId="8372" hidden="1"/>
    <cellStyle name="Heading 1 2" xfId="8409" hidden="1"/>
    <cellStyle name="Heading 1 2" xfId="9353" hidden="1"/>
    <cellStyle name="Heading 1 2" xfId="9390" hidden="1"/>
    <cellStyle name="Heading 1 2" xfId="10298" hidden="1"/>
    <cellStyle name="Heading 1 2" xfId="10335" hidden="1"/>
    <cellStyle name="Heading 1 2" xfId="10862" hidden="1"/>
    <cellStyle name="Heading 1 2" xfId="11802" hidden="1"/>
    <cellStyle name="Heading 1 2" xfId="11839" hidden="1"/>
    <cellStyle name="Heading 1 2" xfId="12783" hidden="1"/>
    <cellStyle name="Heading 1 2" xfId="12820" hidden="1"/>
    <cellStyle name="Heading 1 2" xfId="13728" hidden="1"/>
    <cellStyle name="Heading 1 2" xfId="13765" hidden="1"/>
    <cellStyle name="Heading 1 2" xfId="14292" hidden="1"/>
    <cellStyle name="Heading 1 2" xfId="15232" hidden="1"/>
    <cellStyle name="Heading 1 2" xfId="15269" hidden="1"/>
    <cellStyle name="Heading 1 2" xfId="16213" hidden="1"/>
    <cellStyle name="Heading 1 2" xfId="16250" hidden="1"/>
    <cellStyle name="Heading 1 2" xfId="17158" hidden="1"/>
    <cellStyle name="Heading 1 2" xfId="17195" hidden="1"/>
    <cellStyle name="Heading 1 2" xfId="17722" hidden="1"/>
    <cellStyle name="Heading 1 2" xfId="18662" hidden="1"/>
    <cellStyle name="Heading 1 2" xfId="18699" hidden="1"/>
    <cellStyle name="Heading 1 2" xfId="19643" hidden="1"/>
    <cellStyle name="Heading 1 2" xfId="19680" hidden="1"/>
    <cellStyle name="Heading 1 2" xfId="20588" hidden="1"/>
    <cellStyle name="Heading 1 2" xfId="20625" hidden="1"/>
    <cellStyle name="Heading 1 2" xfId="21152" hidden="1"/>
    <cellStyle name="Heading 1 2" xfId="22092" hidden="1"/>
    <cellStyle name="Heading 1 2" xfId="22129" hidden="1"/>
    <cellStyle name="Heading 1 2" xfId="23073" hidden="1"/>
    <cellStyle name="Heading 1 2" xfId="23110" hidden="1"/>
    <cellStyle name="Heading 1 2" xfId="24018" hidden="1"/>
    <cellStyle name="Heading 1 2" xfId="24055" hidden="1"/>
    <cellStyle name="Heading 1 2" xfId="24582" hidden="1"/>
    <cellStyle name="Heading 1 2" xfId="25522" hidden="1"/>
    <cellStyle name="Heading 1 2" xfId="25559" hidden="1"/>
    <cellStyle name="Heading 1 2" xfId="26503" hidden="1"/>
    <cellStyle name="Heading 1 2" xfId="26540" hidden="1"/>
    <cellStyle name="Heading 1 2" xfId="27448" hidden="1"/>
    <cellStyle name="Heading 1 2" xfId="27485"/>
    <cellStyle name="Heading 1 2 2" xfId="28473"/>
    <cellStyle name="Heading 1 20" xfId="28474"/>
    <cellStyle name="Heading 1 21" xfId="28475"/>
    <cellStyle name="Heading 1 22" xfId="28476"/>
    <cellStyle name="Heading 1 23" xfId="28477"/>
    <cellStyle name="Heading 1 24" xfId="28478"/>
    <cellStyle name="Heading 1 25" xfId="28479"/>
    <cellStyle name="Heading 1 26" xfId="28480"/>
    <cellStyle name="Heading 1 27" xfId="28481"/>
    <cellStyle name="Heading 1 3" xfId="11" hidden="1"/>
    <cellStyle name="Heading 1 3" xfId="8445" hidden="1"/>
    <cellStyle name="Heading 1 3" xfId="11875" hidden="1"/>
    <cellStyle name="Heading 1 3" xfId="15305" hidden="1"/>
    <cellStyle name="Heading 1 3" xfId="18735" hidden="1"/>
    <cellStyle name="Heading 1 3" xfId="22165" hidden="1"/>
    <cellStyle name="Heading 1 3" xfId="25595"/>
    <cellStyle name="Heading 1 4" xfId="602" hidden="1"/>
    <cellStyle name="Heading 1 4" xfId="28482"/>
    <cellStyle name="Heading 1 5" xfId="1620" hidden="1"/>
    <cellStyle name="Heading 1 5" xfId="28483"/>
    <cellStyle name="Heading 1 6" xfId="28484"/>
    <cellStyle name="Heading 1 7" xfId="28485"/>
    <cellStyle name="Heading 1 8" xfId="28486"/>
    <cellStyle name="Heading 1 9" xfId="28487"/>
    <cellStyle name="Heading 2 10" xfId="28488"/>
    <cellStyle name="Heading 2 11" xfId="28489"/>
    <cellStyle name="Heading 2 12" xfId="28490"/>
    <cellStyle name="Heading 2 13" xfId="28491"/>
    <cellStyle name="Heading 2 14" xfId="28492"/>
    <cellStyle name="Heading 2 15" xfId="28493"/>
    <cellStyle name="Heading 2 16" xfId="28494"/>
    <cellStyle name="Heading 2 17" xfId="28495"/>
    <cellStyle name="Heading 2 18" xfId="28496"/>
    <cellStyle name="Heading 2 19" xfId="28497"/>
    <cellStyle name="Heading 2 2" xfId="608" hidden="1"/>
    <cellStyle name="Heading 2 2" xfId="1546" hidden="1"/>
    <cellStyle name="Heading 2 2" xfId="1583" hidden="1"/>
    <cellStyle name="Heading 2 2" xfId="2527" hidden="1"/>
    <cellStyle name="Heading 2 2" xfId="2564" hidden="1"/>
    <cellStyle name="Heading 2 2" xfId="3472" hidden="1"/>
    <cellStyle name="Heading 2 2" xfId="3509" hidden="1"/>
    <cellStyle name="Heading 2 2" xfId="4052" hidden="1"/>
    <cellStyle name="Heading 2 2" xfId="4990" hidden="1"/>
    <cellStyle name="Heading 2 2" xfId="5027" hidden="1"/>
    <cellStyle name="Heading 2 2" xfId="5942" hidden="1"/>
    <cellStyle name="Heading 2 2" xfId="5979" hidden="1"/>
    <cellStyle name="Heading 2 2" xfId="6887" hidden="1"/>
    <cellStyle name="Heading 2 2" xfId="6924" hidden="1"/>
    <cellStyle name="Heading 2 2" xfId="7433" hidden="1"/>
    <cellStyle name="Heading 2 2" xfId="8371" hidden="1"/>
    <cellStyle name="Heading 2 2" xfId="8408" hidden="1"/>
    <cellStyle name="Heading 2 2" xfId="9352" hidden="1"/>
    <cellStyle name="Heading 2 2" xfId="9389" hidden="1"/>
    <cellStyle name="Heading 2 2" xfId="10297" hidden="1"/>
    <cellStyle name="Heading 2 2" xfId="10334" hidden="1"/>
    <cellStyle name="Heading 2 2" xfId="10863" hidden="1"/>
    <cellStyle name="Heading 2 2" xfId="11801" hidden="1"/>
    <cellStyle name="Heading 2 2" xfId="11838" hidden="1"/>
    <cellStyle name="Heading 2 2" xfId="12782" hidden="1"/>
    <cellStyle name="Heading 2 2" xfId="12819" hidden="1"/>
    <cellStyle name="Heading 2 2" xfId="13727" hidden="1"/>
    <cellStyle name="Heading 2 2" xfId="13764" hidden="1"/>
    <cellStyle name="Heading 2 2" xfId="14293" hidden="1"/>
    <cellStyle name="Heading 2 2" xfId="15231" hidden="1"/>
    <cellStyle name="Heading 2 2" xfId="15268" hidden="1"/>
    <cellStyle name="Heading 2 2" xfId="16212" hidden="1"/>
    <cellStyle name="Heading 2 2" xfId="16249" hidden="1"/>
    <cellStyle name="Heading 2 2" xfId="17157" hidden="1"/>
    <cellStyle name="Heading 2 2" xfId="17194" hidden="1"/>
    <cellStyle name="Heading 2 2" xfId="17723" hidden="1"/>
    <cellStyle name="Heading 2 2" xfId="18661" hidden="1"/>
    <cellStyle name="Heading 2 2" xfId="18698" hidden="1"/>
    <cellStyle name="Heading 2 2" xfId="19642" hidden="1"/>
    <cellStyle name="Heading 2 2" xfId="19679" hidden="1"/>
    <cellStyle name="Heading 2 2" xfId="20587" hidden="1"/>
    <cellStyle name="Heading 2 2" xfId="20624" hidden="1"/>
    <cellStyle name="Heading 2 2" xfId="21153" hidden="1"/>
    <cellStyle name="Heading 2 2" xfId="22091" hidden="1"/>
    <cellStyle name="Heading 2 2" xfId="22128" hidden="1"/>
    <cellStyle name="Heading 2 2" xfId="23072" hidden="1"/>
    <cellStyle name="Heading 2 2" xfId="23109" hidden="1"/>
    <cellStyle name="Heading 2 2" xfId="24017" hidden="1"/>
    <cellStyle name="Heading 2 2" xfId="24054" hidden="1"/>
    <cellStyle name="Heading 2 2" xfId="24583" hidden="1"/>
    <cellStyle name="Heading 2 2" xfId="25521" hidden="1"/>
    <cellStyle name="Heading 2 2" xfId="25558" hidden="1"/>
    <cellStyle name="Heading 2 2" xfId="26502" hidden="1"/>
    <cellStyle name="Heading 2 2" xfId="26539" hidden="1"/>
    <cellStyle name="Heading 2 2" xfId="27447" hidden="1"/>
    <cellStyle name="Heading 2 2" xfId="27484"/>
    <cellStyle name="Heading 2 2 2" xfId="28498"/>
    <cellStyle name="Heading 2 20" xfId="28499"/>
    <cellStyle name="Heading 2 21" xfId="28500"/>
    <cellStyle name="Heading 2 22" xfId="28501"/>
    <cellStyle name="Heading 2 23" xfId="28502"/>
    <cellStyle name="Heading 2 24" xfId="28503"/>
    <cellStyle name="Heading 2 25" xfId="28504"/>
    <cellStyle name="Heading 2 26" xfId="28505"/>
    <cellStyle name="Heading 2 27" xfId="28506"/>
    <cellStyle name="Heading 2 3" xfId="12" hidden="1"/>
    <cellStyle name="Heading 2 3" xfId="8444" hidden="1"/>
    <cellStyle name="Heading 2 3" xfId="11874" hidden="1"/>
    <cellStyle name="Heading 2 3" xfId="15304" hidden="1"/>
    <cellStyle name="Heading 2 3" xfId="18734" hidden="1"/>
    <cellStyle name="Heading 2 3" xfId="22164" hidden="1"/>
    <cellStyle name="Heading 2 3" xfId="25594"/>
    <cellStyle name="Heading 2 4" xfId="601" hidden="1"/>
    <cellStyle name="Heading 2 4" xfId="28507"/>
    <cellStyle name="Heading 2 5" xfId="1619" hidden="1"/>
    <cellStyle name="Heading 2 5" xfId="28508"/>
    <cellStyle name="Heading 2 6" xfId="28509"/>
    <cellStyle name="Heading 2 7" xfId="28510"/>
    <cellStyle name="Heading 2 8" xfId="28511"/>
    <cellStyle name="Heading 2 9" xfId="28512"/>
    <cellStyle name="Heading 3 10" xfId="28513"/>
    <cellStyle name="Heading 3 11" xfId="28514"/>
    <cellStyle name="Heading 3 12" xfId="28515"/>
    <cellStyle name="Heading 3 13" xfId="28516"/>
    <cellStyle name="Heading 3 14" xfId="28517"/>
    <cellStyle name="Heading 3 15" xfId="28518"/>
    <cellStyle name="Heading 3 16" xfId="28519"/>
    <cellStyle name="Heading 3 17" xfId="28520"/>
    <cellStyle name="Heading 3 18" xfId="28521"/>
    <cellStyle name="Heading 3 19" xfId="28522"/>
    <cellStyle name="Heading 3 2" xfId="609" hidden="1"/>
    <cellStyle name="Heading 3 2" xfId="1545" hidden="1"/>
    <cellStyle name="Heading 3 2" xfId="1582" hidden="1"/>
    <cellStyle name="Heading 3 2" xfId="2526" hidden="1"/>
    <cellStyle name="Heading 3 2" xfId="2563" hidden="1"/>
    <cellStyle name="Heading 3 2" xfId="3471" hidden="1"/>
    <cellStyle name="Heading 3 2" xfId="3508" hidden="1"/>
    <cellStyle name="Heading 3 2" xfId="4053" hidden="1"/>
    <cellStyle name="Heading 3 2" xfId="4989" hidden="1"/>
    <cellStyle name="Heading 3 2" xfId="5026" hidden="1"/>
    <cellStyle name="Heading 3 2" xfId="5941" hidden="1"/>
    <cellStyle name="Heading 3 2" xfId="5978" hidden="1"/>
    <cellStyle name="Heading 3 2" xfId="6886" hidden="1"/>
    <cellStyle name="Heading 3 2" xfId="6923" hidden="1"/>
    <cellStyle name="Heading 3 2" xfId="7434" hidden="1"/>
    <cellStyle name="Heading 3 2" xfId="8370" hidden="1"/>
    <cellStyle name="Heading 3 2" xfId="8407" hidden="1"/>
    <cellStyle name="Heading 3 2" xfId="9351" hidden="1"/>
    <cellStyle name="Heading 3 2" xfId="9388" hidden="1"/>
    <cellStyle name="Heading 3 2" xfId="10296" hidden="1"/>
    <cellStyle name="Heading 3 2" xfId="10333" hidden="1"/>
    <cellStyle name="Heading 3 2" xfId="10864" hidden="1"/>
    <cellStyle name="Heading 3 2" xfId="11800" hidden="1"/>
    <cellStyle name="Heading 3 2" xfId="11837" hidden="1"/>
    <cellStyle name="Heading 3 2" xfId="12781" hidden="1"/>
    <cellStyle name="Heading 3 2" xfId="12818" hidden="1"/>
    <cellStyle name="Heading 3 2" xfId="13726" hidden="1"/>
    <cellStyle name="Heading 3 2" xfId="13763" hidden="1"/>
    <cellStyle name="Heading 3 2" xfId="14294" hidden="1"/>
    <cellStyle name="Heading 3 2" xfId="15230" hidden="1"/>
    <cellStyle name="Heading 3 2" xfId="15267" hidden="1"/>
    <cellStyle name="Heading 3 2" xfId="16211" hidden="1"/>
    <cellStyle name="Heading 3 2" xfId="16248" hidden="1"/>
    <cellStyle name="Heading 3 2" xfId="17156" hidden="1"/>
    <cellStyle name="Heading 3 2" xfId="17193" hidden="1"/>
    <cellStyle name="Heading 3 2" xfId="17724" hidden="1"/>
    <cellStyle name="Heading 3 2" xfId="18660" hidden="1"/>
    <cellStyle name="Heading 3 2" xfId="18697" hidden="1"/>
    <cellStyle name="Heading 3 2" xfId="19641" hidden="1"/>
    <cellStyle name="Heading 3 2" xfId="19678" hidden="1"/>
    <cellStyle name="Heading 3 2" xfId="20586" hidden="1"/>
    <cellStyle name="Heading 3 2" xfId="20623" hidden="1"/>
    <cellStyle name="Heading 3 2" xfId="21154" hidden="1"/>
    <cellStyle name="Heading 3 2" xfId="22090" hidden="1"/>
    <cellStyle name="Heading 3 2" xfId="22127" hidden="1"/>
    <cellStyle name="Heading 3 2" xfId="23071" hidden="1"/>
    <cellStyle name="Heading 3 2" xfId="23108" hidden="1"/>
    <cellStyle name="Heading 3 2" xfId="24016" hidden="1"/>
    <cellStyle name="Heading 3 2" xfId="24053" hidden="1"/>
    <cellStyle name="Heading 3 2" xfId="24584" hidden="1"/>
    <cellStyle name="Heading 3 2" xfId="25520" hidden="1"/>
    <cellStyle name="Heading 3 2" xfId="25557" hidden="1"/>
    <cellStyle name="Heading 3 2" xfId="26501" hidden="1"/>
    <cellStyle name="Heading 3 2" xfId="26538" hidden="1"/>
    <cellStyle name="Heading 3 2" xfId="27446" hidden="1"/>
    <cellStyle name="Heading 3 2" xfId="27483"/>
    <cellStyle name="Heading 3 2 2" xfId="28523"/>
    <cellStyle name="Heading 3 20" xfId="28524"/>
    <cellStyle name="Heading 3 21" xfId="28525"/>
    <cellStyle name="Heading 3 22" xfId="28526"/>
    <cellStyle name="Heading 3 23" xfId="28527"/>
    <cellStyle name="Heading 3 24" xfId="28528"/>
    <cellStyle name="Heading 3 25" xfId="28529"/>
    <cellStyle name="Heading 3 26" xfId="28530"/>
    <cellStyle name="Heading 3 27" xfId="28531"/>
    <cellStyle name="Heading 3 3" xfId="13" hidden="1"/>
    <cellStyle name="Heading 3 3" xfId="8443" hidden="1"/>
    <cellStyle name="Heading 3 3" xfId="11873" hidden="1"/>
    <cellStyle name="Heading 3 3" xfId="15303" hidden="1"/>
    <cellStyle name="Heading 3 3" xfId="18733" hidden="1"/>
    <cellStyle name="Heading 3 3" xfId="22163" hidden="1"/>
    <cellStyle name="Heading 3 3" xfId="25593"/>
    <cellStyle name="Heading 3 4" xfId="600" hidden="1"/>
    <cellStyle name="Heading 3 4" xfId="28532"/>
    <cellStyle name="Heading 3 5" xfId="1618" hidden="1"/>
    <cellStyle name="Heading 3 5" xfId="28533"/>
    <cellStyle name="Heading 3 6" xfId="28534"/>
    <cellStyle name="Heading 3 7" xfId="28535"/>
    <cellStyle name="Heading 3 8" xfId="28536"/>
    <cellStyle name="Heading 3 9" xfId="28537"/>
    <cellStyle name="Heading 4 10" xfId="28538"/>
    <cellStyle name="Heading 4 11" xfId="28539"/>
    <cellStyle name="Heading 4 12" xfId="28540"/>
    <cellStyle name="Heading 4 13" xfId="28541"/>
    <cellStyle name="Heading 4 14" xfId="28542"/>
    <cellStyle name="Heading 4 15" xfId="28543"/>
    <cellStyle name="Heading 4 16" xfId="28544"/>
    <cellStyle name="Heading 4 17" xfId="28545"/>
    <cellStyle name="Heading 4 18" xfId="28546"/>
    <cellStyle name="Heading 4 19" xfId="28547"/>
    <cellStyle name="Heading 4 2" xfId="610" hidden="1"/>
    <cellStyle name="Heading 4 2" xfId="1544" hidden="1"/>
    <cellStyle name="Heading 4 2" xfId="1581" hidden="1"/>
    <cellStyle name="Heading 4 2" xfId="2525" hidden="1"/>
    <cellStyle name="Heading 4 2" xfId="2562" hidden="1"/>
    <cellStyle name="Heading 4 2" xfId="3470" hidden="1"/>
    <cellStyle name="Heading 4 2" xfId="3507" hidden="1"/>
    <cellStyle name="Heading 4 2" xfId="4054" hidden="1"/>
    <cellStyle name="Heading 4 2" xfId="4988" hidden="1"/>
    <cellStyle name="Heading 4 2" xfId="5025" hidden="1"/>
    <cellStyle name="Heading 4 2" xfId="5940" hidden="1"/>
    <cellStyle name="Heading 4 2" xfId="5977" hidden="1"/>
    <cellStyle name="Heading 4 2" xfId="6885" hidden="1"/>
    <cellStyle name="Heading 4 2" xfId="6922" hidden="1"/>
    <cellStyle name="Heading 4 2" xfId="7435" hidden="1"/>
    <cellStyle name="Heading 4 2" xfId="8369" hidden="1"/>
    <cellStyle name="Heading 4 2" xfId="8406" hidden="1"/>
    <cellStyle name="Heading 4 2" xfId="9350" hidden="1"/>
    <cellStyle name="Heading 4 2" xfId="9387" hidden="1"/>
    <cellStyle name="Heading 4 2" xfId="10295" hidden="1"/>
    <cellStyle name="Heading 4 2" xfId="10332" hidden="1"/>
    <cellStyle name="Heading 4 2" xfId="10865" hidden="1"/>
    <cellStyle name="Heading 4 2" xfId="11799" hidden="1"/>
    <cellStyle name="Heading 4 2" xfId="11836" hidden="1"/>
    <cellStyle name="Heading 4 2" xfId="12780" hidden="1"/>
    <cellStyle name="Heading 4 2" xfId="12817" hidden="1"/>
    <cellStyle name="Heading 4 2" xfId="13725" hidden="1"/>
    <cellStyle name="Heading 4 2" xfId="13762" hidden="1"/>
    <cellStyle name="Heading 4 2" xfId="14295" hidden="1"/>
    <cellStyle name="Heading 4 2" xfId="15229" hidden="1"/>
    <cellStyle name="Heading 4 2" xfId="15266" hidden="1"/>
    <cellStyle name="Heading 4 2" xfId="16210" hidden="1"/>
    <cellStyle name="Heading 4 2" xfId="16247" hidden="1"/>
    <cellStyle name="Heading 4 2" xfId="17155" hidden="1"/>
    <cellStyle name="Heading 4 2" xfId="17192" hidden="1"/>
    <cellStyle name="Heading 4 2" xfId="17725" hidden="1"/>
    <cellStyle name="Heading 4 2" xfId="18659" hidden="1"/>
    <cellStyle name="Heading 4 2" xfId="18696" hidden="1"/>
    <cellStyle name="Heading 4 2" xfId="19640" hidden="1"/>
    <cellStyle name="Heading 4 2" xfId="19677" hidden="1"/>
    <cellStyle name="Heading 4 2" xfId="20585" hidden="1"/>
    <cellStyle name="Heading 4 2" xfId="20622" hidden="1"/>
    <cellStyle name="Heading 4 2" xfId="21155" hidden="1"/>
    <cellStyle name="Heading 4 2" xfId="22089" hidden="1"/>
    <cellStyle name="Heading 4 2" xfId="22126" hidden="1"/>
    <cellStyle name="Heading 4 2" xfId="23070" hidden="1"/>
    <cellStyle name="Heading 4 2" xfId="23107" hidden="1"/>
    <cellStyle name="Heading 4 2" xfId="24015" hidden="1"/>
    <cellStyle name="Heading 4 2" xfId="24052" hidden="1"/>
    <cellStyle name="Heading 4 2" xfId="24585" hidden="1"/>
    <cellStyle name="Heading 4 2" xfId="25519" hidden="1"/>
    <cellStyle name="Heading 4 2" xfId="25556" hidden="1"/>
    <cellStyle name="Heading 4 2" xfId="26500" hidden="1"/>
    <cellStyle name="Heading 4 2" xfId="26537" hidden="1"/>
    <cellStyle name="Heading 4 2" xfId="27445" hidden="1"/>
    <cellStyle name="Heading 4 2" xfId="27482"/>
    <cellStyle name="Heading 4 2 2" xfId="28548"/>
    <cellStyle name="Heading 4 20" xfId="28549"/>
    <cellStyle name="Heading 4 21" xfId="28550"/>
    <cellStyle name="Heading 4 22" xfId="28551"/>
    <cellStyle name="Heading 4 23" xfId="28552"/>
    <cellStyle name="Heading 4 24" xfId="28553"/>
    <cellStyle name="Heading 4 25" xfId="28554"/>
    <cellStyle name="Heading 4 26" xfId="28555"/>
    <cellStyle name="Heading 4 27" xfId="28556"/>
    <cellStyle name="Heading 4 3" xfId="14" hidden="1"/>
    <cellStyle name="Heading 4 3" xfId="8442" hidden="1"/>
    <cellStyle name="Heading 4 3" xfId="11872" hidden="1"/>
    <cellStyle name="Heading 4 3" xfId="15302" hidden="1"/>
    <cellStyle name="Heading 4 3" xfId="18732" hidden="1"/>
    <cellStyle name="Heading 4 3" xfId="22162" hidden="1"/>
    <cellStyle name="Heading 4 3" xfId="25592"/>
    <cellStyle name="Heading 4 4" xfId="599" hidden="1"/>
    <cellStyle name="Heading 4 4" xfId="28557"/>
    <cellStyle name="Heading 4 5" xfId="1617" hidden="1"/>
    <cellStyle name="Heading 4 5" xfId="28558"/>
    <cellStyle name="Heading 4 6" xfId="28559"/>
    <cellStyle name="Heading 4 7" xfId="28560"/>
    <cellStyle name="Heading 4 8" xfId="28561"/>
    <cellStyle name="Heading 4 9" xfId="28562"/>
    <cellStyle name="HEADING1" xfId="28563"/>
    <cellStyle name="HEADING2" xfId="28564"/>
    <cellStyle name="Headings" xfId="28565"/>
    <cellStyle name="Hyperlink 2" xfId="28566"/>
    <cellStyle name="Hyperlink 2 10" xfId="28567"/>
    <cellStyle name="Hyperlink 2 11" xfId="28568"/>
    <cellStyle name="Hyperlink 2 12" xfId="28569"/>
    <cellStyle name="Hyperlink 2 2" xfId="28570"/>
    <cellStyle name="Hyperlink 2 2 2" xfId="28571"/>
    <cellStyle name="Hyperlink 2 3" xfId="28572"/>
    <cellStyle name="Hyperlink 2 4" xfId="28573"/>
    <cellStyle name="Hyperlink 2 5" xfId="28574"/>
    <cellStyle name="Hyperlink 2 6" xfId="28575"/>
    <cellStyle name="Hyperlink 2 7" xfId="28576"/>
    <cellStyle name="Hyperlink 2 8" xfId="28577"/>
    <cellStyle name="Hyperlink 2 9" xfId="28578"/>
    <cellStyle name="Hyperlink 3" xfId="28579"/>
    <cellStyle name="Hyperlink 4" xfId="28580"/>
    <cellStyle name="Hyperlink 5" xfId="28581"/>
    <cellStyle name="Hyperlink 6" xfId="28582"/>
    <cellStyle name="Hyperlink 7" xfId="28583"/>
    <cellStyle name="Input 10" xfId="28584"/>
    <cellStyle name="Input 11" xfId="28585"/>
    <cellStyle name="Input 12" xfId="28586"/>
    <cellStyle name="Input 13" xfId="28587"/>
    <cellStyle name="Input 14" xfId="28588"/>
    <cellStyle name="Input 15" xfId="28589"/>
    <cellStyle name="Input 16" xfId="28590"/>
    <cellStyle name="Input 17" xfId="28591"/>
    <cellStyle name="Input 18" xfId="28592"/>
    <cellStyle name="Input 19" xfId="28593"/>
    <cellStyle name="Input 2" xfId="28594"/>
    <cellStyle name="Input 2 2" xfId="28595"/>
    <cellStyle name="Input 20" xfId="28596"/>
    <cellStyle name="Input 21" xfId="28597"/>
    <cellStyle name="Input 22" xfId="28598"/>
    <cellStyle name="Input 23" xfId="28599"/>
    <cellStyle name="Input 24" xfId="28600"/>
    <cellStyle name="Input 25" xfId="28601"/>
    <cellStyle name="Input 26" xfId="28602"/>
    <cellStyle name="Input 27" xfId="28603"/>
    <cellStyle name="Input 3" xfId="28604"/>
    <cellStyle name="Input 4" xfId="28605"/>
    <cellStyle name="Input 5" xfId="28606"/>
    <cellStyle name="Input 6" xfId="28607"/>
    <cellStyle name="Input 7" xfId="28608"/>
    <cellStyle name="Input 8" xfId="28609"/>
    <cellStyle name="Input 9" xfId="28610"/>
    <cellStyle name="Lien hypertexte" xfId="27502" builtinId="8"/>
    <cellStyle name="Lien hypertexte 2" xfId="29307"/>
    <cellStyle name="Linked Cell 10" xfId="28611"/>
    <cellStyle name="Linked Cell 11" xfId="28612"/>
    <cellStyle name="Linked Cell 12" xfId="28613"/>
    <cellStyle name="Linked Cell 13" xfId="28614"/>
    <cellStyle name="Linked Cell 14" xfId="28615"/>
    <cellStyle name="Linked Cell 15" xfId="28616"/>
    <cellStyle name="Linked Cell 16" xfId="28617"/>
    <cellStyle name="Linked Cell 17" xfId="28618"/>
    <cellStyle name="Linked Cell 18" xfId="28619"/>
    <cellStyle name="Linked Cell 19" xfId="28620"/>
    <cellStyle name="Linked Cell 2" xfId="28621"/>
    <cellStyle name="Linked Cell 2 2" xfId="28622"/>
    <cellStyle name="Linked Cell 20" xfId="28623"/>
    <cellStyle name="Linked Cell 21" xfId="28624"/>
    <cellStyle name="Linked Cell 22" xfId="28625"/>
    <cellStyle name="Linked Cell 23" xfId="28626"/>
    <cellStyle name="Linked Cell 24" xfId="28627"/>
    <cellStyle name="Linked Cell 25" xfId="28628"/>
    <cellStyle name="Linked Cell 26" xfId="28629"/>
    <cellStyle name="Linked Cell 27" xfId="28630"/>
    <cellStyle name="Linked Cell 3" xfId="28631"/>
    <cellStyle name="Linked Cell 4" xfId="28632"/>
    <cellStyle name="Linked Cell 5" xfId="28633"/>
    <cellStyle name="Linked Cell 6" xfId="28634"/>
    <cellStyle name="Linked Cell 7" xfId="28635"/>
    <cellStyle name="Linked Cell 8" xfId="28636"/>
    <cellStyle name="Linked Cell 9" xfId="28637"/>
    <cellStyle name="Milliers" xfId="29305" builtinId="3"/>
    <cellStyle name="Milliers 2" xfId="29308"/>
    <cellStyle name="Neutral 10" xfId="28638"/>
    <cellStyle name="Neutral 11" xfId="28639"/>
    <cellStyle name="Neutral 12" xfId="28640"/>
    <cellStyle name="Neutral 13" xfId="28641"/>
    <cellStyle name="Neutral 14" xfId="28642"/>
    <cellStyle name="Neutral 15" xfId="28643"/>
    <cellStyle name="Neutral 16" xfId="28644"/>
    <cellStyle name="Neutral 17" xfId="28645"/>
    <cellStyle name="Neutral 18" xfId="28646"/>
    <cellStyle name="Neutral 19" xfId="28647"/>
    <cellStyle name="Neutral 2" xfId="612" hidden="1"/>
    <cellStyle name="Neutral 2" xfId="1542" hidden="1"/>
    <cellStyle name="Neutral 2" xfId="1579" hidden="1"/>
    <cellStyle name="Neutral 2" xfId="2523" hidden="1"/>
    <cellStyle name="Neutral 2" xfId="2560" hidden="1"/>
    <cellStyle name="Neutral 2" xfId="3468" hidden="1"/>
    <cellStyle name="Neutral 2" xfId="3505" hidden="1"/>
    <cellStyle name="Neutral 2" xfId="4056" hidden="1"/>
    <cellStyle name="Neutral 2" xfId="4986" hidden="1"/>
    <cellStyle name="Neutral 2" xfId="5023" hidden="1"/>
    <cellStyle name="Neutral 2" xfId="5938" hidden="1"/>
    <cellStyle name="Neutral 2" xfId="5975" hidden="1"/>
    <cellStyle name="Neutral 2" xfId="6883" hidden="1"/>
    <cellStyle name="Neutral 2" xfId="6920" hidden="1"/>
    <cellStyle name="Neutral 2" xfId="7437" hidden="1"/>
    <cellStyle name="Neutral 2" xfId="8367" hidden="1"/>
    <cellStyle name="Neutral 2" xfId="8404" hidden="1"/>
    <cellStyle name="Neutral 2" xfId="9348" hidden="1"/>
    <cellStyle name="Neutral 2" xfId="9385" hidden="1"/>
    <cellStyle name="Neutral 2" xfId="10293" hidden="1"/>
    <cellStyle name="Neutral 2" xfId="10330" hidden="1"/>
    <cellStyle name="Neutral 2" xfId="10867" hidden="1"/>
    <cellStyle name="Neutral 2" xfId="11797" hidden="1"/>
    <cellStyle name="Neutral 2" xfId="11834" hidden="1"/>
    <cellStyle name="Neutral 2" xfId="12778" hidden="1"/>
    <cellStyle name="Neutral 2" xfId="12815" hidden="1"/>
    <cellStyle name="Neutral 2" xfId="13723" hidden="1"/>
    <cellStyle name="Neutral 2" xfId="13760" hidden="1"/>
    <cellStyle name="Neutral 2" xfId="14297" hidden="1"/>
    <cellStyle name="Neutral 2" xfId="15227" hidden="1"/>
    <cellStyle name="Neutral 2" xfId="15264" hidden="1"/>
    <cellStyle name="Neutral 2" xfId="16208" hidden="1"/>
    <cellStyle name="Neutral 2" xfId="16245" hidden="1"/>
    <cellStyle name="Neutral 2" xfId="17153" hidden="1"/>
    <cellStyle name="Neutral 2" xfId="17190" hidden="1"/>
    <cellStyle name="Neutral 2" xfId="17727" hidden="1"/>
    <cellStyle name="Neutral 2" xfId="18657" hidden="1"/>
    <cellStyle name="Neutral 2" xfId="18694" hidden="1"/>
    <cellStyle name="Neutral 2" xfId="19638" hidden="1"/>
    <cellStyle name="Neutral 2" xfId="19675" hidden="1"/>
    <cellStyle name="Neutral 2" xfId="20583" hidden="1"/>
    <cellStyle name="Neutral 2" xfId="20620" hidden="1"/>
    <cellStyle name="Neutral 2" xfId="21157" hidden="1"/>
    <cellStyle name="Neutral 2" xfId="22087" hidden="1"/>
    <cellStyle name="Neutral 2" xfId="22124" hidden="1"/>
    <cellStyle name="Neutral 2" xfId="23068" hidden="1"/>
    <cellStyle name="Neutral 2" xfId="23105" hidden="1"/>
    <cellStyle name="Neutral 2" xfId="24013" hidden="1"/>
    <cellStyle name="Neutral 2" xfId="24050" hidden="1"/>
    <cellStyle name="Neutral 2" xfId="24587" hidden="1"/>
    <cellStyle name="Neutral 2" xfId="25517" hidden="1"/>
    <cellStyle name="Neutral 2" xfId="25554" hidden="1"/>
    <cellStyle name="Neutral 2" xfId="26498" hidden="1"/>
    <cellStyle name="Neutral 2" xfId="26535" hidden="1"/>
    <cellStyle name="Neutral 2" xfId="27443" hidden="1"/>
    <cellStyle name="Neutral 2" xfId="27480"/>
    <cellStyle name="Neutral 20" xfId="28648"/>
    <cellStyle name="Neutral 21" xfId="28649"/>
    <cellStyle name="Neutral 22" xfId="28650"/>
    <cellStyle name="Neutral 23" xfId="28651"/>
    <cellStyle name="Neutral 24" xfId="28652"/>
    <cellStyle name="Neutral 25" xfId="28653"/>
    <cellStyle name="Neutral 26" xfId="28654"/>
    <cellStyle name="Neutral 27" xfId="28655"/>
    <cellStyle name="Neutral 3" xfId="16" hidden="1"/>
    <cellStyle name="Neutral 3" xfId="8440" hidden="1"/>
    <cellStyle name="Neutral 3" xfId="11870" hidden="1"/>
    <cellStyle name="Neutral 3" xfId="15300" hidden="1"/>
    <cellStyle name="Neutral 3" xfId="18730" hidden="1"/>
    <cellStyle name="Neutral 3" xfId="22160" hidden="1"/>
    <cellStyle name="Neutral 3" xfId="25590"/>
    <cellStyle name="Neutral 4" xfId="597" hidden="1"/>
    <cellStyle name="Neutral 4" xfId="28656"/>
    <cellStyle name="Neutral 5" xfId="1615" hidden="1"/>
    <cellStyle name="Neutral 5" xfId="28657"/>
    <cellStyle name="Neutral 6" xfId="28658"/>
    <cellStyle name="Neutral 7" xfId="28659"/>
    <cellStyle name="Neutral 8" xfId="28660"/>
    <cellStyle name="Neutral 9" xfId="28661"/>
    <cellStyle name="Normal" xfId="0" builtinId="0"/>
    <cellStyle name="Normal - Style1" xfId="28662"/>
    <cellStyle name="Normal 10" xfId="6"/>
    <cellStyle name="Normal 10 2" xfId="28663"/>
    <cellStyle name="Normal 10 3" xfId="28664"/>
    <cellStyle name="Normal 11" xfId="28665"/>
    <cellStyle name="Normal 11 2" xfId="28666"/>
    <cellStyle name="Normal 12" xfId="28667"/>
    <cellStyle name="Normal 12 2" xfId="28668"/>
    <cellStyle name="Normal 13" xfId="28669"/>
    <cellStyle name="Normal 13 2" xfId="28670"/>
    <cellStyle name="Normal 14" xfId="28671"/>
    <cellStyle name="Normal 14 2" xfId="28672"/>
    <cellStyle name="Normal 15" xfId="28673"/>
    <cellStyle name="Normal 15 2" xfId="28674"/>
    <cellStyle name="Normal 16" xfId="28675"/>
    <cellStyle name="Normal 16 2" xfId="28676"/>
    <cellStyle name="Normal 17" xfId="28677"/>
    <cellStyle name="Normal 17 2" xfId="28678"/>
    <cellStyle name="Normal 18" xfId="28679"/>
    <cellStyle name="Normal 18 2" xfId="28680"/>
    <cellStyle name="Normal 19" xfId="28681"/>
    <cellStyle name="Normal 2" xfId="605"/>
    <cellStyle name="Normal 2 10" xfId="28682"/>
    <cellStyle name="Normal 2 10 2" xfId="28683"/>
    <cellStyle name="Normal 2 11" xfId="28684"/>
    <cellStyle name="Normal 2 11 2" xfId="28685"/>
    <cellStyle name="Normal 2 12" xfId="28686"/>
    <cellStyle name="Normal 2 12 2" xfId="28687"/>
    <cellStyle name="Normal 2 13" xfId="28688"/>
    <cellStyle name="Normal 2 13 2" xfId="28689"/>
    <cellStyle name="Normal 2 14" xfId="28690"/>
    <cellStyle name="Normal 2 14 2" xfId="28691"/>
    <cellStyle name="Normal 2 15" xfId="28692"/>
    <cellStyle name="Normal 2 15 2" xfId="28693"/>
    <cellStyle name="Normal 2 16" xfId="28694"/>
    <cellStyle name="Normal 2 16 2" xfId="28695"/>
    <cellStyle name="Normal 2 17" xfId="28696"/>
    <cellStyle name="Normal 2 17 2" xfId="28697"/>
    <cellStyle name="Normal 2 18" xfId="28698"/>
    <cellStyle name="Normal 2 18 2" xfId="28699"/>
    <cellStyle name="Normal 2 19" xfId="28700"/>
    <cellStyle name="Normal 2 19 2" xfId="28701"/>
    <cellStyle name="Normal 2 2" xfId="28702"/>
    <cellStyle name="Normal 2 2 10" xfId="28703"/>
    <cellStyle name="Normal 2 2 10 2" xfId="28704"/>
    <cellStyle name="Normal 2 2 11" xfId="28705"/>
    <cellStyle name="Normal 2 2 11 2" xfId="28706"/>
    <cellStyle name="Normal 2 2 12" xfId="28707"/>
    <cellStyle name="Normal 2 2 12 2" xfId="28708"/>
    <cellStyle name="Normal 2 2 13" xfId="28709"/>
    <cellStyle name="Normal 2 2 13 2" xfId="28710"/>
    <cellStyle name="Normal 2 2 14" xfId="28711"/>
    <cellStyle name="Normal 2 2 14 2" xfId="28712"/>
    <cellStyle name="Normal 2 2 15" xfId="28713"/>
    <cellStyle name="Normal 2 2 15 2" xfId="28714"/>
    <cellStyle name="Normal 2 2 16" xfId="28715"/>
    <cellStyle name="Normal 2 2 16 2" xfId="28716"/>
    <cellStyle name="Normal 2 2 17" xfId="28717"/>
    <cellStyle name="Normal 2 2 17 2" xfId="28718"/>
    <cellStyle name="Normal 2 2 18" xfId="28719"/>
    <cellStyle name="Normal 2 2 18 2" xfId="28720"/>
    <cellStyle name="Normal 2 2 19" xfId="28721"/>
    <cellStyle name="Normal 2 2 19 2" xfId="28722"/>
    <cellStyle name="Normal 2 2 2" xfId="28723"/>
    <cellStyle name="Normal 2 2 2 2" xfId="28724"/>
    <cellStyle name="Normal 2 2 2 2 2" xfId="28725"/>
    <cellStyle name="Normal 2 2 2 3" xfId="28726"/>
    <cellStyle name="Normal 2 2 2 3 2" xfId="28727"/>
    <cellStyle name="Normal 2 2 2 4" xfId="28728"/>
    <cellStyle name="Normal 2 2 2 5" xfId="28729"/>
    <cellStyle name="Normal 2 2 20" xfId="28730"/>
    <cellStyle name="Normal 2 2 20 2" xfId="28731"/>
    <cellStyle name="Normal 2 2 21" xfId="28732"/>
    <cellStyle name="Normal 2 2 21 2" xfId="28733"/>
    <cellStyle name="Normal 2 2 22" xfId="28734"/>
    <cellStyle name="Normal 2 2 22 2" xfId="28735"/>
    <cellStyle name="Normal 2 2 23" xfId="28736"/>
    <cellStyle name="Normal 2 2 23 2" xfId="28737"/>
    <cellStyle name="Normal 2 2 24" xfId="28738"/>
    <cellStyle name="Normal 2 2 24 2" xfId="28739"/>
    <cellStyle name="Normal 2 2 25" xfId="28740"/>
    <cellStyle name="Normal 2 2 25 2" xfId="28741"/>
    <cellStyle name="Normal 2 2 26" xfId="28742"/>
    <cellStyle name="Normal 2 2 26 2" xfId="28743"/>
    <cellStyle name="Normal 2 2 27" xfId="28744"/>
    <cellStyle name="Normal 2 2 27 2" xfId="28745"/>
    <cellStyle name="Normal 2 2 28" xfId="28746"/>
    <cellStyle name="Normal 2 2 28 2" xfId="28747"/>
    <cellStyle name="Normal 2 2 29" xfId="28748"/>
    <cellStyle name="Normal 2 2 3" xfId="28749"/>
    <cellStyle name="Normal 2 2 3 2" xfId="28750"/>
    <cellStyle name="Normal 2 2 30" xfId="28751"/>
    <cellStyle name="Normal 2 2 4" xfId="28752"/>
    <cellStyle name="Normal 2 2 4 2" xfId="28753"/>
    <cellStyle name="Normal 2 2 5" xfId="28754"/>
    <cellStyle name="Normal 2 2 5 2" xfId="28755"/>
    <cellStyle name="Normal 2 2 6" xfId="28756"/>
    <cellStyle name="Normal 2 2 6 2" xfId="28757"/>
    <cellStyle name="Normal 2 2 7" xfId="28758"/>
    <cellStyle name="Normal 2 2 7 2" xfId="28759"/>
    <cellStyle name="Normal 2 2 8" xfId="28760"/>
    <cellStyle name="Normal 2 2 8 2" xfId="28761"/>
    <cellStyle name="Normal 2 2 9" xfId="28762"/>
    <cellStyle name="Normal 2 2 9 2" xfId="28763"/>
    <cellStyle name="Normal 2 20" xfId="28764"/>
    <cellStyle name="Normal 2 20 2" xfId="28765"/>
    <cellStyle name="Normal 2 21" xfId="28766"/>
    <cellStyle name="Normal 2 21 2" xfId="28767"/>
    <cellStyle name="Normal 2 22" xfId="28768"/>
    <cellStyle name="Normal 2 22 2" xfId="28769"/>
    <cellStyle name="Normal 2 23" xfId="28770"/>
    <cellStyle name="Normal 2 23 2" xfId="28771"/>
    <cellStyle name="Normal 2 24" xfId="28772"/>
    <cellStyle name="Normal 2 24 2" xfId="28773"/>
    <cellStyle name="Normal 2 25" xfId="28774"/>
    <cellStyle name="Normal 2 25 2" xfId="28775"/>
    <cellStyle name="Normal 2 26" xfId="28776"/>
    <cellStyle name="Normal 2 26 2" xfId="28777"/>
    <cellStyle name="Normal 2 27" xfId="28778"/>
    <cellStyle name="Normal 2 27 2" xfId="28779"/>
    <cellStyle name="Normal 2 28" xfId="28780"/>
    <cellStyle name="Normal 2 28 2" xfId="28781"/>
    <cellStyle name="Normal 2 29" xfId="28782"/>
    <cellStyle name="Normal 2 3" xfId="28783"/>
    <cellStyle name="Normal 2 3 2" xfId="28784"/>
    <cellStyle name="Normal 2 3 2 2" xfId="28785"/>
    <cellStyle name="Normal 2 3 3" xfId="28786"/>
    <cellStyle name="Normal 2 3 3 2" xfId="28787"/>
    <cellStyle name="Normal 2 3 4" xfId="28788"/>
    <cellStyle name="Normal 2 3 5" xfId="28789"/>
    <cellStyle name="Normal 2 3 6" xfId="28790"/>
    <cellStyle name="Normal 2 30" xfId="28791"/>
    <cellStyle name="Normal 2 31" xfId="28792"/>
    <cellStyle name="Normal 2 32" xfId="28793"/>
    <cellStyle name="Normal 2 32 2" xfId="28794"/>
    <cellStyle name="Normal 2 32 2 2" xfId="28795"/>
    <cellStyle name="Normal 2 32 2 3" xfId="28796"/>
    <cellStyle name="Normal 2 32 3" xfId="28797"/>
    <cellStyle name="Normal 2 4" xfId="28798"/>
    <cellStyle name="Normal 2 4 2" xfId="28799"/>
    <cellStyle name="Normal 2 4 3" xfId="28800"/>
    <cellStyle name="Normal 2 5" xfId="28801"/>
    <cellStyle name="Normal 2 5 2" xfId="28802"/>
    <cellStyle name="Normal 2 5 3" xfId="28803"/>
    <cellStyle name="Normal 2 6" xfId="28804"/>
    <cellStyle name="Normal 2 6 2" xfId="28805"/>
    <cellStyle name="Normal 2 6 3" xfId="28806"/>
    <cellStyle name="Normal 2 7" xfId="28807"/>
    <cellStyle name="Normal 2 7 2" xfId="28808"/>
    <cellStyle name="Normal 2 8" xfId="28809"/>
    <cellStyle name="Normal 2 8 2" xfId="28810"/>
    <cellStyle name="Normal 2 9" xfId="28811"/>
    <cellStyle name="Normal 2 9 2" xfId="28812"/>
    <cellStyle name="Normal 20" xfId="28813"/>
    <cellStyle name="Normal 21" xfId="28814"/>
    <cellStyle name="Normal 22" xfId="28815"/>
    <cellStyle name="Normal 22 2" xfId="28816"/>
    <cellStyle name="Normal 23" xfId="28817"/>
    <cellStyle name="Normal 23 2" xfId="28818"/>
    <cellStyle name="Normal 24" xfId="28819"/>
    <cellStyle name="Normal 24 2" xfId="28820"/>
    <cellStyle name="Normal 25" xfId="28821"/>
    <cellStyle name="Normal 25 2" xfId="28822"/>
    <cellStyle name="Normal 26" xfId="28823"/>
    <cellStyle name="Normal 26 2" xfId="28824"/>
    <cellStyle name="Normal 27" xfId="28825"/>
    <cellStyle name="Normal 28" xfId="28826"/>
    <cellStyle name="Normal 28 2" xfId="28827"/>
    <cellStyle name="Normal 29" xfId="28828"/>
    <cellStyle name="Normal 29 2" xfId="28829"/>
    <cellStyle name="Normal 3" xfId="604"/>
    <cellStyle name="Normal 3 2" xfId="28830"/>
    <cellStyle name="Normal 3 2 2" xfId="28831"/>
    <cellStyle name="Normal 3 2 3" xfId="28832"/>
    <cellStyle name="Normal 3 3" xfId="28833"/>
    <cellStyle name="Normal 3 3 2" xfId="28834"/>
    <cellStyle name="Normal 3 3 3" xfId="28835"/>
    <cellStyle name="Normal 3 4" xfId="28836"/>
    <cellStyle name="Normal 3 4 2" xfId="28837"/>
    <cellStyle name="Normal 3 5" xfId="28838"/>
    <cellStyle name="Normal 3 5 2" xfId="28839"/>
    <cellStyle name="Normal 3 6" xfId="28840"/>
    <cellStyle name="Normal 3 6 2" xfId="28841"/>
    <cellStyle name="Normal 3 7" xfId="28842"/>
    <cellStyle name="Normal 3 8" xfId="28843"/>
    <cellStyle name="Normal 3_Annual Yield Deciles" xfId="28844"/>
    <cellStyle name="Normal 30" xfId="28845"/>
    <cellStyle name="Normal 30 2" xfId="28846"/>
    <cellStyle name="Normal 31" xfId="28847"/>
    <cellStyle name="Normal 31 2" xfId="28848"/>
    <cellStyle name="Normal 32" xfId="28849"/>
    <cellStyle name="Normal 32 2" xfId="28850"/>
    <cellStyle name="Normal 33" xfId="28851"/>
    <cellStyle name="Normal 34" xfId="28852"/>
    <cellStyle name="Normal 34 2" xfId="28853"/>
    <cellStyle name="Normal 35" xfId="28854"/>
    <cellStyle name="Normal 35 2" xfId="28855"/>
    <cellStyle name="Normal 36" xfId="28856"/>
    <cellStyle name="Normal 36 2" xfId="28857"/>
    <cellStyle name="Normal 37" xfId="28858"/>
    <cellStyle name="Normal 37 2" xfId="28859"/>
    <cellStyle name="Normal 38" xfId="28860"/>
    <cellStyle name="Normal 38 2" xfId="28861"/>
    <cellStyle name="Normal 39" xfId="28862"/>
    <cellStyle name="Normal 4" xfId="27489"/>
    <cellStyle name="Normal 4 2" xfId="28863"/>
    <cellStyle name="Normal 4 2 2" xfId="28864"/>
    <cellStyle name="Normal 4 2 3" xfId="28865"/>
    <cellStyle name="Normal 4 3" xfId="28866"/>
    <cellStyle name="Normal 4 3 2" xfId="28867"/>
    <cellStyle name="Normal 4 3 3" xfId="28868"/>
    <cellStyle name="Normal 4 4" xfId="28869"/>
    <cellStyle name="Normal 4 4 2" xfId="28870"/>
    <cellStyle name="Normal 4 5" xfId="28871"/>
    <cellStyle name="Normal 4 6" xfId="28872"/>
    <cellStyle name="Normal 4 7" xfId="28873"/>
    <cellStyle name="Normal 40" xfId="28874"/>
    <cellStyle name="Normal 41" xfId="28875"/>
    <cellStyle name="Normal 42" xfId="28876"/>
    <cellStyle name="Normal 43" xfId="28877"/>
    <cellStyle name="Normal 44" xfId="28878"/>
    <cellStyle name="Normal 45" xfId="28879"/>
    <cellStyle name="Normal 45 2" xfId="28880"/>
    <cellStyle name="Normal 46" xfId="28881"/>
    <cellStyle name="Normal 46 2" xfId="28882"/>
    <cellStyle name="Normal 47" xfId="28883"/>
    <cellStyle name="Normal 47 2" xfId="28884"/>
    <cellStyle name="Normal 48" xfId="28885"/>
    <cellStyle name="Normal 48 2" xfId="28886"/>
    <cellStyle name="Normal 49" xfId="28887"/>
    <cellStyle name="Normal 5" xfId="27499"/>
    <cellStyle name="Normal 5 2" xfId="28888"/>
    <cellStyle name="Normal 5 2 2" xfId="28889"/>
    <cellStyle name="Normal 5 2 3" xfId="28890"/>
    <cellStyle name="Normal 5 3" xfId="28891"/>
    <cellStyle name="Normal 5 3 2" xfId="28892"/>
    <cellStyle name="Normal 5 3 3" xfId="28893"/>
    <cellStyle name="Normal 5 4" xfId="28894"/>
    <cellStyle name="Normal 5 5" xfId="28895"/>
    <cellStyle name="Normal 50" xfId="28896"/>
    <cellStyle name="Normal 51" xfId="28897"/>
    <cellStyle name="Normal 52" xfId="28898"/>
    <cellStyle name="Normal 53" xfId="28899"/>
    <cellStyle name="Normal 54" xfId="28900"/>
    <cellStyle name="Normal 55" xfId="28901"/>
    <cellStyle name="Normal 56" xfId="28902"/>
    <cellStyle name="Normal 56 2" xfId="28903"/>
    <cellStyle name="Normal 57" xfId="28904"/>
    <cellStyle name="Normal 58" xfId="28905"/>
    <cellStyle name="Normal 58 2" xfId="28906"/>
    <cellStyle name="Normal 59" xfId="28907"/>
    <cellStyle name="Normal 59 2" xfId="28908"/>
    <cellStyle name="Normal 6" xfId="28909"/>
    <cellStyle name="Normal 6 2" xfId="28910"/>
    <cellStyle name="Normal 6 2 2" xfId="28911"/>
    <cellStyle name="Normal 6 2 3" xfId="28912"/>
    <cellStyle name="Normal 6 3" xfId="28913"/>
    <cellStyle name="Normal 6 3 2" xfId="28914"/>
    <cellStyle name="Normal 6 3 3" xfId="28915"/>
    <cellStyle name="Normal 6 4" xfId="28916"/>
    <cellStyle name="Normal 6 5" xfId="28917"/>
    <cellStyle name="Normal 6 6" xfId="28918"/>
    <cellStyle name="Normal 60" xfId="28919"/>
    <cellStyle name="Normal 60 2" xfId="28920"/>
    <cellStyle name="Normal 61" xfId="28921"/>
    <cellStyle name="Normal 62" xfId="28922"/>
    <cellStyle name="Normal 63" xfId="28923"/>
    <cellStyle name="Normal 64" xfId="28924"/>
    <cellStyle name="Normal 65" xfId="28925"/>
    <cellStyle name="Normal 66" xfId="28926"/>
    <cellStyle name="Normal 67" xfId="29304"/>
    <cellStyle name="Normal 68" xfId="29306"/>
    <cellStyle name="Normal 7" xfId="28927"/>
    <cellStyle name="Normal 7 2" xfId="28928"/>
    <cellStyle name="Normal 7 3" xfId="28929"/>
    <cellStyle name="Normal 7 4" xfId="28930"/>
    <cellStyle name="Normal 8" xfId="28931"/>
    <cellStyle name="Normal 8 2" xfId="28932"/>
    <cellStyle name="Normal 8 3" xfId="28933"/>
    <cellStyle name="Normal 9" xfId="28934"/>
    <cellStyle name="Normal 9 2" xfId="28935"/>
    <cellStyle name="Normal 9 2 2" xfId="28936"/>
    <cellStyle name="Normal 9 3" xfId="28937"/>
    <cellStyle name="Normal 9 3 2" xfId="28938"/>
    <cellStyle name="Normal 9 4" xfId="28939"/>
    <cellStyle name="Normal 9 5" xfId="28940"/>
    <cellStyle name="Normal 9 6" xfId="28941"/>
    <cellStyle name="Normalny 13" xfId="3"/>
    <cellStyle name="Normalny 2" xfId="4"/>
    <cellStyle name="Normalny 3" xfId="1"/>
    <cellStyle name="Normalny 4" xfId="7"/>
    <cellStyle name="Normalny 5" xfId="9"/>
    <cellStyle name="Note 10" xfId="28942"/>
    <cellStyle name="Note 11" xfId="28943"/>
    <cellStyle name="Note 12" xfId="28944"/>
    <cellStyle name="Note 13" xfId="28945"/>
    <cellStyle name="Note 14" xfId="28946"/>
    <cellStyle name="Note 15" xfId="28947"/>
    <cellStyle name="Note 16" xfId="28948"/>
    <cellStyle name="Note 17" xfId="28949"/>
    <cellStyle name="Note 18" xfId="28950"/>
    <cellStyle name="Note 19" xfId="28951"/>
    <cellStyle name="Note 2" xfId="615" hidden="1"/>
    <cellStyle name="Note 2" xfId="1539" hidden="1"/>
    <cellStyle name="Note 2" xfId="1576" hidden="1"/>
    <cellStyle name="Note 2" xfId="2520" hidden="1"/>
    <cellStyle name="Note 2" xfId="2557" hidden="1"/>
    <cellStyle name="Note 2" xfId="3465" hidden="1"/>
    <cellStyle name="Note 2" xfId="3502" hidden="1"/>
    <cellStyle name="Note 2" xfId="4059" hidden="1"/>
    <cellStyle name="Note 2" xfId="4983" hidden="1"/>
    <cellStyle name="Note 2" xfId="5020" hidden="1"/>
    <cellStyle name="Note 2" xfId="5935" hidden="1"/>
    <cellStyle name="Note 2" xfId="5972" hidden="1"/>
    <cellStyle name="Note 2" xfId="6880" hidden="1"/>
    <cellStyle name="Note 2" xfId="6917" hidden="1"/>
    <cellStyle name="Note 2" xfId="7440" hidden="1"/>
    <cellStyle name="Note 2" xfId="8364" hidden="1"/>
    <cellStyle name="Note 2" xfId="8401" hidden="1"/>
    <cellStyle name="Note 2" xfId="9345" hidden="1"/>
    <cellStyle name="Note 2" xfId="9382" hidden="1"/>
    <cellStyle name="Note 2" xfId="10290" hidden="1"/>
    <cellStyle name="Note 2" xfId="10327" hidden="1"/>
    <cellStyle name="Note 2" xfId="10870" hidden="1"/>
    <cellStyle name="Note 2" xfId="11794" hidden="1"/>
    <cellStyle name="Note 2" xfId="11831" hidden="1"/>
    <cellStyle name="Note 2" xfId="12775" hidden="1"/>
    <cellStyle name="Note 2" xfId="12812" hidden="1"/>
    <cellStyle name="Note 2" xfId="13720" hidden="1"/>
    <cellStyle name="Note 2" xfId="13757" hidden="1"/>
    <cellStyle name="Note 2" xfId="14300" hidden="1"/>
    <cellStyle name="Note 2" xfId="15224" hidden="1"/>
    <cellStyle name="Note 2" xfId="15261" hidden="1"/>
    <cellStyle name="Note 2" xfId="16205" hidden="1"/>
    <cellStyle name="Note 2" xfId="16242" hidden="1"/>
    <cellStyle name="Note 2" xfId="17150" hidden="1"/>
    <cellStyle name="Note 2" xfId="17187" hidden="1"/>
    <cellStyle name="Note 2" xfId="17730" hidden="1"/>
    <cellStyle name="Note 2" xfId="18654" hidden="1"/>
    <cellStyle name="Note 2" xfId="18691" hidden="1"/>
    <cellStyle name="Note 2" xfId="19635" hidden="1"/>
    <cellStyle name="Note 2" xfId="19672" hidden="1"/>
    <cellStyle name="Note 2" xfId="20580" hidden="1"/>
    <cellStyle name="Note 2" xfId="20617" hidden="1"/>
    <cellStyle name="Note 2" xfId="21160" hidden="1"/>
    <cellStyle name="Note 2" xfId="22084" hidden="1"/>
    <cellStyle name="Note 2" xfId="22121" hidden="1"/>
    <cellStyle name="Note 2" xfId="23065" hidden="1"/>
    <cellStyle name="Note 2" xfId="23102" hidden="1"/>
    <cellStyle name="Note 2" xfId="24010" hidden="1"/>
    <cellStyle name="Note 2" xfId="24047" hidden="1"/>
    <cellStyle name="Note 2" xfId="24590" hidden="1"/>
    <cellStyle name="Note 2" xfId="25514" hidden="1"/>
    <cellStyle name="Note 2" xfId="25551" hidden="1"/>
    <cellStyle name="Note 2" xfId="26495" hidden="1"/>
    <cellStyle name="Note 2" xfId="26532" hidden="1"/>
    <cellStyle name="Note 2" xfId="27440" hidden="1"/>
    <cellStyle name="Note 2" xfId="27477"/>
    <cellStyle name="Note 2 10" xfId="28952"/>
    <cellStyle name="Note 2 2" xfId="28953"/>
    <cellStyle name="Note 2 3" xfId="28954"/>
    <cellStyle name="Note 2 4" xfId="28955"/>
    <cellStyle name="Note 2 5" xfId="28956"/>
    <cellStyle name="Note 2 6" xfId="28957"/>
    <cellStyle name="Note 2 7" xfId="28958"/>
    <cellStyle name="Note 2 8" xfId="28959"/>
    <cellStyle name="Note 2 9" xfId="28960"/>
    <cellStyle name="Note 20" xfId="28961"/>
    <cellStyle name="Note 21" xfId="28962"/>
    <cellStyle name="Note 22" xfId="28963"/>
    <cellStyle name="Note 23" xfId="28964"/>
    <cellStyle name="Note 24" xfId="28965"/>
    <cellStyle name="Note 25" xfId="28966"/>
    <cellStyle name="Note 26" xfId="28967"/>
    <cellStyle name="Note 27" xfId="28968"/>
    <cellStyle name="Note 28" xfId="28969"/>
    <cellStyle name="Note 28 2" xfId="28970"/>
    <cellStyle name="Note 29" xfId="28971"/>
    <cellStyle name="Note 3" xfId="19" hidden="1"/>
    <cellStyle name="Note 3" xfId="8437" hidden="1"/>
    <cellStyle name="Note 3" xfId="11867" hidden="1"/>
    <cellStyle name="Note 3" xfId="15297" hidden="1"/>
    <cellStyle name="Note 3" xfId="18727" hidden="1"/>
    <cellStyle name="Note 3" xfId="22157" hidden="1"/>
    <cellStyle name="Note 3" xfId="25587"/>
    <cellStyle name="Note 30" xfId="28972"/>
    <cellStyle name="Note 31" xfId="28973"/>
    <cellStyle name="Note 32" xfId="28974"/>
    <cellStyle name="Note 33" xfId="28975"/>
    <cellStyle name="Note 34" xfId="28976"/>
    <cellStyle name="Note 4" xfId="594" hidden="1"/>
    <cellStyle name="Note 4" xfId="28977"/>
    <cellStyle name="Note 5" xfId="1612" hidden="1"/>
    <cellStyle name="Note 5" xfId="28978"/>
    <cellStyle name="Note 6" xfId="28979"/>
    <cellStyle name="Note 7" xfId="28980"/>
    <cellStyle name="Note 8" xfId="28981"/>
    <cellStyle name="Note 9" xfId="28982"/>
    <cellStyle name="Notes" xfId="28983"/>
    <cellStyle name="Notiz 2" xfId="28984"/>
    <cellStyle name="numbers" xfId="28985"/>
    <cellStyle name="numbers 2" xfId="28986"/>
    <cellStyle name="numbers 3" xfId="28987"/>
    <cellStyle name="numbers 4" xfId="28988"/>
    <cellStyle name="numbers 5" xfId="28989"/>
    <cellStyle name="Output 10" xfId="28990"/>
    <cellStyle name="Output 11" xfId="28991"/>
    <cellStyle name="Output 12" xfId="28992"/>
    <cellStyle name="Output 13" xfId="28993"/>
    <cellStyle name="Output 14" xfId="28994"/>
    <cellStyle name="Output 15" xfId="28995"/>
    <cellStyle name="Output 16" xfId="28996"/>
    <cellStyle name="Output 17" xfId="28997"/>
    <cellStyle name="Output 18" xfId="28998"/>
    <cellStyle name="Output 19" xfId="28999"/>
    <cellStyle name="Output 2" xfId="29000"/>
    <cellStyle name="Output 2 2" xfId="29001"/>
    <cellStyle name="Output 20" xfId="29002"/>
    <cellStyle name="Output 21" xfId="29003"/>
    <cellStyle name="Output 22" xfId="29004"/>
    <cellStyle name="Output 23" xfId="29005"/>
    <cellStyle name="Output 24" xfId="29006"/>
    <cellStyle name="Output 25" xfId="29007"/>
    <cellStyle name="Output 26" xfId="29008"/>
    <cellStyle name="Output 27" xfId="29009"/>
    <cellStyle name="Output 3" xfId="29010"/>
    <cellStyle name="Output 4" xfId="29011"/>
    <cellStyle name="Output 5" xfId="29012"/>
    <cellStyle name="Output 6" xfId="29013"/>
    <cellStyle name="Output 7" xfId="29014"/>
    <cellStyle name="Output 8" xfId="29015"/>
    <cellStyle name="Output 9" xfId="29016"/>
    <cellStyle name="Percent 00" xfId="29017"/>
    <cellStyle name="Percent 10" xfId="29018"/>
    <cellStyle name="Percent 11" xfId="29019"/>
    <cellStyle name="Percent 12" xfId="29020"/>
    <cellStyle name="Percent 12 2" xfId="29021"/>
    <cellStyle name="Percent 13" xfId="29022"/>
    <cellStyle name="Percent 14" xfId="29023"/>
    <cellStyle name="Percent 15" xfId="29024"/>
    <cellStyle name="Percent 16" xfId="29025"/>
    <cellStyle name="Percent 17" xfId="29026"/>
    <cellStyle name="Percent 18" xfId="29027"/>
    <cellStyle name="Percent 2" xfId="29028"/>
    <cellStyle name="Percent 2 10" xfId="29029"/>
    <cellStyle name="Percent 2 10 2" xfId="29030"/>
    <cellStyle name="Percent 2 11" xfId="29031"/>
    <cellStyle name="Percent 2 11 2" xfId="29032"/>
    <cellStyle name="Percent 2 12" xfId="29033"/>
    <cellStyle name="Percent 2 12 2" xfId="29034"/>
    <cellStyle name="Percent 2 13" xfId="29035"/>
    <cellStyle name="Percent 2 13 2" xfId="29036"/>
    <cellStyle name="Percent 2 14" xfId="29037"/>
    <cellStyle name="Percent 2 14 2" xfId="29038"/>
    <cellStyle name="Percent 2 15" xfId="29039"/>
    <cellStyle name="Percent 2 15 2" xfId="29040"/>
    <cellStyle name="Percent 2 16" xfId="29041"/>
    <cellStyle name="Percent 2 16 2" xfId="29042"/>
    <cellStyle name="Percent 2 17" xfId="29043"/>
    <cellStyle name="Percent 2 17 2" xfId="29044"/>
    <cellStyle name="Percent 2 18" xfId="29045"/>
    <cellStyle name="Percent 2 18 2" xfId="29046"/>
    <cellStyle name="Percent 2 19" xfId="29047"/>
    <cellStyle name="Percent 2 19 2" xfId="29048"/>
    <cellStyle name="Percent 2 2" xfId="29049"/>
    <cellStyle name="Percent 2 2 2" xfId="29050"/>
    <cellStyle name="Percent 2 2 3" xfId="29051"/>
    <cellStyle name="Percent 2 20" xfId="29052"/>
    <cellStyle name="Percent 2 20 2" xfId="29053"/>
    <cellStyle name="Percent 2 21" xfId="29054"/>
    <cellStyle name="Percent 2 21 2" xfId="29055"/>
    <cellStyle name="Percent 2 22" xfId="29056"/>
    <cellStyle name="Percent 2 22 2" xfId="29057"/>
    <cellStyle name="Percent 2 23" xfId="29058"/>
    <cellStyle name="Percent 2 23 2" xfId="29059"/>
    <cellStyle name="Percent 2 24" xfId="29060"/>
    <cellStyle name="Percent 2 24 2" xfId="29061"/>
    <cellStyle name="Percent 2 25" xfId="29062"/>
    <cellStyle name="Percent 2 25 2" xfId="29063"/>
    <cellStyle name="Percent 2 26" xfId="29064"/>
    <cellStyle name="Percent 2 26 2" xfId="29065"/>
    <cellStyle name="Percent 2 27" xfId="29066"/>
    <cellStyle name="Percent 2 27 2" xfId="29067"/>
    <cellStyle name="Percent 2 28" xfId="29068"/>
    <cellStyle name="Percent 2 29" xfId="29069"/>
    <cellStyle name="Percent 2 3" xfId="29070"/>
    <cellStyle name="Percent 2 3 2" xfId="29071"/>
    <cellStyle name="Percent 2 30" xfId="29072"/>
    <cellStyle name="Percent 2 31" xfId="29073"/>
    <cellStyle name="Percent 2 32" xfId="29074"/>
    <cellStyle name="Percent 2 33" xfId="29075"/>
    <cellStyle name="Percent 2 34" xfId="29076"/>
    <cellStyle name="Percent 2 35" xfId="29077"/>
    <cellStyle name="Percent 2 36" xfId="29078"/>
    <cellStyle name="Percent 2 4" xfId="29079"/>
    <cellStyle name="Percent 2 4 2" xfId="29080"/>
    <cellStyle name="Percent 2 5" xfId="29081"/>
    <cellStyle name="Percent 2 5 2" xfId="29082"/>
    <cellStyle name="Percent 2 6" xfId="29083"/>
    <cellStyle name="Percent 2 6 2" xfId="29084"/>
    <cellStyle name="Percent 2 7" xfId="29085"/>
    <cellStyle name="Percent 2 7 2" xfId="29086"/>
    <cellStyle name="Percent 2 8" xfId="29087"/>
    <cellStyle name="Percent 2 8 2" xfId="29088"/>
    <cellStyle name="Percent 2 9" xfId="29089"/>
    <cellStyle name="Percent 2 9 2" xfId="29090"/>
    <cellStyle name="Percent 3" xfId="29091"/>
    <cellStyle name="Percent 3 2" xfId="29092"/>
    <cellStyle name="Percent 3 3" xfId="29093"/>
    <cellStyle name="Percent 4" xfId="29094"/>
    <cellStyle name="Percent 4 2" xfId="29095"/>
    <cellStyle name="Percent 4 3" xfId="29096"/>
    <cellStyle name="Percent 5" xfId="29097"/>
    <cellStyle name="Percent 5 2" xfId="29098"/>
    <cellStyle name="Percent 6" xfId="29099"/>
    <cellStyle name="Percent 6 2" xfId="29100"/>
    <cellStyle name="Percent 7" xfId="29101"/>
    <cellStyle name="Percent 8" xfId="29102"/>
    <cellStyle name="Percent 9" xfId="29103"/>
    <cellStyle name="Prozent 2" xfId="29104"/>
    <cellStyle name="Schlecht 2" xfId="29105"/>
    <cellStyle name="Section Heading" xfId="29106"/>
    <cellStyle name="Source" xfId="29107"/>
    <cellStyle name="Source 10" xfId="29108"/>
    <cellStyle name="Source 11" xfId="29109"/>
    <cellStyle name="Source 12" xfId="29110"/>
    <cellStyle name="Source 13" xfId="29111"/>
    <cellStyle name="Source 2" xfId="29112"/>
    <cellStyle name="Source 2 2" xfId="29113"/>
    <cellStyle name="Source 3" xfId="29114"/>
    <cellStyle name="Source 3 2" xfId="29115"/>
    <cellStyle name="Source 4" xfId="29116"/>
    <cellStyle name="Source 4 2" xfId="29117"/>
    <cellStyle name="Source 5" xfId="29118"/>
    <cellStyle name="Source 5 2" xfId="29119"/>
    <cellStyle name="Source 6" xfId="29120"/>
    <cellStyle name="Source 6 2" xfId="29121"/>
    <cellStyle name="Source 7" xfId="29122"/>
    <cellStyle name="Source 8" xfId="29123"/>
    <cellStyle name="Source 9" xfId="29124"/>
    <cellStyle name="ST14_Empty" xfId="27490"/>
    <cellStyle name="Standaard_Verz. Staten set versie 15-3" xfId="8"/>
    <cellStyle name="Standard 2" xfId="27491"/>
    <cellStyle name="Standard_311299 freie Spitze" xfId="29125"/>
    <cellStyle name="Stil 1" xfId="29126"/>
    <cellStyle name="Style 1" xfId="29127"/>
    <cellStyle name="Style 1 10" xfId="29128"/>
    <cellStyle name="Style 1 11" xfId="29129"/>
    <cellStyle name="Style 1 12" xfId="29130"/>
    <cellStyle name="Style 1 13" xfId="29131"/>
    <cellStyle name="Style 1 14" xfId="29132"/>
    <cellStyle name="Style 1 15" xfId="29133"/>
    <cellStyle name="Style 1 15 2" xfId="29134"/>
    <cellStyle name="Style 1 15 3" xfId="29135"/>
    <cellStyle name="Style 1 2" xfId="29136"/>
    <cellStyle name="Style 1 2 2" xfId="29137"/>
    <cellStyle name="Style 1 3" xfId="29138"/>
    <cellStyle name="Style 1 3 2" xfId="29139"/>
    <cellStyle name="Style 1 4" xfId="29140"/>
    <cellStyle name="Style 1 4 2" xfId="29141"/>
    <cellStyle name="Style 1 5" xfId="29142"/>
    <cellStyle name="Style 1 5 2" xfId="29143"/>
    <cellStyle name="Style 1 6" xfId="29144"/>
    <cellStyle name="Style 1 6 2" xfId="29145"/>
    <cellStyle name="Style 1 7" xfId="29146"/>
    <cellStyle name="Style 1 8" xfId="29147"/>
    <cellStyle name="Style 1 9" xfId="29148"/>
    <cellStyle name="Style 21" xfId="29149"/>
    <cellStyle name="Style 21 2" xfId="29150"/>
    <cellStyle name="Style 21 3" xfId="29151"/>
    <cellStyle name="Style 24" xfId="29152"/>
    <cellStyle name="Style 25" xfId="29153"/>
    <cellStyle name="Style 26" xfId="29154"/>
    <cellStyle name="Style 27" xfId="29155"/>
    <cellStyle name="table" xfId="29156"/>
    <cellStyle name="TableStyleLight1" xfId="5"/>
    <cellStyle name="TblDATA" xfId="29157"/>
    <cellStyle name="TblDATA 2" xfId="29158"/>
    <cellStyle name="TblDATA_Data-1st chart" xfId="29159"/>
    <cellStyle name="TblDate" xfId="29160"/>
    <cellStyle name="TblDate 2" xfId="29161"/>
    <cellStyle name="TblDate_Data-1st chart" xfId="29162"/>
    <cellStyle name="TblFootnote" xfId="29163"/>
    <cellStyle name="TblFootnoteInd" xfId="29164"/>
    <cellStyle name="TblManipulationTxt" xfId="29165"/>
    <cellStyle name="TblMmmDate" xfId="29166"/>
    <cellStyle name="TblNSAdj" xfId="29167"/>
    <cellStyle name="TblQtrDate" xfId="29168"/>
    <cellStyle name="TblQTRDate 2" xfId="29169"/>
    <cellStyle name="TblSections" xfId="29170"/>
    <cellStyle name="TblSeries" xfId="29171"/>
    <cellStyle name="TblSeries 2" xfId="29172"/>
    <cellStyle name="TblSeries_Data-1st chart" xfId="29173"/>
    <cellStyle name="TblSeriesLabel" xfId="29174"/>
    <cellStyle name="TblSource" xfId="29175"/>
    <cellStyle name="TblyyyyDate" xfId="29176"/>
    <cellStyle name="TblyyyyDate 2" xfId="29177"/>
    <cellStyle name="Title 10" xfId="29178"/>
    <cellStyle name="Title 11" xfId="29179"/>
    <cellStyle name="Title 12" xfId="29180"/>
    <cellStyle name="Title 13" xfId="29181"/>
    <cellStyle name="Title 14" xfId="29182"/>
    <cellStyle name="Title 15" xfId="29183"/>
    <cellStyle name="Title 16" xfId="29184"/>
    <cellStyle name="Title 17" xfId="29185"/>
    <cellStyle name="Title 18" xfId="29186"/>
    <cellStyle name="Title 19" xfId="29187"/>
    <cellStyle name="Title 2" xfId="606" hidden="1"/>
    <cellStyle name="Title 2" xfId="1548" hidden="1"/>
    <cellStyle name="Title 2" xfId="1585" hidden="1"/>
    <cellStyle name="Title 2" xfId="2529" hidden="1"/>
    <cellStyle name="Title 2" xfId="2566" hidden="1"/>
    <cellStyle name="Title 2" xfId="3474" hidden="1"/>
    <cellStyle name="Title 2" xfId="3511" hidden="1"/>
    <cellStyle name="Title 2" xfId="4050" hidden="1"/>
    <cellStyle name="Title 2" xfId="4992" hidden="1"/>
    <cellStyle name="Title 2" xfId="5029" hidden="1"/>
    <cellStyle name="Title 2" xfId="5944" hidden="1"/>
    <cellStyle name="Title 2" xfId="5981" hidden="1"/>
    <cellStyle name="Title 2" xfId="6889" hidden="1"/>
    <cellStyle name="Title 2" xfId="6926" hidden="1"/>
    <cellStyle name="Title 2" xfId="7431" hidden="1"/>
    <cellStyle name="Title 2" xfId="8373" hidden="1"/>
    <cellStyle name="Title 2" xfId="8410" hidden="1"/>
    <cellStyle name="Title 2" xfId="9354" hidden="1"/>
    <cellStyle name="Title 2" xfId="9391" hidden="1"/>
    <cellStyle name="Title 2" xfId="10299" hidden="1"/>
    <cellStyle name="Title 2" xfId="10336" hidden="1"/>
    <cellStyle name="Title 2" xfId="10861" hidden="1"/>
    <cellStyle name="Title 2" xfId="11803" hidden="1"/>
    <cellStyle name="Title 2" xfId="11840" hidden="1"/>
    <cellStyle name="Title 2" xfId="12784" hidden="1"/>
    <cellStyle name="Title 2" xfId="12821" hidden="1"/>
    <cellStyle name="Title 2" xfId="13729" hidden="1"/>
    <cellStyle name="Title 2" xfId="13766" hidden="1"/>
    <cellStyle name="Title 2" xfId="14291" hidden="1"/>
    <cellStyle name="Title 2" xfId="15233" hidden="1"/>
    <cellStyle name="Title 2" xfId="15270" hidden="1"/>
    <cellStyle name="Title 2" xfId="16214" hidden="1"/>
    <cellStyle name="Title 2" xfId="16251" hidden="1"/>
    <cellStyle name="Title 2" xfId="17159" hidden="1"/>
    <cellStyle name="Title 2" xfId="17196" hidden="1"/>
    <cellStyle name="Title 2" xfId="17721" hidden="1"/>
    <cellStyle name="Title 2" xfId="18663" hidden="1"/>
    <cellStyle name="Title 2" xfId="18700" hidden="1"/>
    <cellStyle name="Title 2" xfId="19644" hidden="1"/>
    <cellStyle name="Title 2" xfId="19681" hidden="1"/>
    <cellStyle name="Title 2" xfId="20589" hidden="1"/>
    <cellStyle name="Title 2" xfId="20626" hidden="1"/>
    <cellStyle name="Title 2" xfId="21151" hidden="1"/>
    <cellStyle name="Title 2" xfId="22093" hidden="1"/>
    <cellStyle name="Title 2" xfId="22130" hidden="1"/>
    <cellStyle name="Title 2" xfId="23074" hidden="1"/>
    <cellStyle name="Title 2" xfId="23111" hidden="1"/>
    <cellStyle name="Title 2" xfId="24019" hidden="1"/>
    <cellStyle name="Title 2" xfId="24056" hidden="1"/>
    <cellStyle name="Title 2" xfId="24581" hidden="1"/>
    <cellStyle name="Title 2" xfId="25523" hidden="1"/>
    <cellStyle name="Title 2" xfId="25560" hidden="1"/>
    <cellStyle name="Title 2" xfId="26504" hidden="1"/>
    <cellStyle name="Title 2" xfId="26541" hidden="1"/>
    <cellStyle name="Title 2" xfId="27449" hidden="1"/>
    <cellStyle name="Title 2" xfId="27486"/>
    <cellStyle name="Title 2 2" xfId="29188"/>
    <cellStyle name="Title 20" xfId="29189"/>
    <cellStyle name="Title 21" xfId="29190"/>
    <cellStyle name="Title 22" xfId="29191"/>
    <cellStyle name="Title 23" xfId="29192"/>
    <cellStyle name="Title 24" xfId="29193"/>
    <cellStyle name="Title 25" xfId="29194"/>
    <cellStyle name="Title 26" xfId="29195"/>
    <cellStyle name="Title 27" xfId="29196"/>
    <cellStyle name="Title 3" xfId="10" hidden="1"/>
    <cellStyle name="Title 3" xfId="8446" hidden="1"/>
    <cellStyle name="Title 3" xfId="11876" hidden="1"/>
    <cellStyle name="Title 3" xfId="15306" hidden="1"/>
    <cellStyle name="Title 3" xfId="18736" hidden="1"/>
    <cellStyle name="Title 3" xfId="22166" hidden="1"/>
    <cellStyle name="Title 3" xfId="25596"/>
    <cellStyle name="Title 4" xfId="603" hidden="1"/>
    <cellStyle name="Title 4" xfId="29197"/>
    <cellStyle name="Title 5" xfId="1621" hidden="1"/>
    <cellStyle name="Title 5" xfId="29198"/>
    <cellStyle name="Title 6" xfId="29199"/>
    <cellStyle name="Title 7" xfId="29200"/>
    <cellStyle name="Title 8" xfId="29201"/>
    <cellStyle name="Title 9" xfId="29202"/>
    <cellStyle name="Total 10" xfId="29203"/>
    <cellStyle name="Total 11" xfId="29204"/>
    <cellStyle name="Total 12" xfId="29205"/>
    <cellStyle name="Total 13" xfId="29206"/>
    <cellStyle name="Total 14" xfId="29207"/>
    <cellStyle name="Total 15" xfId="29208"/>
    <cellStyle name="Total 16" xfId="29209"/>
    <cellStyle name="Total 17" xfId="29210"/>
    <cellStyle name="Total 18" xfId="29211"/>
    <cellStyle name="Total 19" xfId="29212"/>
    <cellStyle name="Total 2" xfId="29213"/>
    <cellStyle name="Total 2 10" xfId="29214"/>
    <cellStyle name="Total 2 2" xfId="29215"/>
    <cellStyle name="Total 2 3" xfId="29216"/>
    <cellStyle name="Total 2 4" xfId="29217"/>
    <cellStyle name="Total 2 5" xfId="29218"/>
    <cellStyle name="Total 2 6" xfId="29219"/>
    <cellStyle name="Total 2 7" xfId="29220"/>
    <cellStyle name="Total 2 8" xfId="29221"/>
    <cellStyle name="Total 2 9" xfId="29222"/>
    <cellStyle name="Total 20" xfId="29223"/>
    <cellStyle name="Total 21" xfId="29224"/>
    <cellStyle name="Total 22" xfId="29225"/>
    <cellStyle name="Total 23" xfId="29226"/>
    <cellStyle name="Total 24" xfId="29227"/>
    <cellStyle name="Total 25" xfId="29228"/>
    <cellStyle name="Total 26" xfId="29229"/>
    <cellStyle name="Total 27" xfId="29230"/>
    <cellStyle name="Total 28" xfId="29231"/>
    <cellStyle name="Total 28 2" xfId="29232"/>
    <cellStyle name="Total 29" xfId="29233"/>
    <cellStyle name="Total 3" xfId="29234"/>
    <cellStyle name="Total 30" xfId="29235"/>
    <cellStyle name="Total 31" xfId="29236"/>
    <cellStyle name="Total 32" xfId="29237"/>
    <cellStyle name="Total 33" xfId="29238"/>
    <cellStyle name="Total 34" xfId="29239"/>
    <cellStyle name="Total 4" xfId="29240"/>
    <cellStyle name="Total 5" xfId="29241"/>
    <cellStyle name="Total 6" xfId="29242"/>
    <cellStyle name="Total 7" xfId="29243"/>
    <cellStyle name="Total 8" xfId="29244"/>
    <cellStyle name="Total 9" xfId="29245"/>
    <cellStyle name="Überschrift 1 2" xfId="29246"/>
    <cellStyle name="Überschrift 2 2" xfId="29247"/>
    <cellStyle name="Überschrift 3 2" xfId="29248"/>
    <cellStyle name="Überschrift 4 2" xfId="29249"/>
    <cellStyle name="Überschrift 5" xfId="29250"/>
    <cellStyle name="Uwaga 2" xfId="45" hidden="1"/>
    <cellStyle name="Uwaga 2" xfId="641" hidden="1"/>
    <cellStyle name="Uwaga 2" xfId="1512" hidden="1"/>
    <cellStyle name="Uwaga 2" xfId="1513" hidden="1"/>
    <cellStyle name="Uwaga 2" xfId="1549" hidden="1"/>
    <cellStyle name="Uwaga 2" xfId="1550" hidden="1"/>
    <cellStyle name="Uwaga 2" xfId="568" hidden="1"/>
    <cellStyle name="Uwaga 2" xfId="1622" hidden="1"/>
    <cellStyle name="Uwaga 2" xfId="2493" hidden="1"/>
    <cellStyle name="Uwaga 2" xfId="2494" hidden="1"/>
    <cellStyle name="Uwaga 2" xfId="2530" hidden="1"/>
    <cellStyle name="Uwaga 2" xfId="2531" hidden="1"/>
    <cellStyle name="Uwaga 2" xfId="1586" hidden="1"/>
    <cellStyle name="Uwaga 2" xfId="2567" hidden="1"/>
    <cellStyle name="Uwaga 2" xfId="3438" hidden="1"/>
    <cellStyle name="Uwaga 2" xfId="3439" hidden="1"/>
    <cellStyle name="Uwaga 2" xfId="3475" hidden="1"/>
    <cellStyle name="Uwaga 2" xfId="3476" hidden="1"/>
    <cellStyle name="Uwaga 2" xfId="3519" hidden="1"/>
    <cellStyle name="Uwaga 2" xfId="4085" hidden="1"/>
    <cellStyle name="Uwaga 2" xfId="4956" hidden="1"/>
    <cellStyle name="Uwaga 2" xfId="4957" hidden="1"/>
    <cellStyle name="Uwaga 2" xfId="4993" hidden="1"/>
    <cellStyle name="Uwaga 2" xfId="4994" hidden="1"/>
    <cellStyle name="Uwaga 2" xfId="4042" hidden="1"/>
    <cellStyle name="Uwaga 2" xfId="5037" hidden="1"/>
    <cellStyle name="Uwaga 2" xfId="5908" hidden="1"/>
    <cellStyle name="Uwaga 2" xfId="5909" hidden="1"/>
    <cellStyle name="Uwaga 2" xfId="5945" hidden="1"/>
    <cellStyle name="Uwaga 2" xfId="5946" hidden="1"/>
    <cellStyle name="Uwaga 2" xfId="5030" hidden="1"/>
    <cellStyle name="Uwaga 2" xfId="5982" hidden="1"/>
    <cellStyle name="Uwaga 2" xfId="6853" hidden="1"/>
    <cellStyle name="Uwaga 2" xfId="6854" hidden="1"/>
    <cellStyle name="Uwaga 2" xfId="6890" hidden="1"/>
    <cellStyle name="Uwaga 2" xfId="6891" hidden="1"/>
    <cellStyle name="Uwaga 2" xfId="4048" hidden="1"/>
    <cellStyle name="Uwaga 2" xfId="7466" hidden="1"/>
    <cellStyle name="Uwaga 2" xfId="8337" hidden="1"/>
    <cellStyle name="Uwaga 2" xfId="8338" hidden="1"/>
    <cellStyle name="Uwaga 2" xfId="8374" hidden="1"/>
    <cellStyle name="Uwaga 2" xfId="8375" hidden="1"/>
    <cellStyle name="Uwaga 2" xfId="7430" hidden="1"/>
    <cellStyle name="Uwaga 2" xfId="8447" hidden="1"/>
    <cellStyle name="Uwaga 2" xfId="9318" hidden="1"/>
    <cellStyle name="Uwaga 2" xfId="9319" hidden="1"/>
    <cellStyle name="Uwaga 2" xfId="9355" hidden="1"/>
    <cellStyle name="Uwaga 2" xfId="9356" hidden="1"/>
    <cellStyle name="Uwaga 2" xfId="8411" hidden="1"/>
    <cellStyle name="Uwaga 2" xfId="9392" hidden="1"/>
    <cellStyle name="Uwaga 2" xfId="10263" hidden="1"/>
    <cellStyle name="Uwaga 2" xfId="10264" hidden="1"/>
    <cellStyle name="Uwaga 2" xfId="10300" hidden="1"/>
    <cellStyle name="Uwaga 2" xfId="10301" hidden="1"/>
    <cellStyle name="Uwaga 2" xfId="10337" hidden="1"/>
    <cellStyle name="Uwaga 2" xfId="10896" hidden="1"/>
    <cellStyle name="Uwaga 2" xfId="11767" hidden="1"/>
    <cellStyle name="Uwaga 2" xfId="11768" hidden="1"/>
    <cellStyle name="Uwaga 2" xfId="11804" hidden="1"/>
    <cellStyle name="Uwaga 2" xfId="11805" hidden="1"/>
    <cellStyle name="Uwaga 2" xfId="10860" hidden="1"/>
    <cellStyle name="Uwaga 2" xfId="11877" hidden="1"/>
    <cellStyle name="Uwaga 2" xfId="12748" hidden="1"/>
    <cellStyle name="Uwaga 2" xfId="12749" hidden="1"/>
    <cellStyle name="Uwaga 2" xfId="12785" hidden="1"/>
    <cellStyle name="Uwaga 2" xfId="12786" hidden="1"/>
    <cellStyle name="Uwaga 2" xfId="11841" hidden="1"/>
    <cellStyle name="Uwaga 2" xfId="12822" hidden="1"/>
    <cellStyle name="Uwaga 2" xfId="13693" hidden="1"/>
    <cellStyle name="Uwaga 2" xfId="13694" hidden="1"/>
    <cellStyle name="Uwaga 2" xfId="13730" hidden="1"/>
    <cellStyle name="Uwaga 2" xfId="13731" hidden="1"/>
    <cellStyle name="Uwaga 2" xfId="13767" hidden="1"/>
    <cellStyle name="Uwaga 2" xfId="14326" hidden="1"/>
    <cellStyle name="Uwaga 2" xfId="15197" hidden="1"/>
    <cellStyle name="Uwaga 2" xfId="15198" hidden="1"/>
    <cellStyle name="Uwaga 2" xfId="15234" hidden="1"/>
    <cellStyle name="Uwaga 2" xfId="15235" hidden="1"/>
    <cellStyle name="Uwaga 2" xfId="14290" hidden="1"/>
    <cellStyle name="Uwaga 2" xfId="15307" hidden="1"/>
    <cellStyle name="Uwaga 2" xfId="16178" hidden="1"/>
    <cellStyle name="Uwaga 2" xfId="16179" hidden="1"/>
    <cellStyle name="Uwaga 2" xfId="16215" hidden="1"/>
    <cellStyle name="Uwaga 2" xfId="16216" hidden="1"/>
    <cellStyle name="Uwaga 2" xfId="15271" hidden="1"/>
    <cellStyle name="Uwaga 2" xfId="16252" hidden="1"/>
    <cellStyle name="Uwaga 2" xfId="17123" hidden="1"/>
    <cellStyle name="Uwaga 2" xfId="17124" hidden="1"/>
    <cellStyle name="Uwaga 2" xfId="17160" hidden="1"/>
    <cellStyle name="Uwaga 2" xfId="17161" hidden="1"/>
    <cellStyle name="Uwaga 2" xfId="17197" hidden="1"/>
    <cellStyle name="Uwaga 2" xfId="17756" hidden="1"/>
    <cellStyle name="Uwaga 2" xfId="18627" hidden="1"/>
    <cellStyle name="Uwaga 2" xfId="18628" hidden="1"/>
    <cellStyle name="Uwaga 2" xfId="18664" hidden="1"/>
    <cellStyle name="Uwaga 2" xfId="18665" hidden="1"/>
    <cellStyle name="Uwaga 2" xfId="17720" hidden="1"/>
    <cellStyle name="Uwaga 2" xfId="18737" hidden="1"/>
    <cellStyle name="Uwaga 2" xfId="19608" hidden="1"/>
    <cellStyle name="Uwaga 2" xfId="19609" hidden="1"/>
    <cellStyle name="Uwaga 2" xfId="19645" hidden="1"/>
    <cellStyle name="Uwaga 2" xfId="19646" hidden="1"/>
    <cellStyle name="Uwaga 2" xfId="18701" hidden="1"/>
    <cellStyle name="Uwaga 2" xfId="19682" hidden="1"/>
    <cellStyle name="Uwaga 2" xfId="20553" hidden="1"/>
    <cellStyle name="Uwaga 2" xfId="20554" hidden="1"/>
    <cellStyle name="Uwaga 2" xfId="20590" hidden="1"/>
    <cellStyle name="Uwaga 2" xfId="20591" hidden="1"/>
    <cellStyle name="Uwaga 2" xfId="20627" hidden="1"/>
    <cellStyle name="Uwaga 2" xfId="21186" hidden="1"/>
    <cellStyle name="Uwaga 2" xfId="22057" hidden="1"/>
    <cellStyle name="Uwaga 2" xfId="22058" hidden="1"/>
    <cellStyle name="Uwaga 2" xfId="22094" hidden="1"/>
    <cellStyle name="Uwaga 2" xfId="22095" hidden="1"/>
    <cellStyle name="Uwaga 2" xfId="21150" hidden="1"/>
    <cellStyle name="Uwaga 2" xfId="22167" hidden="1"/>
    <cellStyle name="Uwaga 2" xfId="23038" hidden="1"/>
    <cellStyle name="Uwaga 2" xfId="23039" hidden="1"/>
    <cellStyle name="Uwaga 2" xfId="23075" hidden="1"/>
    <cellStyle name="Uwaga 2" xfId="23076" hidden="1"/>
    <cellStyle name="Uwaga 2" xfId="22131" hidden="1"/>
    <cellStyle name="Uwaga 2" xfId="23112" hidden="1"/>
    <cellStyle name="Uwaga 2" xfId="23983" hidden="1"/>
    <cellStyle name="Uwaga 2" xfId="23984" hidden="1"/>
    <cellStyle name="Uwaga 2" xfId="24020" hidden="1"/>
    <cellStyle name="Uwaga 2" xfId="24021" hidden="1"/>
    <cellStyle name="Uwaga 2" xfId="24057" hidden="1"/>
    <cellStyle name="Uwaga 2" xfId="24616" hidden="1"/>
    <cellStyle name="Uwaga 2" xfId="25487" hidden="1"/>
    <cellStyle name="Uwaga 2" xfId="25488" hidden="1"/>
    <cellStyle name="Uwaga 2" xfId="25524" hidden="1"/>
    <cellStyle name="Uwaga 2" xfId="25525" hidden="1"/>
    <cellStyle name="Uwaga 2" xfId="24580" hidden="1"/>
    <cellStyle name="Uwaga 2" xfId="25597" hidden="1"/>
    <cellStyle name="Uwaga 2" xfId="26468" hidden="1"/>
    <cellStyle name="Uwaga 2" xfId="26469" hidden="1"/>
    <cellStyle name="Uwaga 2" xfId="26505" hidden="1"/>
    <cellStyle name="Uwaga 2" xfId="26506" hidden="1"/>
    <cellStyle name="Uwaga 2" xfId="25561" hidden="1"/>
    <cellStyle name="Uwaga 2" xfId="26542" hidden="1"/>
    <cellStyle name="Uwaga 2" xfId="27413" hidden="1"/>
    <cellStyle name="Uwaga 2" xfId="27414" hidden="1"/>
    <cellStyle name="Uwaga 2" xfId="27450" hidden="1"/>
    <cellStyle name="Uwaga 2" xfId="27451" hidden="1"/>
    <cellStyle name="Uwaga 3" xfId="52" hidden="1"/>
    <cellStyle name="Uwaga 3" xfId="53" hidden="1"/>
    <cellStyle name="Uwaga 3" xfId="55" hidden="1"/>
    <cellStyle name="Uwaga 3" xfId="61" hidden="1"/>
    <cellStyle name="Uwaga 3" xfId="62" hidden="1"/>
    <cellStyle name="Uwaga 3" xfId="65" hidden="1"/>
    <cellStyle name="Uwaga 3" xfId="70" hidden="1"/>
    <cellStyle name="Uwaga 3" xfId="71" hidden="1"/>
    <cellStyle name="Uwaga 3" xfId="74" hidden="1"/>
    <cellStyle name="Uwaga 3" xfId="79" hidden="1"/>
    <cellStyle name="Uwaga 3" xfId="80" hidden="1"/>
    <cellStyle name="Uwaga 3" xfId="81" hidden="1"/>
    <cellStyle name="Uwaga 3" xfId="88" hidden="1"/>
    <cellStyle name="Uwaga 3" xfId="91" hidden="1"/>
    <cellStyle name="Uwaga 3" xfId="94" hidden="1"/>
    <cellStyle name="Uwaga 3" xfId="100" hidden="1"/>
    <cellStyle name="Uwaga 3" xfId="103" hidden="1"/>
    <cellStyle name="Uwaga 3" xfId="105" hidden="1"/>
    <cellStyle name="Uwaga 3" xfId="110" hidden="1"/>
    <cellStyle name="Uwaga 3" xfId="113" hidden="1"/>
    <cellStyle name="Uwaga 3" xfId="114" hidden="1"/>
    <cellStyle name="Uwaga 3" xfId="118" hidden="1"/>
    <cellStyle name="Uwaga 3" xfId="121" hidden="1"/>
    <cellStyle name="Uwaga 3" xfId="123" hidden="1"/>
    <cellStyle name="Uwaga 3" xfId="124" hidden="1"/>
    <cellStyle name="Uwaga 3" xfId="125" hidden="1"/>
    <cellStyle name="Uwaga 3" xfId="128" hidden="1"/>
    <cellStyle name="Uwaga 3" xfId="135" hidden="1"/>
    <cellStyle name="Uwaga 3" xfId="138" hidden="1"/>
    <cellStyle name="Uwaga 3" xfId="141" hidden="1"/>
    <cellStyle name="Uwaga 3" xfId="144" hidden="1"/>
    <cellStyle name="Uwaga 3" xfId="147" hidden="1"/>
    <cellStyle name="Uwaga 3" xfId="150" hidden="1"/>
    <cellStyle name="Uwaga 3" xfId="152" hidden="1"/>
    <cellStyle name="Uwaga 3" xfId="155" hidden="1"/>
    <cellStyle name="Uwaga 3" xfId="158" hidden="1"/>
    <cellStyle name="Uwaga 3" xfId="160" hidden="1"/>
    <cellStyle name="Uwaga 3" xfId="161" hidden="1"/>
    <cellStyle name="Uwaga 3" xfId="163" hidden="1"/>
    <cellStyle name="Uwaga 3" xfId="170" hidden="1"/>
    <cellStyle name="Uwaga 3" xfId="173" hidden="1"/>
    <cellStyle name="Uwaga 3" xfId="176" hidden="1"/>
    <cellStyle name="Uwaga 3" xfId="180" hidden="1"/>
    <cellStyle name="Uwaga 3" xfId="183" hidden="1"/>
    <cellStyle name="Uwaga 3" xfId="186" hidden="1"/>
    <cellStyle name="Uwaga 3" xfId="188" hidden="1"/>
    <cellStyle name="Uwaga 3" xfId="191" hidden="1"/>
    <cellStyle name="Uwaga 3" xfId="194" hidden="1"/>
    <cellStyle name="Uwaga 3" xfId="196" hidden="1"/>
    <cellStyle name="Uwaga 3" xfId="197" hidden="1"/>
    <cellStyle name="Uwaga 3" xfId="200" hidden="1"/>
    <cellStyle name="Uwaga 3" xfId="207" hidden="1"/>
    <cellStyle name="Uwaga 3" xfId="210" hidden="1"/>
    <cellStyle name="Uwaga 3" xfId="213" hidden="1"/>
    <cellStyle name="Uwaga 3" xfId="217" hidden="1"/>
    <cellStyle name="Uwaga 3" xfId="220" hidden="1"/>
    <cellStyle name="Uwaga 3" xfId="222" hidden="1"/>
    <cellStyle name="Uwaga 3" xfId="225" hidden="1"/>
    <cellStyle name="Uwaga 3" xfId="228" hidden="1"/>
    <cellStyle name="Uwaga 3" xfId="231" hidden="1"/>
    <cellStyle name="Uwaga 3" xfId="232" hidden="1"/>
    <cellStyle name="Uwaga 3" xfId="233" hidden="1"/>
    <cellStyle name="Uwaga 3" xfId="235" hidden="1"/>
    <cellStyle name="Uwaga 3" xfId="241" hidden="1"/>
    <cellStyle name="Uwaga 3" xfId="242" hidden="1"/>
    <cellStyle name="Uwaga 3" xfId="244" hidden="1"/>
    <cellStyle name="Uwaga 3" xfId="250" hidden="1"/>
    <cellStyle name="Uwaga 3" xfId="252" hidden="1"/>
    <cellStyle name="Uwaga 3" xfId="255" hidden="1"/>
    <cellStyle name="Uwaga 3" xfId="259" hidden="1"/>
    <cellStyle name="Uwaga 3" xfId="260" hidden="1"/>
    <cellStyle name="Uwaga 3" xfId="262" hidden="1"/>
    <cellStyle name="Uwaga 3" xfId="268" hidden="1"/>
    <cellStyle name="Uwaga 3" xfId="269" hidden="1"/>
    <cellStyle name="Uwaga 3" xfId="270" hidden="1"/>
    <cellStyle name="Uwaga 3" xfId="278" hidden="1"/>
    <cellStyle name="Uwaga 3" xfId="281" hidden="1"/>
    <cellStyle name="Uwaga 3" xfId="284" hidden="1"/>
    <cellStyle name="Uwaga 3" xfId="287" hidden="1"/>
    <cellStyle name="Uwaga 3" xfId="290" hidden="1"/>
    <cellStyle name="Uwaga 3" xfId="293" hidden="1"/>
    <cellStyle name="Uwaga 3" xfId="296" hidden="1"/>
    <cellStyle name="Uwaga 3" xfId="299" hidden="1"/>
    <cellStyle name="Uwaga 3" xfId="302" hidden="1"/>
    <cellStyle name="Uwaga 3" xfId="304" hidden="1"/>
    <cellStyle name="Uwaga 3" xfId="305" hidden="1"/>
    <cellStyle name="Uwaga 3" xfId="307" hidden="1"/>
    <cellStyle name="Uwaga 3" xfId="314" hidden="1"/>
    <cellStyle name="Uwaga 3" xfId="317" hidden="1"/>
    <cellStyle name="Uwaga 3" xfId="320" hidden="1"/>
    <cellStyle name="Uwaga 3" xfId="323" hidden="1"/>
    <cellStyle name="Uwaga 3" xfId="326" hidden="1"/>
    <cellStyle name="Uwaga 3" xfId="329" hidden="1"/>
    <cellStyle name="Uwaga 3" xfId="332" hidden="1"/>
    <cellStyle name="Uwaga 3" xfId="334" hidden="1"/>
    <cellStyle name="Uwaga 3" xfId="337" hidden="1"/>
    <cellStyle name="Uwaga 3" xfId="340" hidden="1"/>
    <cellStyle name="Uwaga 3" xfId="341" hidden="1"/>
    <cellStyle name="Uwaga 3" xfId="342" hidden="1"/>
    <cellStyle name="Uwaga 3" xfId="349" hidden="1"/>
    <cellStyle name="Uwaga 3" xfId="350" hidden="1"/>
    <cellStyle name="Uwaga 3" xfId="352" hidden="1"/>
    <cellStyle name="Uwaga 3" xfId="358" hidden="1"/>
    <cellStyle name="Uwaga 3" xfId="359" hidden="1"/>
    <cellStyle name="Uwaga 3" xfId="361" hidden="1"/>
    <cellStyle name="Uwaga 3" xfId="367" hidden="1"/>
    <cellStyle name="Uwaga 3" xfId="368" hidden="1"/>
    <cellStyle name="Uwaga 3" xfId="370" hidden="1"/>
    <cellStyle name="Uwaga 3" xfId="376" hidden="1"/>
    <cellStyle name="Uwaga 3" xfId="377" hidden="1"/>
    <cellStyle name="Uwaga 3" xfId="378" hidden="1"/>
    <cellStyle name="Uwaga 3" xfId="386" hidden="1"/>
    <cellStyle name="Uwaga 3" xfId="388" hidden="1"/>
    <cellStyle name="Uwaga 3" xfId="391" hidden="1"/>
    <cellStyle name="Uwaga 3" xfId="395" hidden="1"/>
    <cellStyle name="Uwaga 3" xfId="398" hidden="1"/>
    <cellStyle name="Uwaga 3" xfId="401" hidden="1"/>
    <cellStyle name="Uwaga 3" xfId="404" hidden="1"/>
    <cellStyle name="Uwaga 3" xfId="406" hidden="1"/>
    <cellStyle name="Uwaga 3" xfId="409" hidden="1"/>
    <cellStyle name="Uwaga 3" xfId="412" hidden="1"/>
    <cellStyle name="Uwaga 3" xfId="413" hidden="1"/>
    <cellStyle name="Uwaga 3" xfId="414" hidden="1"/>
    <cellStyle name="Uwaga 3" xfId="421" hidden="1"/>
    <cellStyle name="Uwaga 3" xfId="423" hidden="1"/>
    <cellStyle name="Uwaga 3" xfId="425" hidden="1"/>
    <cellStyle name="Uwaga 3" xfId="430" hidden="1"/>
    <cellStyle name="Uwaga 3" xfId="432" hidden="1"/>
    <cellStyle name="Uwaga 3" xfId="434" hidden="1"/>
    <cellStyle name="Uwaga 3" xfId="439" hidden="1"/>
    <cellStyle name="Uwaga 3" xfId="441" hidden="1"/>
    <cellStyle name="Uwaga 3" xfId="443" hidden="1"/>
    <cellStyle name="Uwaga 3" xfId="448" hidden="1"/>
    <cellStyle name="Uwaga 3" xfId="449" hidden="1"/>
    <cellStyle name="Uwaga 3" xfId="450" hidden="1"/>
    <cellStyle name="Uwaga 3" xfId="457" hidden="1"/>
    <cellStyle name="Uwaga 3" xfId="459" hidden="1"/>
    <cellStyle name="Uwaga 3" xfId="461" hidden="1"/>
    <cellStyle name="Uwaga 3" xfId="466" hidden="1"/>
    <cellStyle name="Uwaga 3" xfId="468" hidden="1"/>
    <cellStyle name="Uwaga 3" xfId="470" hidden="1"/>
    <cellStyle name="Uwaga 3" xfId="475" hidden="1"/>
    <cellStyle name="Uwaga 3" xfId="477" hidden="1"/>
    <cellStyle name="Uwaga 3" xfId="478" hidden="1"/>
    <cellStyle name="Uwaga 3" xfId="484" hidden="1"/>
    <cellStyle name="Uwaga 3" xfId="485" hidden="1"/>
    <cellStyle name="Uwaga 3" xfId="486" hidden="1"/>
    <cellStyle name="Uwaga 3" xfId="493" hidden="1"/>
    <cellStyle name="Uwaga 3" xfId="495" hidden="1"/>
    <cellStyle name="Uwaga 3" xfId="497" hidden="1"/>
    <cellStyle name="Uwaga 3" xfId="502" hidden="1"/>
    <cellStyle name="Uwaga 3" xfId="504" hidden="1"/>
    <cellStyle name="Uwaga 3" xfId="506" hidden="1"/>
    <cellStyle name="Uwaga 3" xfId="511" hidden="1"/>
    <cellStyle name="Uwaga 3" xfId="513" hidden="1"/>
    <cellStyle name="Uwaga 3" xfId="515" hidden="1"/>
    <cellStyle name="Uwaga 3" xfId="520" hidden="1"/>
    <cellStyle name="Uwaga 3" xfId="521" hidden="1"/>
    <cellStyle name="Uwaga 3" xfId="523" hidden="1"/>
    <cellStyle name="Uwaga 3" xfId="529" hidden="1"/>
    <cellStyle name="Uwaga 3" xfId="530" hidden="1"/>
    <cellStyle name="Uwaga 3" xfId="531" hidden="1"/>
    <cellStyle name="Uwaga 3" xfId="538" hidden="1"/>
    <cellStyle name="Uwaga 3" xfId="539" hidden="1"/>
    <cellStyle name="Uwaga 3" xfId="540" hidden="1"/>
    <cellStyle name="Uwaga 3" xfId="547" hidden="1"/>
    <cellStyle name="Uwaga 3" xfId="548" hidden="1"/>
    <cellStyle name="Uwaga 3" xfId="549" hidden="1"/>
    <cellStyle name="Uwaga 3" xfId="556" hidden="1"/>
    <cellStyle name="Uwaga 3" xfId="557" hidden="1"/>
    <cellStyle name="Uwaga 3" xfId="558" hidden="1"/>
    <cellStyle name="Uwaga 3" xfId="565" hidden="1"/>
    <cellStyle name="Uwaga 3" xfId="566" hidden="1"/>
    <cellStyle name="Uwaga 3" xfId="567" hidden="1"/>
    <cellStyle name="Uwaga 3" xfId="654" hidden="1"/>
    <cellStyle name="Uwaga 3" xfId="655" hidden="1"/>
    <cellStyle name="Uwaga 3" xfId="657" hidden="1"/>
    <cellStyle name="Uwaga 3" xfId="669" hidden="1"/>
    <cellStyle name="Uwaga 3" xfId="670" hidden="1"/>
    <cellStyle name="Uwaga 3" xfId="675" hidden="1"/>
    <cellStyle name="Uwaga 3" xfId="684" hidden="1"/>
    <cellStyle name="Uwaga 3" xfId="685" hidden="1"/>
    <cellStyle name="Uwaga 3" xfId="690" hidden="1"/>
    <cellStyle name="Uwaga 3" xfId="699" hidden="1"/>
    <cellStyle name="Uwaga 3" xfId="700" hidden="1"/>
    <cellStyle name="Uwaga 3" xfId="701" hidden="1"/>
    <cellStyle name="Uwaga 3" xfId="714" hidden="1"/>
    <cellStyle name="Uwaga 3" xfId="719" hidden="1"/>
    <cellStyle name="Uwaga 3" xfId="724" hidden="1"/>
    <cellStyle name="Uwaga 3" xfId="734" hidden="1"/>
    <cellStyle name="Uwaga 3" xfId="739" hidden="1"/>
    <cellStyle name="Uwaga 3" xfId="743" hidden="1"/>
    <cellStyle name="Uwaga 3" xfId="750" hidden="1"/>
    <cellStyle name="Uwaga 3" xfId="755" hidden="1"/>
    <cellStyle name="Uwaga 3" xfId="758" hidden="1"/>
    <cellStyle name="Uwaga 3" xfId="764" hidden="1"/>
    <cellStyle name="Uwaga 3" xfId="769" hidden="1"/>
    <cellStyle name="Uwaga 3" xfId="773" hidden="1"/>
    <cellStyle name="Uwaga 3" xfId="774" hidden="1"/>
    <cellStyle name="Uwaga 3" xfId="775" hidden="1"/>
    <cellStyle name="Uwaga 3" xfId="779" hidden="1"/>
    <cellStyle name="Uwaga 3" xfId="791" hidden="1"/>
    <cellStyle name="Uwaga 3" xfId="796" hidden="1"/>
    <cellStyle name="Uwaga 3" xfId="801" hidden="1"/>
    <cellStyle name="Uwaga 3" xfId="806" hidden="1"/>
    <cellStyle name="Uwaga 3" xfId="811" hidden="1"/>
    <cellStyle name="Uwaga 3" xfId="816" hidden="1"/>
    <cellStyle name="Uwaga 3" xfId="820" hidden="1"/>
    <cellStyle name="Uwaga 3" xfId="824" hidden="1"/>
    <cellStyle name="Uwaga 3" xfId="829" hidden="1"/>
    <cellStyle name="Uwaga 3" xfId="834" hidden="1"/>
    <cellStyle name="Uwaga 3" xfId="835" hidden="1"/>
    <cellStyle name="Uwaga 3" xfId="837" hidden="1"/>
    <cellStyle name="Uwaga 3" xfId="850" hidden="1"/>
    <cellStyle name="Uwaga 3" xfId="854" hidden="1"/>
    <cellStyle name="Uwaga 3" xfId="859" hidden="1"/>
    <cellStyle name="Uwaga 3" xfId="866" hidden="1"/>
    <cellStyle name="Uwaga 3" xfId="870" hidden="1"/>
    <cellStyle name="Uwaga 3" xfId="875" hidden="1"/>
    <cellStyle name="Uwaga 3" xfId="880" hidden="1"/>
    <cellStyle name="Uwaga 3" xfId="883" hidden="1"/>
    <cellStyle name="Uwaga 3" xfId="888" hidden="1"/>
    <cellStyle name="Uwaga 3" xfId="894" hidden="1"/>
    <cellStyle name="Uwaga 3" xfId="895" hidden="1"/>
    <cellStyle name="Uwaga 3" xfId="898" hidden="1"/>
    <cellStyle name="Uwaga 3" xfId="911" hidden="1"/>
    <cellStyle name="Uwaga 3" xfId="915" hidden="1"/>
    <cellStyle name="Uwaga 3" xfId="920" hidden="1"/>
    <cellStyle name="Uwaga 3" xfId="927" hidden="1"/>
    <cellStyle name="Uwaga 3" xfId="932" hidden="1"/>
    <cellStyle name="Uwaga 3" xfId="936" hidden="1"/>
    <cellStyle name="Uwaga 3" xfId="941" hidden="1"/>
    <cellStyle name="Uwaga 3" xfId="945" hidden="1"/>
    <cellStyle name="Uwaga 3" xfId="950" hidden="1"/>
    <cellStyle name="Uwaga 3" xfId="954" hidden="1"/>
    <cellStyle name="Uwaga 3" xfId="955" hidden="1"/>
    <cellStyle name="Uwaga 3" xfId="957" hidden="1"/>
    <cellStyle name="Uwaga 3" xfId="969" hidden="1"/>
    <cellStyle name="Uwaga 3" xfId="970" hidden="1"/>
    <cellStyle name="Uwaga 3" xfId="972" hidden="1"/>
    <cellStyle name="Uwaga 3" xfId="984" hidden="1"/>
    <cellStyle name="Uwaga 3" xfId="986" hidden="1"/>
    <cellStyle name="Uwaga 3" xfId="989" hidden="1"/>
    <cellStyle name="Uwaga 3" xfId="999" hidden="1"/>
    <cellStyle name="Uwaga 3" xfId="1000" hidden="1"/>
    <cellStyle name="Uwaga 3" xfId="1002" hidden="1"/>
    <cellStyle name="Uwaga 3" xfId="1014" hidden="1"/>
    <cellStyle name="Uwaga 3" xfId="1015" hidden="1"/>
    <cellStyle name="Uwaga 3" xfId="1016" hidden="1"/>
    <cellStyle name="Uwaga 3" xfId="1030" hidden="1"/>
    <cellStyle name="Uwaga 3" xfId="1033" hidden="1"/>
    <cellStyle name="Uwaga 3" xfId="1037" hidden="1"/>
    <cellStyle name="Uwaga 3" xfId="1045" hidden="1"/>
    <cellStyle name="Uwaga 3" xfId="1048" hidden="1"/>
    <cellStyle name="Uwaga 3" xfId="1052" hidden="1"/>
    <cellStyle name="Uwaga 3" xfId="1060" hidden="1"/>
    <cellStyle name="Uwaga 3" xfId="1063" hidden="1"/>
    <cellStyle name="Uwaga 3" xfId="1067" hidden="1"/>
    <cellStyle name="Uwaga 3" xfId="1074" hidden="1"/>
    <cellStyle name="Uwaga 3" xfId="1075" hidden="1"/>
    <cellStyle name="Uwaga 3" xfId="1077" hidden="1"/>
    <cellStyle name="Uwaga 3" xfId="1090" hidden="1"/>
    <cellStyle name="Uwaga 3" xfId="1093" hidden="1"/>
    <cellStyle name="Uwaga 3" xfId="1096" hidden="1"/>
    <cellStyle name="Uwaga 3" xfId="1105" hidden="1"/>
    <cellStyle name="Uwaga 3" xfId="1108" hidden="1"/>
    <cellStyle name="Uwaga 3" xfId="1112" hidden="1"/>
    <cellStyle name="Uwaga 3" xfId="1120" hidden="1"/>
    <cellStyle name="Uwaga 3" xfId="1122" hidden="1"/>
    <cellStyle name="Uwaga 3" xfId="1125" hidden="1"/>
    <cellStyle name="Uwaga 3" xfId="1134" hidden="1"/>
    <cellStyle name="Uwaga 3" xfId="1135" hidden="1"/>
    <cellStyle name="Uwaga 3" xfId="1136" hidden="1"/>
    <cellStyle name="Uwaga 3" xfId="1149" hidden="1"/>
    <cellStyle name="Uwaga 3" xfId="1150" hidden="1"/>
    <cellStyle name="Uwaga 3" xfId="1152" hidden="1"/>
    <cellStyle name="Uwaga 3" xfId="1164" hidden="1"/>
    <cellStyle name="Uwaga 3" xfId="1165" hidden="1"/>
    <cellStyle name="Uwaga 3" xfId="1167" hidden="1"/>
    <cellStyle name="Uwaga 3" xfId="1179" hidden="1"/>
    <cellStyle name="Uwaga 3" xfId="1180" hidden="1"/>
    <cellStyle name="Uwaga 3" xfId="1182" hidden="1"/>
    <cellStyle name="Uwaga 3" xfId="1194" hidden="1"/>
    <cellStyle name="Uwaga 3" xfId="1195" hidden="1"/>
    <cellStyle name="Uwaga 3" xfId="1196" hidden="1"/>
    <cellStyle name="Uwaga 3" xfId="1210" hidden="1"/>
    <cellStyle name="Uwaga 3" xfId="1212" hidden="1"/>
    <cellStyle name="Uwaga 3" xfId="1215" hidden="1"/>
    <cellStyle name="Uwaga 3" xfId="1225" hidden="1"/>
    <cellStyle name="Uwaga 3" xfId="1228" hidden="1"/>
    <cellStyle name="Uwaga 3" xfId="1231" hidden="1"/>
    <cellStyle name="Uwaga 3" xfId="1240" hidden="1"/>
    <cellStyle name="Uwaga 3" xfId="1242" hidden="1"/>
    <cellStyle name="Uwaga 3" xfId="1245" hidden="1"/>
    <cellStyle name="Uwaga 3" xfId="1254" hidden="1"/>
    <cellStyle name="Uwaga 3" xfId="1255" hidden="1"/>
    <cellStyle name="Uwaga 3" xfId="1256" hidden="1"/>
    <cellStyle name="Uwaga 3" xfId="1269" hidden="1"/>
    <cellStyle name="Uwaga 3" xfId="1271" hidden="1"/>
    <cellStyle name="Uwaga 3" xfId="1273" hidden="1"/>
    <cellStyle name="Uwaga 3" xfId="1284" hidden="1"/>
    <cellStyle name="Uwaga 3" xfId="1286" hidden="1"/>
    <cellStyle name="Uwaga 3" xfId="1288" hidden="1"/>
    <cellStyle name="Uwaga 3" xfId="1299" hidden="1"/>
    <cellStyle name="Uwaga 3" xfId="1301" hidden="1"/>
    <cellStyle name="Uwaga 3" xfId="1303" hidden="1"/>
    <cellStyle name="Uwaga 3" xfId="1314" hidden="1"/>
    <cellStyle name="Uwaga 3" xfId="1315" hidden="1"/>
    <cellStyle name="Uwaga 3" xfId="1316" hidden="1"/>
    <cellStyle name="Uwaga 3" xfId="1329" hidden="1"/>
    <cellStyle name="Uwaga 3" xfId="1331" hidden="1"/>
    <cellStyle name="Uwaga 3" xfId="1333" hidden="1"/>
    <cellStyle name="Uwaga 3" xfId="1344" hidden="1"/>
    <cellStyle name="Uwaga 3" xfId="1346" hidden="1"/>
    <cellStyle name="Uwaga 3" xfId="1348" hidden="1"/>
    <cellStyle name="Uwaga 3" xfId="1359" hidden="1"/>
    <cellStyle name="Uwaga 3" xfId="1361" hidden="1"/>
    <cellStyle name="Uwaga 3" xfId="1362" hidden="1"/>
    <cellStyle name="Uwaga 3" xfId="1374" hidden="1"/>
    <cellStyle name="Uwaga 3" xfId="1375" hidden="1"/>
    <cellStyle name="Uwaga 3" xfId="1376" hidden="1"/>
    <cellStyle name="Uwaga 3" xfId="1389" hidden="1"/>
    <cellStyle name="Uwaga 3" xfId="1391" hidden="1"/>
    <cellStyle name="Uwaga 3" xfId="1393" hidden="1"/>
    <cellStyle name="Uwaga 3" xfId="1404" hidden="1"/>
    <cellStyle name="Uwaga 3" xfId="1406" hidden="1"/>
    <cellStyle name="Uwaga 3" xfId="1408" hidden="1"/>
    <cellStyle name="Uwaga 3" xfId="1419" hidden="1"/>
    <cellStyle name="Uwaga 3" xfId="1421" hidden="1"/>
    <cellStyle name="Uwaga 3" xfId="1423" hidden="1"/>
    <cellStyle name="Uwaga 3" xfId="1434" hidden="1"/>
    <cellStyle name="Uwaga 3" xfId="1435" hidden="1"/>
    <cellStyle name="Uwaga 3" xfId="1437" hidden="1"/>
    <cellStyle name="Uwaga 3" xfId="1448" hidden="1"/>
    <cellStyle name="Uwaga 3" xfId="1450" hidden="1"/>
    <cellStyle name="Uwaga 3" xfId="1451" hidden="1"/>
    <cellStyle name="Uwaga 3" xfId="1460" hidden="1"/>
    <cellStyle name="Uwaga 3" xfId="1463" hidden="1"/>
    <cellStyle name="Uwaga 3" xfId="1465" hidden="1"/>
    <cellStyle name="Uwaga 3" xfId="1476" hidden="1"/>
    <cellStyle name="Uwaga 3" xfId="1478" hidden="1"/>
    <cellStyle name="Uwaga 3" xfId="1480" hidden="1"/>
    <cellStyle name="Uwaga 3" xfId="1492" hidden="1"/>
    <cellStyle name="Uwaga 3" xfId="1494" hidden="1"/>
    <cellStyle name="Uwaga 3" xfId="1496" hidden="1"/>
    <cellStyle name="Uwaga 3" xfId="1504" hidden="1"/>
    <cellStyle name="Uwaga 3" xfId="1506" hidden="1"/>
    <cellStyle name="Uwaga 3" xfId="1509" hidden="1"/>
    <cellStyle name="Uwaga 3" xfId="1499" hidden="1"/>
    <cellStyle name="Uwaga 3" xfId="1498" hidden="1"/>
    <cellStyle name="Uwaga 3" xfId="1497" hidden="1"/>
    <cellStyle name="Uwaga 3" xfId="1484" hidden="1"/>
    <cellStyle name="Uwaga 3" xfId="1483" hidden="1"/>
    <cellStyle name="Uwaga 3" xfId="1482" hidden="1"/>
    <cellStyle name="Uwaga 3" xfId="1469" hidden="1"/>
    <cellStyle name="Uwaga 3" xfId="1468" hidden="1"/>
    <cellStyle name="Uwaga 3" xfId="1467" hidden="1"/>
    <cellStyle name="Uwaga 3" xfId="1454" hidden="1"/>
    <cellStyle name="Uwaga 3" xfId="1453" hidden="1"/>
    <cellStyle name="Uwaga 3" xfId="1452" hidden="1"/>
    <cellStyle name="Uwaga 3" xfId="1439" hidden="1"/>
    <cellStyle name="Uwaga 3" xfId="1438" hidden="1"/>
    <cellStyle name="Uwaga 3" xfId="1436" hidden="1"/>
    <cellStyle name="Uwaga 3" xfId="1425" hidden="1"/>
    <cellStyle name="Uwaga 3" xfId="1422" hidden="1"/>
    <cellStyle name="Uwaga 3" xfId="1420" hidden="1"/>
    <cellStyle name="Uwaga 3" xfId="1410" hidden="1"/>
    <cellStyle name="Uwaga 3" xfId="1407" hidden="1"/>
    <cellStyle name="Uwaga 3" xfId="1405" hidden="1"/>
    <cellStyle name="Uwaga 3" xfId="1395" hidden="1"/>
    <cellStyle name="Uwaga 3" xfId="1392" hidden="1"/>
    <cellStyle name="Uwaga 3" xfId="1390" hidden="1"/>
    <cellStyle name="Uwaga 3" xfId="1380" hidden="1"/>
    <cellStyle name="Uwaga 3" xfId="1378" hidden="1"/>
    <cellStyle name="Uwaga 3" xfId="1377" hidden="1"/>
    <cellStyle name="Uwaga 3" xfId="1365" hidden="1"/>
    <cellStyle name="Uwaga 3" xfId="1363" hidden="1"/>
    <cellStyle name="Uwaga 3" xfId="1360" hidden="1"/>
    <cellStyle name="Uwaga 3" xfId="1350" hidden="1"/>
    <cellStyle name="Uwaga 3" xfId="1347" hidden="1"/>
    <cellStyle name="Uwaga 3" xfId="1345" hidden="1"/>
    <cellStyle name="Uwaga 3" xfId="1335" hidden="1"/>
    <cellStyle name="Uwaga 3" xfId="1332" hidden="1"/>
    <cellStyle name="Uwaga 3" xfId="1330" hidden="1"/>
    <cellStyle name="Uwaga 3" xfId="1320" hidden="1"/>
    <cellStyle name="Uwaga 3" xfId="1318" hidden="1"/>
    <cellStyle name="Uwaga 3" xfId="1317" hidden="1"/>
    <cellStyle name="Uwaga 3" xfId="1305" hidden="1"/>
    <cellStyle name="Uwaga 3" xfId="1302" hidden="1"/>
    <cellStyle name="Uwaga 3" xfId="1300" hidden="1"/>
    <cellStyle name="Uwaga 3" xfId="1290" hidden="1"/>
    <cellStyle name="Uwaga 3" xfId="1287" hidden="1"/>
    <cellStyle name="Uwaga 3" xfId="1285" hidden="1"/>
    <cellStyle name="Uwaga 3" xfId="1275" hidden="1"/>
    <cellStyle name="Uwaga 3" xfId="1272" hidden="1"/>
    <cellStyle name="Uwaga 3" xfId="1270" hidden="1"/>
    <cellStyle name="Uwaga 3" xfId="1260" hidden="1"/>
    <cellStyle name="Uwaga 3" xfId="1258" hidden="1"/>
    <cellStyle name="Uwaga 3" xfId="1257" hidden="1"/>
    <cellStyle name="Uwaga 3" xfId="1244" hidden="1"/>
    <cellStyle name="Uwaga 3" xfId="1241" hidden="1"/>
    <cellStyle name="Uwaga 3" xfId="1239" hidden="1"/>
    <cellStyle name="Uwaga 3" xfId="1229" hidden="1"/>
    <cellStyle name="Uwaga 3" xfId="1226" hidden="1"/>
    <cellStyle name="Uwaga 3" xfId="1224" hidden="1"/>
    <cellStyle name="Uwaga 3" xfId="1214" hidden="1"/>
    <cellStyle name="Uwaga 3" xfId="1211" hidden="1"/>
    <cellStyle name="Uwaga 3" xfId="1209" hidden="1"/>
    <cellStyle name="Uwaga 3" xfId="1200" hidden="1"/>
    <cellStyle name="Uwaga 3" xfId="1198" hidden="1"/>
    <cellStyle name="Uwaga 3" xfId="1197" hidden="1"/>
    <cellStyle name="Uwaga 3" xfId="1185" hidden="1"/>
    <cellStyle name="Uwaga 3" xfId="1183" hidden="1"/>
    <cellStyle name="Uwaga 3" xfId="1181" hidden="1"/>
    <cellStyle name="Uwaga 3" xfId="1170" hidden="1"/>
    <cellStyle name="Uwaga 3" xfId="1168" hidden="1"/>
    <cellStyle name="Uwaga 3" xfId="1166" hidden="1"/>
    <cellStyle name="Uwaga 3" xfId="1155" hidden="1"/>
    <cellStyle name="Uwaga 3" xfId="1153" hidden="1"/>
    <cellStyle name="Uwaga 3" xfId="1151" hidden="1"/>
    <cellStyle name="Uwaga 3" xfId="1140" hidden="1"/>
    <cellStyle name="Uwaga 3" xfId="1138" hidden="1"/>
    <cellStyle name="Uwaga 3" xfId="1137" hidden="1"/>
    <cellStyle name="Uwaga 3" xfId="1124" hidden="1"/>
    <cellStyle name="Uwaga 3" xfId="1121" hidden="1"/>
    <cellStyle name="Uwaga 3" xfId="1119" hidden="1"/>
    <cellStyle name="Uwaga 3" xfId="1109" hidden="1"/>
    <cellStyle name="Uwaga 3" xfId="1106" hidden="1"/>
    <cellStyle name="Uwaga 3" xfId="1104" hidden="1"/>
    <cellStyle name="Uwaga 3" xfId="1094" hidden="1"/>
    <cellStyle name="Uwaga 3" xfId="1091" hidden="1"/>
    <cellStyle name="Uwaga 3" xfId="1089" hidden="1"/>
    <cellStyle name="Uwaga 3" xfId="1080" hidden="1"/>
    <cellStyle name="Uwaga 3" xfId="1078" hidden="1"/>
    <cellStyle name="Uwaga 3" xfId="1076" hidden="1"/>
    <cellStyle name="Uwaga 3" xfId="1064" hidden="1"/>
    <cellStyle name="Uwaga 3" xfId="1061" hidden="1"/>
    <cellStyle name="Uwaga 3" xfId="1059" hidden="1"/>
    <cellStyle name="Uwaga 3" xfId="1049" hidden="1"/>
    <cellStyle name="Uwaga 3" xfId="1046" hidden="1"/>
    <cellStyle name="Uwaga 3" xfId="1044" hidden="1"/>
    <cellStyle name="Uwaga 3" xfId="1034" hidden="1"/>
    <cellStyle name="Uwaga 3" xfId="1031" hidden="1"/>
    <cellStyle name="Uwaga 3" xfId="1029" hidden="1"/>
    <cellStyle name="Uwaga 3" xfId="1022" hidden="1"/>
    <cellStyle name="Uwaga 3" xfId="1019" hidden="1"/>
    <cellStyle name="Uwaga 3" xfId="1017" hidden="1"/>
    <cellStyle name="Uwaga 3" xfId="1007" hidden="1"/>
    <cellStyle name="Uwaga 3" xfId="1004" hidden="1"/>
    <cellStyle name="Uwaga 3" xfId="1001" hidden="1"/>
    <cellStyle name="Uwaga 3" xfId="992" hidden="1"/>
    <cellStyle name="Uwaga 3" xfId="988" hidden="1"/>
    <cellStyle name="Uwaga 3" xfId="985" hidden="1"/>
    <cellStyle name="Uwaga 3" xfId="977" hidden="1"/>
    <cellStyle name="Uwaga 3" xfId="974" hidden="1"/>
    <cellStyle name="Uwaga 3" xfId="971" hidden="1"/>
    <cellStyle name="Uwaga 3" xfId="962" hidden="1"/>
    <cellStyle name="Uwaga 3" xfId="959" hidden="1"/>
    <cellStyle name="Uwaga 3" xfId="956" hidden="1"/>
    <cellStyle name="Uwaga 3" xfId="946" hidden="1"/>
    <cellStyle name="Uwaga 3" xfId="942" hidden="1"/>
    <cellStyle name="Uwaga 3" xfId="939" hidden="1"/>
    <cellStyle name="Uwaga 3" xfId="930" hidden="1"/>
    <cellStyle name="Uwaga 3" xfId="926" hidden="1"/>
    <cellStyle name="Uwaga 3" xfId="924" hidden="1"/>
    <cellStyle name="Uwaga 3" xfId="916" hidden="1"/>
    <cellStyle name="Uwaga 3" xfId="912" hidden="1"/>
    <cellStyle name="Uwaga 3" xfId="909" hidden="1"/>
    <cellStyle name="Uwaga 3" xfId="902" hidden="1"/>
    <cellStyle name="Uwaga 3" xfId="899" hidden="1"/>
    <cellStyle name="Uwaga 3" xfId="896" hidden="1"/>
    <cellStyle name="Uwaga 3" xfId="887" hidden="1"/>
    <cellStyle name="Uwaga 3" xfId="882" hidden="1"/>
    <cellStyle name="Uwaga 3" xfId="879" hidden="1"/>
    <cellStyle name="Uwaga 3" xfId="872" hidden="1"/>
    <cellStyle name="Uwaga 3" xfId="867" hidden="1"/>
    <cellStyle name="Uwaga 3" xfId="864" hidden="1"/>
    <cellStyle name="Uwaga 3" xfId="857" hidden="1"/>
    <cellStyle name="Uwaga 3" xfId="852" hidden="1"/>
    <cellStyle name="Uwaga 3" xfId="849" hidden="1"/>
    <cellStyle name="Uwaga 3" xfId="843" hidden="1"/>
    <cellStyle name="Uwaga 3" xfId="839" hidden="1"/>
    <cellStyle name="Uwaga 3" xfId="836" hidden="1"/>
    <cellStyle name="Uwaga 3" xfId="828" hidden="1"/>
    <cellStyle name="Uwaga 3" xfId="823" hidden="1"/>
    <cellStyle name="Uwaga 3" xfId="819" hidden="1"/>
    <cellStyle name="Uwaga 3" xfId="813" hidden="1"/>
    <cellStyle name="Uwaga 3" xfId="808" hidden="1"/>
    <cellStyle name="Uwaga 3" xfId="804" hidden="1"/>
    <cellStyle name="Uwaga 3" xfId="798" hidden="1"/>
    <cellStyle name="Uwaga 3" xfId="793" hidden="1"/>
    <cellStyle name="Uwaga 3" xfId="789" hidden="1"/>
    <cellStyle name="Uwaga 3" xfId="784" hidden="1"/>
    <cellStyle name="Uwaga 3" xfId="780" hidden="1"/>
    <cellStyle name="Uwaga 3" xfId="776" hidden="1"/>
    <cellStyle name="Uwaga 3" xfId="768" hidden="1"/>
    <cellStyle name="Uwaga 3" xfId="763" hidden="1"/>
    <cellStyle name="Uwaga 3" xfId="759" hidden="1"/>
    <cellStyle name="Uwaga 3" xfId="753" hidden="1"/>
    <cellStyle name="Uwaga 3" xfId="748" hidden="1"/>
    <cellStyle name="Uwaga 3" xfId="744" hidden="1"/>
    <cellStyle name="Uwaga 3" xfId="738" hidden="1"/>
    <cellStyle name="Uwaga 3" xfId="733" hidden="1"/>
    <cellStyle name="Uwaga 3" xfId="729" hidden="1"/>
    <cellStyle name="Uwaga 3" xfId="725" hidden="1"/>
    <cellStyle name="Uwaga 3" xfId="720" hidden="1"/>
    <cellStyle name="Uwaga 3" xfId="715" hidden="1"/>
    <cellStyle name="Uwaga 3" xfId="710" hidden="1"/>
    <cellStyle name="Uwaga 3" xfId="706" hidden="1"/>
    <cellStyle name="Uwaga 3" xfId="702" hidden="1"/>
    <cellStyle name="Uwaga 3" xfId="695" hidden="1"/>
    <cellStyle name="Uwaga 3" xfId="691" hidden="1"/>
    <cellStyle name="Uwaga 3" xfId="686" hidden="1"/>
    <cellStyle name="Uwaga 3" xfId="680" hidden="1"/>
    <cellStyle name="Uwaga 3" xfId="676" hidden="1"/>
    <cellStyle name="Uwaga 3" xfId="671" hidden="1"/>
    <cellStyle name="Uwaga 3" xfId="665" hidden="1"/>
    <cellStyle name="Uwaga 3" xfId="661" hidden="1"/>
    <cellStyle name="Uwaga 3" xfId="656" hidden="1"/>
    <cellStyle name="Uwaga 3" xfId="650" hidden="1"/>
    <cellStyle name="Uwaga 3" xfId="646" hidden="1"/>
    <cellStyle name="Uwaga 3" xfId="642" hidden="1"/>
    <cellStyle name="Uwaga 3" xfId="1502" hidden="1"/>
    <cellStyle name="Uwaga 3" xfId="1501" hidden="1"/>
    <cellStyle name="Uwaga 3" xfId="1500" hidden="1"/>
    <cellStyle name="Uwaga 3" xfId="1487" hidden="1"/>
    <cellStyle name="Uwaga 3" xfId="1486" hidden="1"/>
    <cellStyle name="Uwaga 3" xfId="1485" hidden="1"/>
    <cellStyle name="Uwaga 3" xfId="1472" hidden="1"/>
    <cellStyle name="Uwaga 3" xfId="1471" hidden="1"/>
    <cellStyle name="Uwaga 3" xfId="1470" hidden="1"/>
    <cellStyle name="Uwaga 3" xfId="1457" hidden="1"/>
    <cellStyle name="Uwaga 3" xfId="1456" hidden="1"/>
    <cellStyle name="Uwaga 3" xfId="1455" hidden="1"/>
    <cellStyle name="Uwaga 3" xfId="1442" hidden="1"/>
    <cellStyle name="Uwaga 3" xfId="1441" hidden="1"/>
    <cellStyle name="Uwaga 3" xfId="1440" hidden="1"/>
    <cellStyle name="Uwaga 3" xfId="1428" hidden="1"/>
    <cellStyle name="Uwaga 3" xfId="1426" hidden="1"/>
    <cellStyle name="Uwaga 3" xfId="1424" hidden="1"/>
    <cellStyle name="Uwaga 3" xfId="1413" hidden="1"/>
    <cellStyle name="Uwaga 3" xfId="1411" hidden="1"/>
    <cellStyle name="Uwaga 3" xfId="1409" hidden="1"/>
    <cellStyle name="Uwaga 3" xfId="1398" hidden="1"/>
    <cellStyle name="Uwaga 3" xfId="1396" hidden="1"/>
    <cellStyle name="Uwaga 3" xfId="1394" hidden="1"/>
    <cellStyle name="Uwaga 3" xfId="1383" hidden="1"/>
    <cellStyle name="Uwaga 3" xfId="1381" hidden="1"/>
    <cellStyle name="Uwaga 3" xfId="1379" hidden="1"/>
    <cellStyle name="Uwaga 3" xfId="1368" hidden="1"/>
    <cellStyle name="Uwaga 3" xfId="1366" hidden="1"/>
    <cellStyle name="Uwaga 3" xfId="1364" hidden="1"/>
    <cellStyle name="Uwaga 3" xfId="1353" hidden="1"/>
    <cellStyle name="Uwaga 3" xfId="1351" hidden="1"/>
    <cellStyle name="Uwaga 3" xfId="1349" hidden="1"/>
    <cellStyle name="Uwaga 3" xfId="1338" hidden="1"/>
    <cellStyle name="Uwaga 3" xfId="1336" hidden="1"/>
    <cellStyle name="Uwaga 3" xfId="1334" hidden="1"/>
    <cellStyle name="Uwaga 3" xfId="1323" hidden="1"/>
    <cellStyle name="Uwaga 3" xfId="1321" hidden="1"/>
    <cellStyle name="Uwaga 3" xfId="1319" hidden="1"/>
    <cellStyle name="Uwaga 3" xfId="1308" hidden="1"/>
    <cellStyle name="Uwaga 3" xfId="1306" hidden="1"/>
    <cellStyle name="Uwaga 3" xfId="1304" hidden="1"/>
    <cellStyle name="Uwaga 3" xfId="1293" hidden="1"/>
    <cellStyle name="Uwaga 3" xfId="1291" hidden="1"/>
    <cellStyle name="Uwaga 3" xfId="1289" hidden="1"/>
    <cellStyle name="Uwaga 3" xfId="1278" hidden="1"/>
    <cellStyle name="Uwaga 3" xfId="1276" hidden="1"/>
    <cellStyle name="Uwaga 3" xfId="1274" hidden="1"/>
    <cellStyle name="Uwaga 3" xfId="1263" hidden="1"/>
    <cellStyle name="Uwaga 3" xfId="1261" hidden="1"/>
    <cellStyle name="Uwaga 3" xfId="1259" hidden="1"/>
    <cellStyle name="Uwaga 3" xfId="1248" hidden="1"/>
    <cellStyle name="Uwaga 3" xfId="1246" hidden="1"/>
    <cellStyle name="Uwaga 3" xfId="1243" hidden="1"/>
    <cellStyle name="Uwaga 3" xfId="1233" hidden="1"/>
    <cellStyle name="Uwaga 3" xfId="1230" hidden="1"/>
    <cellStyle name="Uwaga 3" xfId="1227" hidden="1"/>
    <cellStyle name="Uwaga 3" xfId="1218" hidden="1"/>
    <cellStyle name="Uwaga 3" xfId="1216" hidden="1"/>
    <cellStyle name="Uwaga 3" xfId="1213" hidden="1"/>
    <cellStyle name="Uwaga 3" xfId="1203" hidden="1"/>
    <cellStyle name="Uwaga 3" xfId="1201" hidden="1"/>
    <cellStyle name="Uwaga 3" xfId="1199" hidden="1"/>
    <cellStyle name="Uwaga 3" xfId="1188" hidden="1"/>
    <cellStyle name="Uwaga 3" xfId="1186" hidden="1"/>
    <cellStyle name="Uwaga 3" xfId="1184" hidden="1"/>
    <cellStyle name="Uwaga 3" xfId="1173" hidden="1"/>
    <cellStyle name="Uwaga 3" xfId="1171" hidden="1"/>
    <cellStyle name="Uwaga 3" xfId="1169" hidden="1"/>
    <cellStyle name="Uwaga 3" xfId="1158" hidden="1"/>
    <cellStyle name="Uwaga 3" xfId="1156" hidden="1"/>
    <cellStyle name="Uwaga 3" xfId="1154" hidden="1"/>
    <cellStyle name="Uwaga 3" xfId="1143" hidden="1"/>
    <cellStyle name="Uwaga 3" xfId="1141" hidden="1"/>
    <cellStyle name="Uwaga 3" xfId="1139" hidden="1"/>
    <cellStyle name="Uwaga 3" xfId="1128" hidden="1"/>
    <cellStyle name="Uwaga 3" xfId="1126" hidden="1"/>
    <cellStyle name="Uwaga 3" xfId="1123" hidden="1"/>
    <cellStyle name="Uwaga 3" xfId="1113" hidden="1"/>
    <cellStyle name="Uwaga 3" xfId="1110" hidden="1"/>
    <cellStyle name="Uwaga 3" xfId="1107" hidden="1"/>
    <cellStyle name="Uwaga 3" xfId="1098" hidden="1"/>
    <cellStyle name="Uwaga 3" xfId="1095" hidden="1"/>
    <cellStyle name="Uwaga 3" xfId="1092" hidden="1"/>
    <cellStyle name="Uwaga 3" xfId="1083" hidden="1"/>
    <cellStyle name="Uwaga 3" xfId="1081" hidden="1"/>
    <cellStyle name="Uwaga 3" xfId="1079" hidden="1"/>
    <cellStyle name="Uwaga 3" xfId="1068" hidden="1"/>
    <cellStyle name="Uwaga 3" xfId="1065" hidden="1"/>
    <cellStyle name="Uwaga 3" xfId="1062" hidden="1"/>
    <cellStyle name="Uwaga 3" xfId="1053" hidden="1"/>
    <cellStyle name="Uwaga 3" xfId="1050" hidden="1"/>
    <cellStyle name="Uwaga 3" xfId="1047" hidden="1"/>
    <cellStyle name="Uwaga 3" xfId="1038" hidden="1"/>
    <cellStyle name="Uwaga 3" xfId="1035" hidden="1"/>
    <cellStyle name="Uwaga 3" xfId="1032" hidden="1"/>
    <cellStyle name="Uwaga 3" xfId="1025" hidden="1"/>
    <cellStyle name="Uwaga 3" xfId="1021" hidden="1"/>
    <cellStyle name="Uwaga 3" xfId="1018" hidden="1"/>
    <cellStyle name="Uwaga 3" xfId="1010" hidden="1"/>
    <cellStyle name="Uwaga 3" xfId="1006" hidden="1"/>
    <cellStyle name="Uwaga 3" xfId="1003" hidden="1"/>
    <cellStyle name="Uwaga 3" xfId="995" hidden="1"/>
    <cellStyle name="Uwaga 3" xfId="991" hidden="1"/>
    <cellStyle name="Uwaga 3" xfId="987" hidden="1"/>
    <cellStyle name="Uwaga 3" xfId="980" hidden="1"/>
    <cellStyle name="Uwaga 3" xfId="976" hidden="1"/>
    <cellStyle name="Uwaga 3" xfId="973" hidden="1"/>
    <cellStyle name="Uwaga 3" xfId="965" hidden="1"/>
    <cellStyle name="Uwaga 3" xfId="961" hidden="1"/>
    <cellStyle name="Uwaga 3" xfId="958" hidden="1"/>
    <cellStyle name="Uwaga 3" xfId="949" hidden="1"/>
    <cellStyle name="Uwaga 3" xfId="944" hidden="1"/>
    <cellStyle name="Uwaga 3" xfId="940" hidden="1"/>
    <cellStyle name="Uwaga 3" xfId="934" hidden="1"/>
    <cellStyle name="Uwaga 3" xfId="929" hidden="1"/>
    <cellStyle name="Uwaga 3" xfId="925" hidden="1"/>
    <cellStyle name="Uwaga 3" xfId="919" hidden="1"/>
    <cellStyle name="Uwaga 3" xfId="914" hidden="1"/>
    <cellStyle name="Uwaga 3" xfId="910" hidden="1"/>
    <cellStyle name="Uwaga 3" xfId="905" hidden="1"/>
    <cellStyle name="Uwaga 3" xfId="901" hidden="1"/>
    <cellStyle name="Uwaga 3" xfId="897" hidden="1"/>
    <cellStyle name="Uwaga 3" xfId="890" hidden="1"/>
    <cellStyle name="Uwaga 3" xfId="885" hidden="1"/>
    <cellStyle name="Uwaga 3" xfId="881" hidden="1"/>
    <cellStyle name="Uwaga 3" xfId="874" hidden="1"/>
    <cellStyle name="Uwaga 3" xfId="869" hidden="1"/>
    <cellStyle name="Uwaga 3" xfId="865" hidden="1"/>
    <cellStyle name="Uwaga 3" xfId="860" hidden="1"/>
    <cellStyle name="Uwaga 3" xfId="855" hidden="1"/>
    <cellStyle name="Uwaga 3" xfId="851" hidden="1"/>
    <cellStyle name="Uwaga 3" xfId="845" hidden="1"/>
    <cellStyle name="Uwaga 3" xfId="841" hidden="1"/>
    <cellStyle name="Uwaga 3" xfId="838" hidden="1"/>
    <cellStyle name="Uwaga 3" xfId="831" hidden="1"/>
    <cellStyle name="Uwaga 3" xfId="826" hidden="1"/>
    <cellStyle name="Uwaga 3" xfId="821" hidden="1"/>
    <cellStyle name="Uwaga 3" xfId="815" hidden="1"/>
    <cellStyle name="Uwaga 3" xfId="810" hidden="1"/>
    <cellStyle name="Uwaga 3" xfId="805" hidden="1"/>
    <cellStyle name="Uwaga 3" xfId="800" hidden="1"/>
    <cellStyle name="Uwaga 3" xfId="795" hidden="1"/>
    <cellStyle name="Uwaga 3" xfId="790" hidden="1"/>
    <cellStyle name="Uwaga 3" xfId="786" hidden="1"/>
    <cellStyle name="Uwaga 3" xfId="782" hidden="1"/>
    <cellStyle name="Uwaga 3" xfId="777" hidden="1"/>
    <cellStyle name="Uwaga 3" xfId="770" hidden="1"/>
    <cellStyle name="Uwaga 3" xfId="765" hidden="1"/>
    <cellStyle name="Uwaga 3" xfId="760" hidden="1"/>
    <cellStyle name="Uwaga 3" xfId="754" hidden="1"/>
    <cellStyle name="Uwaga 3" xfId="749" hidden="1"/>
    <cellStyle name="Uwaga 3" xfId="745" hidden="1"/>
    <cellStyle name="Uwaga 3" xfId="740" hidden="1"/>
    <cellStyle name="Uwaga 3" xfId="735" hidden="1"/>
    <cellStyle name="Uwaga 3" xfId="730" hidden="1"/>
    <cellStyle name="Uwaga 3" xfId="726" hidden="1"/>
    <cellStyle name="Uwaga 3" xfId="721" hidden="1"/>
    <cellStyle name="Uwaga 3" xfId="716" hidden="1"/>
    <cellStyle name="Uwaga 3" xfId="711" hidden="1"/>
    <cellStyle name="Uwaga 3" xfId="707" hidden="1"/>
    <cellStyle name="Uwaga 3" xfId="703" hidden="1"/>
    <cellStyle name="Uwaga 3" xfId="696" hidden="1"/>
    <cellStyle name="Uwaga 3" xfId="692" hidden="1"/>
    <cellStyle name="Uwaga 3" xfId="687" hidden="1"/>
    <cellStyle name="Uwaga 3" xfId="681" hidden="1"/>
    <cellStyle name="Uwaga 3" xfId="677" hidden="1"/>
    <cellStyle name="Uwaga 3" xfId="672" hidden="1"/>
    <cellStyle name="Uwaga 3" xfId="666" hidden="1"/>
    <cellStyle name="Uwaga 3" xfId="662" hidden="1"/>
    <cellStyle name="Uwaga 3" xfId="658" hidden="1"/>
    <cellStyle name="Uwaga 3" xfId="651" hidden="1"/>
    <cellStyle name="Uwaga 3" xfId="647" hidden="1"/>
    <cellStyle name="Uwaga 3" xfId="643" hidden="1"/>
    <cellStyle name="Uwaga 3" xfId="1507" hidden="1"/>
    <cellStyle name="Uwaga 3" xfId="1505" hidden="1"/>
    <cellStyle name="Uwaga 3" xfId="1503" hidden="1"/>
    <cellStyle name="Uwaga 3" xfId="1490" hidden="1"/>
    <cellStyle name="Uwaga 3" xfId="1489" hidden="1"/>
    <cellStyle name="Uwaga 3" xfId="1488" hidden="1"/>
    <cellStyle name="Uwaga 3" xfId="1475" hidden="1"/>
    <cellStyle name="Uwaga 3" xfId="1474" hidden="1"/>
    <cellStyle name="Uwaga 3" xfId="1473" hidden="1"/>
    <cellStyle name="Uwaga 3" xfId="1461" hidden="1"/>
    <cellStyle name="Uwaga 3" xfId="1459" hidden="1"/>
    <cellStyle name="Uwaga 3" xfId="1458" hidden="1"/>
    <cellStyle name="Uwaga 3" xfId="1445" hidden="1"/>
    <cellStyle name="Uwaga 3" xfId="1444" hidden="1"/>
    <cellStyle name="Uwaga 3" xfId="1443" hidden="1"/>
    <cellStyle name="Uwaga 3" xfId="1431" hidden="1"/>
    <cellStyle name="Uwaga 3" xfId="1429" hidden="1"/>
    <cellStyle name="Uwaga 3" xfId="1427" hidden="1"/>
    <cellStyle name="Uwaga 3" xfId="1416" hidden="1"/>
    <cellStyle name="Uwaga 3" xfId="1414" hidden="1"/>
    <cellStyle name="Uwaga 3" xfId="1412" hidden="1"/>
    <cellStyle name="Uwaga 3" xfId="1401" hidden="1"/>
    <cellStyle name="Uwaga 3" xfId="1399" hidden="1"/>
    <cellStyle name="Uwaga 3" xfId="1397" hidden="1"/>
    <cellStyle name="Uwaga 3" xfId="1386" hidden="1"/>
    <cellStyle name="Uwaga 3" xfId="1384" hidden="1"/>
    <cellStyle name="Uwaga 3" xfId="1382" hidden="1"/>
    <cellStyle name="Uwaga 3" xfId="1371" hidden="1"/>
    <cellStyle name="Uwaga 3" xfId="1369" hidden="1"/>
    <cellStyle name="Uwaga 3" xfId="1367" hidden="1"/>
    <cellStyle name="Uwaga 3" xfId="1356" hidden="1"/>
    <cellStyle name="Uwaga 3" xfId="1354" hidden="1"/>
    <cellStyle name="Uwaga 3" xfId="1352" hidden="1"/>
    <cellStyle name="Uwaga 3" xfId="1341" hidden="1"/>
    <cellStyle name="Uwaga 3" xfId="1339" hidden="1"/>
    <cellStyle name="Uwaga 3" xfId="1337" hidden="1"/>
    <cellStyle name="Uwaga 3" xfId="1326" hidden="1"/>
    <cellStyle name="Uwaga 3" xfId="1324" hidden="1"/>
    <cellStyle name="Uwaga 3" xfId="1322" hidden="1"/>
    <cellStyle name="Uwaga 3" xfId="1311" hidden="1"/>
    <cellStyle name="Uwaga 3" xfId="1309" hidden="1"/>
    <cellStyle name="Uwaga 3" xfId="1307" hidden="1"/>
    <cellStyle name="Uwaga 3" xfId="1296" hidden="1"/>
    <cellStyle name="Uwaga 3" xfId="1294" hidden="1"/>
    <cellStyle name="Uwaga 3" xfId="1292" hidden="1"/>
    <cellStyle name="Uwaga 3" xfId="1281" hidden="1"/>
    <cellStyle name="Uwaga 3" xfId="1279" hidden="1"/>
    <cellStyle name="Uwaga 3" xfId="1277" hidden="1"/>
    <cellStyle name="Uwaga 3" xfId="1266" hidden="1"/>
    <cellStyle name="Uwaga 3" xfId="1264" hidden="1"/>
    <cellStyle name="Uwaga 3" xfId="1262" hidden="1"/>
    <cellStyle name="Uwaga 3" xfId="1251" hidden="1"/>
    <cellStyle name="Uwaga 3" xfId="1249" hidden="1"/>
    <cellStyle name="Uwaga 3" xfId="1247" hidden="1"/>
    <cellStyle name="Uwaga 3" xfId="1236" hidden="1"/>
    <cellStyle name="Uwaga 3" xfId="1234" hidden="1"/>
    <cellStyle name="Uwaga 3" xfId="1232" hidden="1"/>
    <cellStyle name="Uwaga 3" xfId="1221" hidden="1"/>
    <cellStyle name="Uwaga 3" xfId="1219" hidden="1"/>
    <cellStyle name="Uwaga 3" xfId="1217" hidden="1"/>
    <cellStyle name="Uwaga 3" xfId="1206" hidden="1"/>
    <cellStyle name="Uwaga 3" xfId="1204" hidden="1"/>
    <cellStyle name="Uwaga 3" xfId="1202" hidden="1"/>
    <cellStyle name="Uwaga 3" xfId="1191" hidden="1"/>
    <cellStyle name="Uwaga 3" xfId="1189" hidden="1"/>
    <cellStyle name="Uwaga 3" xfId="1187" hidden="1"/>
    <cellStyle name="Uwaga 3" xfId="1176" hidden="1"/>
    <cellStyle name="Uwaga 3" xfId="1174" hidden="1"/>
    <cellStyle name="Uwaga 3" xfId="1172" hidden="1"/>
    <cellStyle name="Uwaga 3" xfId="1161" hidden="1"/>
    <cellStyle name="Uwaga 3" xfId="1159" hidden="1"/>
    <cellStyle name="Uwaga 3" xfId="1157" hidden="1"/>
    <cellStyle name="Uwaga 3" xfId="1146" hidden="1"/>
    <cellStyle name="Uwaga 3" xfId="1144" hidden="1"/>
    <cellStyle name="Uwaga 3" xfId="1142" hidden="1"/>
    <cellStyle name="Uwaga 3" xfId="1131" hidden="1"/>
    <cellStyle name="Uwaga 3" xfId="1129" hidden="1"/>
    <cellStyle name="Uwaga 3" xfId="1127" hidden="1"/>
    <cellStyle name="Uwaga 3" xfId="1116" hidden="1"/>
    <cellStyle name="Uwaga 3" xfId="1114" hidden="1"/>
    <cellStyle name="Uwaga 3" xfId="1111" hidden="1"/>
    <cellStyle name="Uwaga 3" xfId="1101" hidden="1"/>
    <cellStyle name="Uwaga 3" xfId="1099" hidden="1"/>
    <cellStyle name="Uwaga 3" xfId="1097" hidden="1"/>
    <cellStyle name="Uwaga 3" xfId="1086" hidden="1"/>
    <cellStyle name="Uwaga 3" xfId="1084" hidden="1"/>
    <cellStyle name="Uwaga 3" xfId="1082" hidden="1"/>
    <cellStyle name="Uwaga 3" xfId="1071" hidden="1"/>
    <cellStyle name="Uwaga 3" xfId="1069" hidden="1"/>
    <cellStyle name="Uwaga 3" xfId="1066" hidden="1"/>
    <cellStyle name="Uwaga 3" xfId="1056" hidden="1"/>
    <cellStyle name="Uwaga 3" xfId="1054" hidden="1"/>
    <cellStyle name="Uwaga 3" xfId="1051" hidden="1"/>
    <cellStyle name="Uwaga 3" xfId="1041" hidden="1"/>
    <cellStyle name="Uwaga 3" xfId="1039" hidden="1"/>
    <cellStyle name="Uwaga 3" xfId="1036" hidden="1"/>
    <cellStyle name="Uwaga 3" xfId="1027" hidden="1"/>
    <cellStyle name="Uwaga 3" xfId="1024" hidden="1"/>
    <cellStyle name="Uwaga 3" xfId="1020" hidden="1"/>
    <cellStyle name="Uwaga 3" xfId="1012" hidden="1"/>
    <cellStyle name="Uwaga 3" xfId="1009" hidden="1"/>
    <cellStyle name="Uwaga 3" xfId="1005" hidden="1"/>
    <cellStyle name="Uwaga 3" xfId="997" hidden="1"/>
    <cellStyle name="Uwaga 3" xfId="994" hidden="1"/>
    <cellStyle name="Uwaga 3" xfId="990" hidden="1"/>
    <cellStyle name="Uwaga 3" xfId="982" hidden="1"/>
    <cellStyle name="Uwaga 3" xfId="979" hidden="1"/>
    <cellStyle name="Uwaga 3" xfId="975" hidden="1"/>
    <cellStyle name="Uwaga 3" xfId="967" hidden="1"/>
    <cellStyle name="Uwaga 3" xfId="964" hidden="1"/>
    <cellStyle name="Uwaga 3" xfId="960" hidden="1"/>
    <cellStyle name="Uwaga 3" xfId="952" hidden="1"/>
    <cellStyle name="Uwaga 3" xfId="948" hidden="1"/>
    <cellStyle name="Uwaga 3" xfId="943" hidden="1"/>
    <cellStyle name="Uwaga 3" xfId="937" hidden="1"/>
    <cellStyle name="Uwaga 3" xfId="933" hidden="1"/>
    <cellStyle name="Uwaga 3" xfId="928" hidden="1"/>
    <cellStyle name="Uwaga 3" xfId="922" hidden="1"/>
    <cellStyle name="Uwaga 3" xfId="918" hidden="1"/>
    <cellStyle name="Uwaga 3" xfId="913" hidden="1"/>
    <cellStyle name="Uwaga 3" xfId="907" hidden="1"/>
    <cellStyle name="Uwaga 3" xfId="904" hidden="1"/>
    <cellStyle name="Uwaga 3" xfId="900" hidden="1"/>
    <cellStyle name="Uwaga 3" xfId="892" hidden="1"/>
    <cellStyle name="Uwaga 3" xfId="889" hidden="1"/>
    <cellStyle name="Uwaga 3" xfId="884" hidden="1"/>
    <cellStyle name="Uwaga 3" xfId="877" hidden="1"/>
    <cellStyle name="Uwaga 3" xfId="873" hidden="1"/>
    <cellStyle name="Uwaga 3" xfId="868" hidden="1"/>
    <cellStyle name="Uwaga 3" xfId="862" hidden="1"/>
    <cellStyle name="Uwaga 3" xfId="858" hidden="1"/>
    <cellStyle name="Uwaga 3" xfId="853" hidden="1"/>
    <cellStyle name="Uwaga 3" xfId="847" hidden="1"/>
    <cellStyle name="Uwaga 3" xfId="844" hidden="1"/>
    <cellStyle name="Uwaga 3" xfId="840" hidden="1"/>
    <cellStyle name="Uwaga 3" xfId="832" hidden="1"/>
    <cellStyle name="Uwaga 3" xfId="827" hidden="1"/>
    <cellStyle name="Uwaga 3" xfId="822" hidden="1"/>
    <cellStyle name="Uwaga 3" xfId="817" hidden="1"/>
    <cellStyle name="Uwaga 3" xfId="812" hidden="1"/>
    <cellStyle name="Uwaga 3" xfId="807" hidden="1"/>
    <cellStyle name="Uwaga 3" xfId="802" hidden="1"/>
    <cellStyle name="Uwaga 3" xfId="797" hidden="1"/>
    <cellStyle name="Uwaga 3" xfId="792" hidden="1"/>
    <cellStyle name="Uwaga 3" xfId="787" hidden="1"/>
    <cellStyle name="Uwaga 3" xfId="783" hidden="1"/>
    <cellStyle name="Uwaga 3" xfId="778" hidden="1"/>
    <cellStyle name="Uwaga 3" xfId="771" hidden="1"/>
    <cellStyle name="Uwaga 3" xfId="766" hidden="1"/>
    <cellStyle name="Uwaga 3" xfId="761" hidden="1"/>
    <cellStyle name="Uwaga 3" xfId="756" hidden="1"/>
    <cellStyle name="Uwaga 3" xfId="751" hidden="1"/>
    <cellStyle name="Uwaga 3" xfId="746" hidden="1"/>
    <cellStyle name="Uwaga 3" xfId="741" hidden="1"/>
    <cellStyle name="Uwaga 3" xfId="736" hidden="1"/>
    <cellStyle name="Uwaga 3" xfId="731" hidden="1"/>
    <cellStyle name="Uwaga 3" xfId="727" hidden="1"/>
    <cellStyle name="Uwaga 3" xfId="722" hidden="1"/>
    <cellStyle name="Uwaga 3" xfId="717" hidden="1"/>
    <cellStyle name="Uwaga 3" xfId="712" hidden="1"/>
    <cellStyle name="Uwaga 3" xfId="708" hidden="1"/>
    <cellStyle name="Uwaga 3" xfId="704" hidden="1"/>
    <cellStyle name="Uwaga 3" xfId="697" hidden="1"/>
    <cellStyle name="Uwaga 3" xfId="693" hidden="1"/>
    <cellStyle name="Uwaga 3" xfId="688" hidden="1"/>
    <cellStyle name="Uwaga 3" xfId="682" hidden="1"/>
    <cellStyle name="Uwaga 3" xfId="678" hidden="1"/>
    <cellStyle name="Uwaga 3" xfId="673" hidden="1"/>
    <cellStyle name="Uwaga 3" xfId="667" hidden="1"/>
    <cellStyle name="Uwaga 3" xfId="663" hidden="1"/>
    <cellStyle name="Uwaga 3" xfId="659" hidden="1"/>
    <cellStyle name="Uwaga 3" xfId="652" hidden="1"/>
    <cellStyle name="Uwaga 3" xfId="648" hidden="1"/>
    <cellStyle name="Uwaga 3" xfId="644" hidden="1"/>
    <cellStyle name="Uwaga 3" xfId="1511" hidden="1"/>
    <cellStyle name="Uwaga 3" xfId="1510" hidden="1"/>
    <cellStyle name="Uwaga 3" xfId="1508" hidden="1"/>
    <cellStyle name="Uwaga 3" xfId="1495" hidden="1"/>
    <cellStyle name="Uwaga 3" xfId="1493" hidden="1"/>
    <cellStyle name="Uwaga 3" xfId="1491" hidden="1"/>
    <cellStyle name="Uwaga 3" xfId="1481" hidden="1"/>
    <cellStyle name="Uwaga 3" xfId="1479" hidden="1"/>
    <cellStyle name="Uwaga 3" xfId="1477" hidden="1"/>
    <cellStyle name="Uwaga 3" xfId="1466" hidden="1"/>
    <cellStyle name="Uwaga 3" xfId="1464" hidden="1"/>
    <cellStyle name="Uwaga 3" xfId="1462" hidden="1"/>
    <cellStyle name="Uwaga 3" xfId="1449" hidden="1"/>
    <cellStyle name="Uwaga 3" xfId="1447" hidden="1"/>
    <cellStyle name="Uwaga 3" xfId="1446" hidden="1"/>
    <cellStyle name="Uwaga 3" xfId="1433" hidden="1"/>
    <cellStyle name="Uwaga 3" xfId="1432" hidden="1"/>
    <cellStyle name="Uwaga 3" xfId="1430" hidden="1"/>
    <cellStyle name="Uwaga 3" xfId="1418" hidden="1"/>
    <cellStyle name="Uwaga 3" xfId="1417" hidden="1"/>
    <cellStyle name="Uwaga 3" xfId="1415" hidden="1"/>
    <cellStyle name="Uwaga 3" xfId="1403" hidden="1"/>
    <cellStyle name="Uwaga 3" xfId="1402" hidden="1"/>
    <cellStyle name="Uwaga 3" xfId="1400" hidden="1"/>
    <cellStyle name="Uwaga 3" xfId="1388" hidden="1"/>
    <cellStyle name="Uwaga 3" xfId="1387" hidden="1"/>
    <cellStyle name="Uwaga 3" xfId="1385" hidden="1"/>
    <cellStyle name="Uwaga 3" xfId="1373" hidden="1"/>
    <cellStyle name="Uwaga 3" xfId="1372" hidden="1"/>
    <cellStyle name="Uwaga 3" xfId="1370" hidden="1"/>
    <cellStyle name="Uwaga 3" xfId="1358" hidden="1"/>
    <cellStyle name="Uwaga 3" xfId="1357" hidden="1"/>
    <cellStyle name="Uwaga 3" xfId="1355" hidden="1"/>
    <cellStyle name="Uwaga 3" xfId="1343" hidden="1"/>
    <cellStyle name="Uwaga 3" xfId="1342" hidden="1"/>
    <cellStyle name="Uwaga 3" xfId="1340" hidden="1"/>
    <cellStyle name="Uwaga 3" xfId="1328" hidden="1"/>
    <cellStyle name="Uwaga 3" xfId="1327" hidden="1"/>
    <cellStyle name="Uwaga 3" xfId="1325" hidden="1"/>
    <cellStyle name="Uwaga 3" xfId="1313" hidden="1"/>
    <cellStyle name="Uwaga 3" xfId="1312" hidden="1"/>
    <cellStyle name="Uwaga 3" xfId="1310" hidden="1"/>
    <cellStyle name="Uwaga 3" xfId="1298" hidden="1"/>
    <cellStyle name="Uwaga 3" xfId="1297" hidden="1"/>
    <cellStyle name="Uwaga 3" xfId="1295" hidden="1"/>
    <cellStyle name="Uwaga 3" xfId="1283" hidden="1"/>
    <cellStyle name="Uwaga 3" xfId="1282" hidden="1"/>
    <cellStyle name="Uwaga 3" xfId="1280" hidden="1"/>
    <cellStyle name="Uwaga 3" xfId="1268" hidden="1"/>
    <cellStyle name="Uwaga 3" xfId="1267" hidden="1"/>
    <cellStyle name="Uwaga 3" xfId="1265" hidden="1"/>
    <cellStyle name="Uwaga 3" xfId="1253" hidden="1"/>
    <cellStyle name="Uwaga 3" xfId="1252" hidden="1"/>
    <cellStyle name="Uwaga 3" xfId="1250" hidden="1"/>
    <cellStyle name="Uwaga 3" xfId="1238" hidden="1"/>
    <cellStyle name="Uwaga 3" xfId="1237" hidden="1"/>
    <cellStyle name="Uwaga 3" xfId="1235" hidden="1"/>
    <cellStyle name="Uwaga 3" xfId="1223" hidden="1"/>
    <cellStyle name="Uwaga 3" xfId="1222" hidden="1"/>
    <cellStyle name="Uwaga 3" xfId="1220" hidden="1"/>
    <cellStyle name="Uwaga 3" xfId="1208" hidden="1"/>
    <cellStyle name="Uwaga 3" xfId="1207" hidden="1"/>
    <cellStyle name="Uwaga 3" xfId="1205" hidden="1"/>
    <cellStyle name="Uwaga 3" xfId="1193" hidden="1"/>
    <cellStyle name="Uwaga 3" xfId="1192" hidden="1"/>
    <cellStyle name="Uwaga 3" xfId="1190" hidden="1"/>
    <cellStyle name="Uwaga 3" xfId="1178" hidden="1"/>
    <cellStyle name="Uwaga 3" xfId="1177" hidden="1"/>
    <cellStyle name="Uwaga 3" xfId="1175" hidden="1"/>
    <cellStyle name="Uwaga 3" xfId="1163" hidden="1"/>
    <cellStyle name="Uwaga 3" xfId="1162" hidden="1"/>
    <cellStyle name="Uwaga 3" xfId="1160" hidden="1"/>
    <cellStyle name="Uwaga 3" xfId="1148" hidden="1"/>
    <cellStyle name="Uwaga 3" xfId="1147" hidden="1"/>
    <cellStyle name="Uwaga 3" xfId="1145" hidden="1"/>
    <cellStyle name="Uwaga 3" xfId="1133" hidden="1"/>
    <cellStyle name="Uwaga 3" xfId="1132" hidden="1"/>
    <cellStyle name="Uwaga 3" xfId="1130" hidden="1"/>
    <cellStyle name="Uwaga 3" xfId="1118" hidden="1"/>
    <cellStyle name="Uwaga 3" xfId="1117" hidden="1"/>
    <cellStyle name="Uwaga 3" xfId="1115" hidden="1"/>
    <cellStyle name="Uwaga 3" xfId="1103" hidden="1"/>
    <cellStyle name="Uwaga 3" xfId="1102" hidden="1"/>
    <cellStyle name="Uwaga 3" xfId="1100" hidden="1"/>
    <cellStyle name="Uwaga 3" xfId="1088" hidden="1"/>
    <cellStyle name="Uwaga 3" xfId="1087" hidden="1"/>
    <cellStyle name="Uwaga 3" xfId="1085" hidden="1"/>
    <cellStyle name="Uwaga 3" xfId="1073" hidden="1"/>
    <cellStyle name="Uwaga 3" xfId="1072" hidden="1"/>
    <cellStyle name="Uwaga 3" xfId="1070" hidden="1"/>
    <cellStyle name="Uwaga 3" xfId="1058" hidden="1"/>
    <cellStyle name="Uwaga 3" xfId="1057" hidden="1"/>
    <cellStyle name="Uwaga 3" xfId="1055" hidden="1"/>
    <cellStyle name="Uwaga 3" xfId="1043" hidden="1"/>
    <cellStyle name="Uwaga 3" xfId="1042" hidden="1"/>
    <cellStyle name="Uwaga 3" xfId="1040" hidden="1"/>
    <cellStyle name="Uwaga 3" xfId="1028" hidden="1"/>
    <cellStyle name="Uwaga 3" xfId="1026" hidden="1"/>
    <cellStyle name="Uwaga 3" xfId="1023" hidden="1"/>
    <cellStyle name="Uwaga 3" xfId="1013" hidden="1"/>
    <cellStyle name="Uwaga 3" xfId="1011" hidden="1"/>
    <cellStyle name="Uwaga 3" xfId="1008" hidden="1"/>
    <cellStyle name="Uwaga 3" xfId="998" hidden="1"/>
    <cellStyle name="Uwaga 3" xfId="996" hidden="1"/>
    <cellStyle name="Uwaga 3" xfId="993" hidden="1"/>
    <cellStyle name="Uwaga 3" xfId="983" hidden="1"/>
    <cellStyle name="Uwaga 3" xfId="981" hidden="1"/>
    <cellStyle name="Uwaga 3" xfId="978" hidden="1"/>
    <cellStyle name="Uwaga 3" xfId="968" hidden="1"/>
    <cellStyle name="Uwaga 3" xfId="966" hidden="1"/>
    <cellStyle name="Uwaga 3" xfId="963" hidden="1"/>
    <cellStyle name="Uwaga 3" xfId="953" hidden="1"/>
    <cellStyle name="Uwaga 3" xfId="951" hidden="1"/>
    <cellStyle name="Uwaga 3" xfId="947" hidden="1"/>
    <cellStyle name="Uwaga 3" xfId="938" hidden="1"/>
    <cellStyle name="Uwaga 3" xfId="935" hidden="1"/>
    <cellStyle name="Uwaga 3" xfId="931" hidden="1"/>
    <cellStyle name="Uwaga 3" xfId="923" hidden="1"/>
    <cellStyle name="Uwaga 3" xfId="921" hidden="1"/>
    <cellStyle name="Uwaga 3" xfId="917" hidden="1"/>
    <cellStyle name="Uwaga 3" xfId="908" hidden="1"/>
    <cellStyle name="Uwaga 3" xfId="906" hidden="1"/>
    <cellStyle name="Uwaga 3" xfId="903" hidden="1"/>
    <cellStyle name="Uwaga 3" xfId="893" hidden="1"/>
    <cellStyle name="Uwaga 3" xfId="891" hidden="1"/>
    <cellStyle name="Uwaga 3" xfId="886" hidden="1"/>
    <cellStyle name="Uwaga 3" xfId="878" hidden="1"/>
    <cellStyle name="Uwaga 3" xfId="876" hidden="1"/>
    <cellStyle name="Uwaga 3" xfId="871" hidden="1"/>
    <cellStyle name="Uwaga 3" xfId="863" hidden="1"/>
    <cellStyle name="Uwaga 3" xfId="861" hidden="1"/>
    <cellStyle name="Uwaga 3" xfId="856" hidden="1"/>
    <cellStyle name="Uwaga 3" xfId="848" hidden="1"/>
    <cellStyle name="Uwaga 3" xfId="846" hidden="1"/>
    <cellStyle name="Uwaga 3" xfId="842" hidden="1"/>
    <cellStyle name="Uwaga 3" xfId="833" hidden="1"/>
    <cellStyle name="Uwaga 3" xfId="830" hidden="1"/>
    <cellStyle name="Uwaga 3" xfId="825" hidden="1"/>
    <cellStyle name="Uwaga 3" xfId="818" hidden="1"/>
    <cellStyle name="Uwaga 3" xfId="814" hidden="1"/>
    <cellStyle name="Uwaga 3" xfId="809" hidden="1"/>
    <cellStyle name="Uwaga 3" xfId="803" hidden="1"/>
    <cellStyle name="Uwaga 3" xfId="799" hidden="1"/>
    <cellStyle name="Uwaga 3" xfId="794" hidden="1"/>
    <cellStyle name="Uwaga 3" xfId="788" hidden="1"/>
    <cellStyle name="Uwaga 3" xfId="785" hidden="1"/>
    <cellStyle name="Uwaga 3" xfId="781" hidden="1"/>
    <cellStyle name="Uwaga 3" xfId="772" hidden="1"/>
    <cellStyle name="Uwaga 3" xfId="767" hidden="1"/>
    <cellStyle name="Uwaga 3" xfId="762" hidden="1"/>
    <cellStyle name="Uwaga 3" xfId="757" hidden="1"/>
    <cellStyle name="Uwaga 3" xfId="752" hidden="1"/>
    <cellStyle name="Uwaga 3" xfId="747" hidden="1"/>
    <cellStyle name="Uwaga 3" xfId="742" hidden="1"/>
    <cellStyle name="Uwaga 3" xfId="737" hidden="1"/>
    <cellStyle name="Uwaga 3" xfId="732" hidden="1"/>
    <cellStyle name="Uwaga 3" xfId="728" hidden="1"/>
    <cellStyle name="Uwaga 3" xfId="723" hidden="1"/>
    <cellStyle name="Uwaga 3" xfId="718" hidden="1"/>
    <cellStyle name="Uwaga 3" xfId="713" hidden="1"/>
    <cellStyle name="Uwaga 3" xfId="709" hidden="1"/>
    <cellStyle name="Uwaga 3" xfId="705" hidden="1"/>
    <cellStyle name="Uwaga 3" xfId="698" hidden="1"/>
    <cellStyle name="Uwaga 3" xfId="694" hidden="1"/>
    <cellStyle name="Uwaga 3" xfId="689" hidden="1"/>
    <cellStyle name="Uwaga 3" xfId="683" hidden="1"/>
    <cellStyle name="Uwaga 3" xfId="679" hidden="1"/>
    <cellStyle name="Uwaga 3" xfId="674" hidden="1"/>
    <cellStyle name="Uwaga 3" xfId="668" hidden="1"/>
    <cellStyle name="Uwaga 3" xfId="664" hidden="1"/>
    <cellStyle name="Uwaga 3" xfId="660" hidden="1"/>
    <cellStyle name="Uwaga 3" xfId="653" hidden="1"/>
    <cellStyle name="Uwaga 3" xfId="649" hidden="1"/>
    <cellStyle name="Uwaga 3" xfId="645" hidden="1"/>
    <cellStyle name="Uwaga 3" xfId="561" hidden="1"/>
    <cellStyle name="Uwaga 3" xfId="560" hidden="1"/>
    <cellStyle name="Uwaga 3" xfId="559" hidden="1"/>
    <cellStyle name="Uwaga 3" xfId="552" hidden="1"/>
    <cellStyle name="Uwaga 3" xfId="551" hidden="1"/>
    <cellStyle name="Uwaga 3" xfId="550" hidden="1"/>
    <cellStyle name="Uwaga 3" xfId="543" hidden="1"/>
    <cellStyle name="Uwaga 3" xfId="542" hidden="1"/>
    <cellStyle name="Uwaga 3" xfId="541" hidden="1"/>
    <cellStyle name="Uwaga 3" xfId="534" hidden="1"/>
    <cellStyle name="Uwaga 3" xfId="533" hidden="1"/>
    <cellStyle name="Uwaga 3" xfId="532" hidden="1"/>
    <cellStyle name="Uwaga 3" xfId="525" hidden="1"/>
    <cellStyle name="Uwaga 3" xfId="524" hidden="1"/>
    <cellStyle name="Uwaga 3" xfId="522" hidden="1"/>
    <cellStyle name="Uwaga 3" xfId="517" hidden="1"/>
    <cellStyle name="Uwaga 3" xfId="514" hidden="1"/>
    <cellStyle name="Uwaga 3" xfId="512" hidden="1"/>
    <cellStyle name="Uwaga 3" xfId="508" hidden="1"/>
    <cellStyle name="Uwaga 3" xfId="505" hidden="1"/>
    <cellStyle name="Uwaga 3" xfId="503" hidden="1"/>
    <cellStyle name="Uwaga 3" xfId="499" hidden="1"/>
    <cellStyle name="Uwaga 3" xfId="496" hidden="1"/>
    <cellStyle name="Uwaga 3" xfId="494" hidden="1"/>
    <cellStyle name="Uwaga 3" xfId="490" hidden="1"/>
    <cellStyle name="Uwaga 3" xfId="488" hidden="1"/>
    <cellStyle name="Uwaga 3" xfId="487" hidden="1"/>
    <cellStyle name="Uwaga 3" xfId="481" hidden="1"/>
    <cellStyle name="Uwaga 3" xfId="479" hidden="1"/>
    <cellStyle name="Uwaga 3" xfId="476" hidden="1"/>
    <cellStyle name="Uwaga 3" xfId="472" hidden="1"/>
    <cellStyle name="Uwaga 3" xfId="469" hidden="1"/>
    <cellStyle name="Uwaga 3" xfId="467" hidden="1"/>
    <cellStyle name="Uwaga 3" xfId="463" hidden="1"/>
    <cellStyle name="Uwaga 3" xfId="460" hidden="1"/>
    <cellStyle name="Uwaga 3" xfId="458" hidden="1"/>
    <cellStyle name="Uwaga 3" xfId="454" hidden="1"/>
    <cellStyle name="Uwaga 3" xfId="452" hidden="1"/>
    <cellStyle name="Uwaga 3" xfId="451" hidden="1"/>
    <cellStyle name="Uwaga 3" xfId="445" hidden="1"/>
    <cellStyle name="Uwaga 3" xfId="442" hidden="1"/>
    <cellStyle name="Uwaga 3" xfId="440" hidden="1"/>
    <cellStyle name="Uwaga 3" xfId="436" hidden="1"/>
    <cellStyle name="Uwaga 3" xfId="433" hidden="1"/>
    <cellStyle name="Uwaga 3" xfId="431" hidden="1"/>
    <cellStyle name="Uwaga 3" xfId="427" hidden="1"/>
    <cellStyle name="Uwaga 3" xfId="424" hidden="1"/>
    <cellStyle name="Uwaga 3" xfId="422" hidden="1"/>
    <cellStyle name="Uwaga 3" xfId="418" hidden="1"/>
    <cellStyle name="Uwaga 3" xfId="416" hidden="1"/>
    <cellStyle name="Uwaga 3" xfId="415" hidden="1"/>
    <cellStyle name="Uwaga 3" xfId="408" hidden="1"/>
    <cellStyle name="Uwaga 3" xfId="405" hidden="1"/>
    <cellStyle name="Uwaga 3" xfId="403" hidden="1"/>
    <cellStyle name="Uwaga 3" xfId="399" hidden="1"/>
    <cellStyle name="Uwaga 3" xfId="396" hidden="1"/>
    <cellStyle name="Uwaga 3" xfId="394" hidden="1"/>
    <cellStyle name="Uwaga 3" xfId="390" hidden="1"/>
    <cellStyle name="Uwaga 3" xfId="387" hidden="1"/>
    <cellStyle name="Uwaga 3" xfId="385" hidden="1"/>
    <cellStyle name="Uwaga 3" xfId="382" hidden="1"/>
    <cellStyle name="Uwaga 3" xfId="380" hidden="1"/>
    <cellStyle name="Uwaga 3" xfId="379" hidden="1"/>
    <cellStyle name="Uwaga 3" xfId="373" hidden="1"/>
    <cellStyle name="Uwaga 3" xfId="371" hidden="1"/>
    <cellStyle name="Uwaga 3" xfId="369" hidden="1"/>
    <cellStyle name="Uwaga 3" xfId="364" hidden="1"/>
    <cellStyle name="Uwaga 3" xfId="362" hidden="1"/>
    <cellStyle name="Uwaga 3" xfId="360" hidden="1"/>
    <cellStyle name="Uwaga 3" xfId="355" hidden="1"/>
    <cellStyle name="Uwaga 3" xfId="353" hidden="1"/>
    <cellStyle name="Uwaga 3" xfId="351" hidden="1"/>
    <cellStyle name="Uwaga 3" xfId="346" hidden="1"/>
    <cellStyle name="Uwaga 3" xfId="344" hidden="1"/>
    <cellStyle name="Uwaga 3" xfId="343" hidden="1"/>
    <cellStyle name="Uwaga 3" xfId="336" hidden="1"/>
    <cellStyle name="Uwaga 3" xfId="333" hidden="1"/>
    <cellStyle name="Uwaga 3" xfId="331" hidden="1"/>
    <cellStyle name="Uwaga 3" xfId="327" hidden="1"/>
    <cellStyle name="Uwaga 3" xfId="324" hidden="1"/>
    <cellStyle name="Uwaga 3" xfId="322" hidden="1"/>
    <cellStyle name="Uwaga 3" xfId="318" hidden="1"/>
    <cellStyle name="Uwaga 3" xfId="315" hidden="1"/>
    <cellStyle name="Uwaga 3" xfId="313" hidden="1"/>
    <cellStyle name="Uwaga 3" xfId="310" hidden="1"/>
    <cellStyle name="Uwaga 3" xfId="308" hidden="1"/>
    <cellStyle name="Uwaga 3" xfId="306" hidden="1"/>
    <cellStyle name="Uwaga 3" xfId="300" hidden="1"/>
    <cellStyle name="Uwaga 3" xfId="297" hidden="1"/>
    <cellStyle name="Uwaga 3" xfId="295" hidden="1"/>
    <cellStyle name="Uwaga 3" xfId="291" hidden="1"/>
    <cellStyle name="Uwaga 3" xfId="288" hidden="1"/>
    <cellStyle name="Uwaga 3" xfId="286" hidden="1"/>
    <cellStyle name="Uwaga 3" xfId="282" hidden="1"/>
    <cellStyle name="Uwaga 3" xfId="279" hidden="1"/>
    <cellStyle name="Uwaga 3" xfId="277" hidden="1"/>
    <cellStyle name="Uwaga 3" xfId="275" hidden="1"/>
    <cellStyle name="Uwaga 3" xfId="273" hidden="1"/>
    <cellStyle name="Uwaga 3" xfId="271" hidden="1"/>
    <cellStyle name="Uwaga 3" xfId="266" hidden="1"/>
    <cellStyle name="Uwaga 3" xfId="264" hidden="1"/>
    <cellStyle name="Uwaga 3" xfId="261" hidden="1"/>
    <cellStyle name="Uwaga 3" xfId="257" hidden="1"/>
    <cellStyle name="Uwaga 3" xfId="254" hidden="1"/>
    <cellStyle name="Uwaga 3" xfId="251" hidden="1"/>
    <cellStyle name="Uwaga 3" xfId="248" hidden="1"/>
    <cellStyle name="Uwaga 3" xfId="246" hidden="1"/>
    <cellStyle name="Uwaga 3" xfId="243" hidden="1"/>
    <cellStyle name="Uwaga 3" xfId="239" hidden="1"/>
    <cellStyle name="Uwaga 3" xfId="237" hidden="1"/>
    <cellStyle name="Uwaga 3" xfId="234" hidden="1"/>
    <cellStyle name="Uwaga 3" xfId="229" hidden="1"/>
    <cellStyle name="Uwaga 3" xfId="226" hidden="1"/>
    <cellStyle name="Uwaga 3" xfId="223" hidden="1"/>
    <cellStyle name="Uwaga 3" xfId="219" hidden="1"/>
    <cellStyle name="Uwaga 3" xfId="216" hidden="1"/>
    <cellStyle name="Uwaga 3" xfId="214" hidden="1"/>
    <cellStyle name="Uwaga 3" xfId="211" hidden="1"/>
    <cellStyle name="Uwaga 3" xfId="208" hidden="1"/>
    <cellStyle name="Uwaga 3" xfId="205" hidden="1"/>
    <cellStyle name="Uwaga 3" xfId="203" hidden="1"/>
    <cellStyle name="Uwaga 3" xfId="201" hidden="1"/>
    <cellStyle name="Uwaga 3" xfId="198" hidden="1"/>
    <cellStyle name="Uwaga 3" xfId="193" hidden="1"/>
    <cellStyle name="Uwaga 3" xfId="190" hidden="1"/>
    <cellStyle name="Uwaga 3" xfId="187" hidden="1"/>
    <cellStyle name="Uwaga 3" xfId="184" hidden="1"/>
    <cellStyle name="Uwaga 3" xfId="181" hidden="1"/>
    <cellStyle name="Uwaga 3" xfId="178" hidden="1"/>
    <cellStyle name="Uwaga 3" xfId="175" hidden="1"/>
    <cellStyle name="Uwaga 3" xfId="172" hidden="1"/>
    <cellStyle name="Uwaga 3" xfId="169" hidden="1"/>
    <cellStyle name="Uwaga 3" xfId="167" hidden="1"/>
    <cellStyle name="Uwaga 3" xfId="165" hidden="1"/>
    <cellStyle name="Uwaga 3" xfId="162" hidden="1"/>
    <cellStyle name="Uwaga 3" xfId="157" hidden="1"/>
    <cellStyle name="Uwaga 3" xfId="154" hidden="1"/>
    <cellStyle name="Uwaga 3" xfId="151" hidden="1"/>
    <cellStyle name="Uwaga 3" xfId="148" hidden="1"/>
    <cellStyle name="Uwaga 3" xfId="145" hidden="1"/>
    <cellStyle name="Uwaga 3" xfId="142" hidden="1"/>
    <cellStyle name="Uwaga 3" xfId="139" hidden="1"/>
    <cellStyle name="Uwaga 3" xfId="136" hidden="1"/>
    <cellStyle name="Uwaga 3" xfId="133" hidden="1"/>
    <cellStyle name="Uwaga 3" xfId="131" hidden="1"/>
    <cellStyle name="Uwaga 3" xfId="129" hidden="1"/>
    <cellStyle name="Uwaga 3" xfId="126" hidden="1"/>
    <cellStyle name="Uwaga 3" xfId="120" hidden="1"/>
    <cellStyle name="Uwaga 3" xfId="117" hidden="1"/>
    <cellStyle name="Uwaga 3" xfId="115" hidden="1"/>
    <cellStyle name="Uwaga 3" xfId="111" hidden="1"/>
    <cellStyle name="Uwaga 3" xfId="108" hidden="1"/>
    <cellStyle name="Uwaga 3" xfId="106" hidden="1"/>
    <cellStyle name="Uwaga 3" xfId="102" hidden="1"/>
    <cellStyle name="Uwaga 3" xfId="99" hidden="1"/>
    <cellStyle name="Uwaga 3" xfId="97" hidden="1"/>
    <cellStyle name="Uwaga 3" xfId="95" hidden="1"/>
    <cellStyle name="Uwaga 3" xfId="92" hidden="1"/>
    <cellStyle name="Uwaga 3" xfId="89" hidden="1"/>
    <cellStyle name="Uwaga 3" xfId="86" hidden="1"/>
    <cellStyle name="Uwaga 3" xfId="84" hidden="1"/>
    <cellStyle name="Uwaga 3" xfId="82" hidden="1"/>
    <cellStyle name="Uwaga 3" xfId="77" hidden="1"/>
    <cellStyle name="Uwaga 3" xfId="75" hidden="1"/>
    <cellStyle name="Uwaga 3" xfId="72" hidden="1"/>
    <cellStyle name="Uwaga 3" xfId="68" hidden="1"/>
    <cellStyle name="Uwaga 3" xfId="66" hidden="1"/>
    <cellStyle name="Uwaga 3" xfId="63" hidden="1"/>
    <cellStyle name="Uwaga 3" xfId="59" hidden="1"/>
    <cellStyle name="Uwaga 3" xfId="57" hidden="1"/>
    <cellStyle name="Uwaga 3" xfId="54" hidden="1"/>
    <cellStyle name="Uwaga 3" xfId="50" hidden="1"/>
    <cellStyle name="Uwaga 3" xfId="48" hidden="1"/>
    <cellStyle name="Uwaga 3" xfId="46" hidden="1"/>
    <cellStyle name="Uwaga 3" xfId="1635" hidden="1"/>
    <cellStyle name="Uwaga 3" xfId="1636" hidden="1"/>
    <cellStyle name="Uwaga 3" xfId="1638" hidden="1"/>
    <cellStyle name="Uwaga 3" xfId="1650" hidden="1"/>
    <cellStyle name="Uwaga 3" xfId="1651" hidden="1"/>
    <cellStyle name="Uwaga 3" xfId="1656" hidden="1"/>
    <cellStyle name="Uwaga 3" xfId="1665" hidden="1"/>
    <cellStyle name="Uwaga 3" xfId="1666" hidden="1"/>
    <cellStyle name="Uwaga 3" xfId="1671" hidden="1"/>
    <cellStyle name="Uwaga 3" xfId="1680" hidden="1"/>
    <cellStyle name="Uwaga 3" xfId="1681" hidden="1"/>
    <cellStyle name="Uwaga 3" xfId="1682" hidden="1"/>
    <cellStyle name="Uwaga 3" xfId="1695" hidden="1"/>
    <cellStyle name="Uwaga 3" xfId="1700" hidden="1"/>
    <cellStyle name="Uwaga 3" xfId="1705" hidden="1"/>
    <cellStyle name="Uwaga 3" xfId="1715" hidden="1"/>
    <cellStyle name="Uwaga 3" xfId="1720" hidden="1"/>
    <cellStyle name="Uwaga 3" xfId="1724" hidden="1"/>
    <cellStyle name="Uwaga 3" xfId="1731" hidden="1"/>
    <cellStyle name="Uwaga 3" xfId="1736" hidden="1"/>
    <cellStyle name="Uwaga 3" xfId="1739" hidden="1"/>
    <cellStyle name="Uwaga 3" xfId="1745" hidden="1"/>
    <cellStyle name="Uwaga 3" xfId="1750" hidden="1"/>
    <cellStyle name="Uwaga 3" xfId="1754" hidden="1"/>
    <cellStyle name="Uwaga 3" xfId="1755" hidden="1"/>
    <cellStyle name="Uwaga 3" xfId="1756" hidden="1"/>
    <cellStyle name="Uwaga 3" xfId="1760" hidden="1"/>
    <cellStyle name="Uwaga 3" xfId="1772" hidden="1"/>
    <cellStyle name="Uwaga 3" xfId="1777" hidden="1"/>
    <cellStyle name="Uwaga 3" xfId="1782" hidden="1"/>
    <cellStyle name="Uwaga 3" xfId="1787" hidden="1"/>
    <cellStyle name="Uwaga 3" xfId="1792" hidden="1"/>
    <cellStyle name="Uwaga 3" xfId="1797" hidden="1"/>
    <cellStyle name="Uwaga 3" xfId="1801" hidden="1"/>
    <cellStyle name="Uwaga 3" xfId="1805" hidden="1"/>
    <cellStyle name="Uwaga 3" xfId="1810" hidden="1"/>
    <cellStyle name="Uwaga 3" xfId="1815" hidden="1"/>
    <cellStyle name="Uwaga 3" xfId="1816" hidden="1"/>
    <cellStyle name="Uwaga 3" xfId="1818" hidden="1"/>
    <cellStyle name="Uwaga 3" xfId="1831" hidden="1"/>
    <cellStyle name="Uwaga 3" xfId="1835" hidden="1"/>
    <cellStyle name="Uwaga 3" xfId="1840" hidden="1"/>
    <cellStyle name="Uwaga 3" xfId="1847" hidden="1"/>
    <cellStyle name="Uwaga 3" xfId="1851" hidden="1"/>
    <cellStyle name="Uwaga 3" xfId="1856" hidden="1"/>
    <cellStyle name="Uwaga 3" xfId="1861" hidden="1"/>
    <cellStyle name="Uwaga 3" xfId="1864" hidden="1"/>
    <cellStyle name="Uwaga 3" xfId="1869" hidden="1"/>
    <cellStyle name="Uwaga 3" xfId="1875" hidden="1"/>
    <cellStyle name="Uwaga 3" xfId="1876" hidden="1"/>
    <cellStyle name="Uwaga 3" xfId="1879" hidden="1"/>
    <cellStyle name="Uwaga 3" xfId="1892" hidden="1"/>
    <cellStyle name="Uwaga 3" xfId="1896" hidden="1"/>
    <cellStyle name="Uwaga 3" xfId="1901" hidden="1"/>
    <cellStyle name="Uwaga 3" xfId="1908" hidden="1"/>
    <cellStyle name="Uwaga 3" xfId="1913" hidden="1"/>
    <cellStyle name="Uwaga 3" xfId="1917" hidden="1"/>
    <cellStyle name="Uwaga 3" xfId="1922" hidden="1"/>
    <cellStyle name="Uwaga 3" xfId="1926" hidden="1"/>
    <cellStyle name="Uwaga 3" xfId="1931" hidden="1"/>
    <cellStyle name="Uwaga 3" xfId="1935" hidden="1"/>
    <cellStyle name="Uwaga 3" xfId="1936" hidden="1"/>
    <cellStyle name="Uwaga 3" xfId="1938" hidden="1"/>
    <cellStyle name="Uwaga 3" xfId="1950" hidden="1"/>
    <cellStyle name="Uwaga 3" xfId="1951" hidden="1"/>
    <cellStyle name="Uwaga 3" xfId="1953" hidden="1"/>
    <cellStyle name="Uwaga 3" xfId="1965" hidden="1"/>
    <cellStyle name="Uwaga 3" xfId="1967" hidden="1"/>
    <cellStyle name="Uwaga 3" xfId="1970" hidden="1"/>
    <cellStyle name="Uwaga 3" xfId="1980" hidden="1"/>
    <cellStyle name="Uwaga 3" xfId="1981" hidden="1"/>
    <cellStyle name="Uwaga 3" xfId="1983" hidden="1"/>
    <cellStyle name="Uwaga 3" xfId="1995" hidden="1"/>
    <cellStyle name="Uwaga 3" xfId="1996" hidden="1"/>
    <cellStyle name="Uwaga 3" xfId="1997" hidden="1"/>
    <cellStyle name="Uwaga 3" xfId="2011" hidden="1"/>
    <cellStyle name="Uwaga 3" xfId="2014" hidden="1"/>
    <cellStyle name="Uwaga 3" xfId="2018" hidden="1"/>
    <cellStyle name="Uwaga 3" xfId="2026" hidden="1"/>
    <cellStyle name="Uwaga 3" xfId="2029" hidden="1"/>
    <cellStyle name="Uwaga 3" xfId="2033" hidden="1"/>
    <cellStyle name="Uwaga 3" xfId="2041" hidden="1"/>
    <cellStyle name="Uwaga 3" xfId="2044" hidden="1"/>
    <cellStyle name="Uwaga 3" xfId="2048" hidden="1"/>
    <cellStyle name="Uwaga 3" xfId="2055" hidden="1"/>
    <cellStyle name="Uwaga 3" xfId="2056" hidden="1"/>
    <cellStyle name="Uwaga 3" xfId="2058" hidden="1"/>
    <cellStyle name="Uwaga 3" xfId="2071" hidden="1"/>
    <cellStyle name="Uwaga 3" xfId="2074" hidden="1"/>
    <cellStyle name="Uwaga 3" xfId="2077" hidden="1"/>
    <cellStyle name="Uwaga 3" xfId="2086" hidden="1"/>
    <cellStyle name="Uwaga 3" xfId="2089" hidden="1"/>
    <cellStyle name="Uwaga 3" xfId="2093" hidden="1"/>
    <cellStyle name="Uwaga 3" xfId="2101" hidden="1"/>
    <cellStyle name="Uwaga 3" xfId="2103" hidden="1"/>
    <cellStyle name="Uwaga 3" xfId="2106" hidden="1"/>
    <cellStyle name="Uwaga 3" xfId="2115" hidden="1"/>
    <cellStyle name="Uwaga 3" xfId="2116" hidden="1"/>
    <cellStyle name="Uwaga 3" xfId="2117" hidden="1"/>
    <cellStyle name="Uwaga 3" xfId="2130" hidden="1"/>
    <cellStyle name="Uwaga 3" xfId="2131" hidden="1"/>
    <cellStyle name="Uwaga 3" xfId="2133" hidden="1"/>
    <cellStyle name="Uwaga 3" xfId="2145" hidden="1"/>
    <cellStyle name="Uwaga 3" xfId="2146" hidden="1"/>
    <cellStyle name="Uwaga 3" xfId="2148" hidden="1"/>
    <cellStyle name="Uwaga 3" xfId="2160" hidden="1"/>
    <cellStyle name="Uwaga 3" xfId="2161" hidden="1"/>
    <cellStyle name="Uwaga 3" xfId="2163" hidden="1"/>
    <cellStyle name="Uwaga 3" xfId="2175" hidden="1"/>
    <cellStyle name="Uwaga 3" xfId="2176" hidden="1"/>
    <cellStyle name="Uwaga 3" xfId="2177" hidden="1"/>
    <cellStyle name="Uwaga 3" xfId="2191" hidden="1"/>
    <cellStyle name="Uwaga 3" xfId="2193" hidden="1"/>
    <cellStyle name="Uwaga 3" xfId="2196" hidden="1"/>
    <cellStyle name="Uwaga 3" xfId="2206" hidden="1"/>
    <cellStyle name="Uwaga 3" xfId="2209" hidden="1"/>
    <cellStyle name="Uwaga 3" xfId="2212" hidden="1"/>
    <cellStyle name="Uwaga 3" xfId="2221" hidden="1"/>
    <cellStyle name="Uwaga 3" xfId="2223" hidden="1"/>
    <cellStyle name="Uwaga 3" xfId="2226" hidden="1"/>
    <cellStyle name="Uwaga 3" xfId="2235" hidden="1"/>
    <cellStyle name="Uwaga 3" xfId="2236" hidden="1"/>
    <cellStyle name="Uwaga 3" xfId="2237" hidden="1"/>
    <cellStyle name="Uwaga 3" xfId="2250" hidden="1"/>
    <cellStyle name="Uwaga 3" xfId="2252" hidden="1"/>
    <cellStyle name="Uwaga 3" xfId="2254" hidden="1"/>
    <cellStyle name="Uwaga 3" xfId="2265" hidden="1"/>
    <cellStyle name="Uwaga 3" xfId="2267" hidden="1"/>
    <cellStyle name="Uwaga 3" xfId="2269" hidden="1"/>
    <cellStyle name="Uwaga 3" xfId="2280" hidden="1"/>
    <cellStyle name="Uwaga 3" xfId="2282" hidden="1"/>
    <cellStyle name="Uwaga 3" xfId="2284" hidden="1"/>
    <cellStyle name="Uwaga 3" xfId="2295" hidden="1"/>
    <cellStyle name="Uwaga 3" xfId="2296" hidden="1"/>
    <cellStyle name="Uwaga 3" xfId="2297" hidden="1"/>
    <cellStyle name="Uwaga 3" xfId="2310" hidden="1"/>
    <cellStyle name="Uwaga 3" xfId="2312" hidden="1"/>
    <cellStyle name="Uwaga 3" xfId="2314" hidden="1"/>
    <cellStyle name="Uwaga 3" xfId="2325" hidden="1"/>
    <cellStyle name="Uwaga 3" xfId="2327" hidden="1"/>
    <cellStyle name="Uwaga 3" xfId="2329" hidden="1"/>
    <cellStyle name="Uwaga 3" xfId="2340" hidden="1"/>
    <cellStyle name="Uwaga 3" xfId="2342" hidden="1"/>
    <cellStyle name="Uwaga 3" xfId="2343" hidden="1"/>
    <cellStyle name="Uwaga 3" xfId="2355" hidden="1"/>
    <cellStyle name="Uwaga 3" xfId="2356" hidden="1"/>
    <cellStyle name="Uwaga 3" xfId="2357" hidden="1"/>
    <cellStyle name="Uwaga 3" xfId="2370" hidden="1"/>
    <cellStyle name="Uwaga 3" xfId="2372" hidden="1"/>
    <cellStyle name="Uwaga 3" xfId="2374" hidden="1"/>
    <cellStyle name="Uwaga 3" xfId="2385" hidden="1"/>
    <cellStyle name="Uwaga 3" xfId="2387" hidden="1"/>
    <cellStyle name="Uwaga 3" xfId="2389" hidden="1"/>
    <cellStyle name="Uwaga 3" xfId="2400" hidden="1"/>
    <cellStyle name="Uwaga 3" xfId="2402" hidden="1"/>
    <cellStyle name="Uwaga 3" xfId="2404" hidden="1"/>
    <cellStyle name="Uwaga 3" xfId="2415" hidden="1"/>
    <cellStyle name="Uwaga 3" xfId="2416" hidden="1"/>
    <cellStyle name="Uwaga 3" xfId="2418" hidden="1"/>
    <cellStyle name="Uwaga 3" xfId="2429" hidden="1"/>
    <cellStyle name="Uwaga 3" xfId="2431" hidden="1"/>
    <cellStyle name="Uwaga 3" xfId="2432" hidden="1"/>
    <cellStyle name="Uwaga 3" xfId="2441" hidden="1"/>
    <cellStyle name="Uwaga 3" xfId="2444" hidden="1"/>
    <cellStyle name="Uwaga 3" xfId="2446" hidden="1"/>
    <cellStyle name="Uwaga 3" xfId="2457" hidden="1"/>
    <cellStyle name="Uwaga 3" xfId="2459" hidden="1"/>
    <cellStyle name="Uwaga 3" xfId="2461" hidden="1"/>
    <cellStyle name="Uwaga 3" xfId="2473" hidden="1"/>
    <cellStyle name="Uwaga 3" xfId="2475" hidden="1"/>
    <cellStyle name="Uwaga 3" xfId="2477" hidden="1"/>
    <cellStyle name="Uwaga 3" xfId="2485" hidden="1"/>
    <cellStyle name="Uwaga 3" xfId="2487" hidden="1"/>
    <cellStyle name="Uwaga 3" xfId="2490" hidden="1"/>
    <cellStyle name="Uwaga 3" xfId="2480" hidden="1"/>
    <cellStyle name="Uwaga 3" xfId="2479" hidden="1"/>
    <cellStyle name="Uwaga 3" xfId="2478" hidden="1"/>
    <cellStyle name="Uwaga 3" xfId="2465" hidden="1"/>
    <cellStyle name="Uwaga 3" xfId="2464" hidden="1"/>
    <cellStyle name="Uwaga 3" xfId="2463" hidden="1"/>
    <cellStyle name="Uwaga 3" xfId="2450" hidden="1"/>
    <cellStyle name="Uwaga 3" xfId="2449" hidden="1"/>
    <cellStyle name="Uwaga 3" xfId="2448" hidden="1"/>
    <cellStyle name="Uwaga 3" xfId="2435" hidden="1"/>
    <cellStyle name="Uwaga 3" xfId="2434" hidden="1"/>
    <cellStyle name="Uwaga 3" xfId="2433" hidden="1"/>
    <cellStyle name="Uwaga 3" xfId="2420" hidden="1"/>
    <cellStyle name="Uwaga 3" xfId="2419" hidden="1"/>
    <cellStyle name="Uwaga 3" xfId="2417" hidden="1"/>
    <cellStyle name="Uwaga 3" xfId="2406" hidden="1"/>
    <cellStyle name="Uwaga 3" xfId="2403" hidden="1"/>
    <cellStyle name="Uwaga 3" xfId="2401" hidden="1"/>
    <cellStyle name="Uwaga 3" xfId="2391" hidden="1"/>
    <cellStyle name="Uwaga 3" xfId="2388" hidden="1"/>
    <cellStyle name="Uwaga 3" xfId="2386" hidden="1"/>
    <cellStyle name="Uwaga 3" xfId="2376" hidden="1"/>
    <cellStyle name="Uwaga 3" xfId="2373" hidden="1"/>
    <cellStyle name="Uwaga 3" xfId="2371" hidden="1"/>
    <cellStyle name="Uwaga 3" xfId="2361" hidden="1"/>
    <cellStyle name="Uwaga 3" xfId="2359" hidden="1"/>
    <cellStyle name="Uwaga 3" xfId="2358" hidden="1"/>
    <cellStyle name="Uwaga 3" xfId="2346" hidden="1"/>
    <cellStyle name="Uwaga 3" xfId="2344" hidden="1"/>
    <cellStyle name="Uwaga 3" xfId="2341" hidden="1"/>
    <cellStyle name="Uwaga 3" xfId="2331" hidden="1"/>
    <cellStyle name="Uwaga 3" xfId="2328" hidden="1"/>
    <cellStyle name="Uwaga 3" xfId="2326" hidden="1"/>
    <cellStyle name="Uwaga 3" xfId="2316" hidden="1"/>
    <cellStyle name="Uwaga 3" xfId="2313" hidden="1"/>
    <cellStyle name="Uwaga 3" xfId="2311" hidden="1"/>
    <cellStyle name="Uwaga 3" xfId="2301" hidden="1"/>
    <cellStyle name="Uwaga 3" xfId="2299" hidden="1"/>
    <cellStyle name="Uwaga 3" xfId="2298" hidden="1"/>
    <cellStyle name="Uwaga 3" xfId="2286" hidden="1"/>
    <cellStyle name="Uwaga 3" xfId="2283" hidden="1"/>
    <cellStyle name="Uwaga 3" xfId="2281" hidden="1"/>
    <cellStyle name="Uwaga 3" xfId="2271" hidden="1"/>
    <cellStyle name="Uwaga 3" xfId="2268" hidden="1"/>
    <cellStyle name="Uwaga 3" xfId="2266" hidden="1"/>
    <cellStyle name="Uwaga 3" xfId="2256" hidden="1"/>
    <cellStyle name="Uwaga 3" xfId="2253" hidden="1"/>
    <cellStyle name="Uwaga 3" xfId="2251" hidden="1"/>
    <cellStyle name="Uwaga 3" xfId="2241" hidden="1"/>
    <cellStyle name="Uwaga 3" xfId="2239" hidden="1"/>
    <cellStyle name="Uwaga 3" xfId="2238" hidden="1"/>
    <cellStyle name="Uwaga 3" xfId="2225" hidden="1"/>
    <cellStyle name="Uwaga 3" xfId="2222" hidden="1"/>
    <cellStyle name="Uwaga 3" xfId="2220" hidden="1"/>
    <cellStyle name="Uwaga 3" xfId="2210" hidden="1"/>
    <cellStyle name="Uwaga 3" xfId="2207" hidden="1"/>
    <cellStyle name="Uwaga 3" xfId="2205" hidden="1"/>
    <cellStyle name="Uwaga 3" xfId="2195" hidden="1"/>
    <cellStyle name="Uwaga 3" xfId="2192" hidden="1"/>
    <cellStyle name="Uwaga 3" xfId="2190" hidden="1"/>
    <cellStyle name="Uwaga 3" xfId="2181" hidden="1"/>
    <cellStyle name="Uwaga 3" xfId="2179" hidden="1"/>
    <cellStyle name="Uwaga 3" xfId="2178" hidden="1"/>
    <cellStyle name="Uwaga 3" xfId="2166" hidden="1"/>
    <cellStyle name="Uwaga 3" xfId="2164" hidden="1"/>
    <cellStyle name="Uwaga 3" xfId="2162" hidden="1"/>
    <cellStyle name="Uwaga 3" xfId="2151" hidden="1"/>
    <cellStyle name="Uwaga 3" xfId="2149" hidden="1"/>
    <cellStyle name="Uwaga 3" xfId="2147" hidden="1"/>
    <cellStyle name="Uwaga 3" xfId="2136" hidden="1"/>
    <cellStyle name="Uwaga 3" xfId="2134" hidden="1"/>
    <cellStyle name="Uwaga 3" xfId="2132" hidden="1"/>
    <cellStyle name="Uwaga 3" xfId="2121" hidden="1"/>
    <cellStyle name="Uwaga 3" xfId="2119" hidden="1"/>
    <cellStyle name="Uwaga 3" xfId="2118" hidden="1"/>
    <cellStyle name="Uwaga 3" xfId="2105" hidden="1"/>
    <cellStyle name="Uwaga 3" xfId="2102" hidden="1"/>
    <cellStyle name="Uwaga 3" xfId="2100" hidden="1"/>
    <cellStyle name="Uwaga 3" xfId="2090" hidden="1"/>
    <cellStyle name="Uwaga 3" xfId="2087" hidden="1"/>
    <cellStyle name="Uwaga 3" xfId="2085" hidden="1"/>
    <cellStyle name="Uwaga 3" xfId="2075" hidden="1"/>
    <cellStyle name="Uwaga 3" xfId="2072" hidden="1"/>
    <cellStyle name="Uwaga 3" xfId="2070" hidden="1"/>
    <cellStyle name="Uwaga 3" xfId="2061" hidden="1"/>
    <cellStyle name="Uwaga 3" xfId="2059" hidden="1"/>
    <cellStyle name="Uwaga 3" xfId="2057" hidden="1"/>
    <cellStyle name="Uwaga 3" xfId="2045" hidden="1"/>
    <cellStyle name="Uwaga 3" xfId="2042" hidden="1"/>
    <cellStyle name="Uwaga 3" xfId="2040" hidden="1"/>
    <cellStyle name="Uwaga 3" xfId="2030" hidden="1"/>
    <cellStyle name="Uwaga 3" xfId="2027" hidden="1"/>
    <cellStyle name="Uwaga 3" xfId="2025" hidden="1"/>
    <cellStyle name="Uwaga 3" xfId="2015" hidden="1"/>
    <cellStyle name="Uwaga 3" xfId="2012" hidden="1"/>
    <cellStyle name="Uwaga 3" xfId="2010" hidden="1"/>
    <cellStyle name="Uwaga 3" xfId="2003" hidden="1"/>
    <cellStyle name="Uwaga 3" xfId="2000" hidden="1"/>
    <cellStyle name="Uwaga 3" xfId="1998" hidden="1"/>
    <cellStyle name="Uwaga 3" xfId="1988" hidden="1"/>
    <cellStyle name="Uwaga 3" xfId="1985" hidden="1"/>
    <cellStyle name="Uwaga 3" xfId="1982" hidden="1"/>
    <cellStyle name="Uwaga 3" xfId="1973" hidden="1"/>
    <cellStyle name="Uwaga 3" xfId="1969" hidden="1"/>
    <cellStyle name="Uwaga 3" xfId="1966" hidden="1"/>
    <cellStyle name="Uwaga 3" xfId="1958" hidden="1"/>
    <cellStyle name="Uwaga 3" xfId="1955" hidden="1"/>
    <cellStyle name="Uwaga 3" xfId="1952" hidden="1"/>
    <cellStyle name="Uwaga 3" xfId="1943" hidden="1"/>
    <cellStyle name="Uwaga 3" xfId="1940" hidden="1"/>
    <cellStyle name="Uwaga 3" xfId="1937" hidden="1"/>
    <cellStyle name="Uwaga 3" xfId="1927" hidden="1"/>
    <cellStyle name="Uwaga 3" xfId="1923" hidden="1"/>
    <cellStyle name="Uwaga 3" xfId="1920" hidden="1"/>
    <cellStyle name="Uwaga 3" xfId="1911" hidden="1"/>
    <cellStyle name="Uwaga 3" xfId="1907" hidden="1"/>
    <cellStyle name="Uwaga 3" xfId="1905" hidden="1"/>
    <cellStyle name="Uwaga 3" xfId="1897" hidden="1"/>
    <cellStyle name="Uwaga 3" xfId="1893" hidden="1"/>
    <cellStyle name="Uwaga 3" xfId="1890" hidden="1"/>
    <cellStyle name="Uwaga 3" xfId="1883" hidden="1"/>
    <cellStyle name="Uwaga 3" xfId="1880" hidden="1"/>
    <cellStyle name="Uwaga 3" xfId="1877" hidden="1"/>
    <cellStyle name="Uwaga 3" xfId="1868" hidden="1"/>
    <cellStyle name="Uwaga 3" xfId="1863" hidden="1"/>
    <cellStyle name="Uwaga 3" xfId="1860" hidden="1"/>
    <cellStyle name="Uwaga 3" xfId="1853" hidden="1"/>
    <cellStyle name="Uwaga 3" xfId="1848" hidden="1"/>
    <cellStyle name="Uwaga 3" xfId="1845" hidden="1"/>
    <cellStyle name="Uwaga 3" xfId="1838" hidden="1"/>
    <cellStyle name="Uwaga 3" xfId="1833" hidden="1"/>
    <cellStyle name="Uwaga 3" xfId="1830" hidden="1"/>
    <cellStyle name="Uwaga 3" xfId="1824" hidden="1"/>
    <cellStyle name="Uwaga 3" xfId="1820" hidden="1"/>
    <cellStyle name="Uwaga 3" xfId="1817" hidden="1"/>
    <cellStyle name="Uwaga 3" xfId="1809" hidden="1"/>
    <cellStyle name="Uwaga 3" xfId="1804" hidden="1"/>
    <cellStyle name="Uwaga 3" xfId="1800" hidden="1"/>
    <cellStyle name="Uwaga 3" xfId="1794" hidden="1"/>
    <cellStyle name="Uwaga 3" xfId="1789" hidden="1"/>
    <cellStyle name="Uwaga 3" xfId="1785" hidden="1"/>
    <cellStyle name="Uwaga 3" xfId="1779" hidden="1"/>
    <cellStyle name="Uwaga 3" xfId="1774" hidden="1"/>
    <cellStyle name="Uwaga 3" xfId="1770" hidden="1"/>
    <cellStyle name="Uwaga 3" xfId="1765" hidden="1"/>
    <cellStyle name="Uwaga 3" xfId="1761" hidden="1"/>
    <cellStyle name="Uwaga 3" xfId="1757" hidden="1"/>
    <cellStyle name="Uwaga 3" xfId="1749" hidden="1"/>
    <cellStyle name="Uwaga 3" xfId="1744" hidden="1"/>
    <cellStyle name="Uwaga 3" xfId="1740" hidden="1"/>
    <cellStyle name="Uwaga 3" xfId="1734" hidden="1"/>
    <cellStyle name="Uwaga 3" xfId="1729" hidden="1"/>
    <cellStyle name="Uwaga 3" xfId="1725" hidden="1"/>
    <cellStyle name="Uwaga 3" xfId="1719" hidden="1"/>
    <cellStyle name="Uwaga 3" xfId="1714" hidden="1"/>
    <cellStyle name="Uwaga 3" xfId="1710" hidden="1"/>
    <cellStyle name="Uwaga 3" xfId="1706" hidden="1"/>
    <cellStyle name="Uwaga 3" xfId="1701" hidden="1"/>
    <cellStyle name="Uwaga 3" xfId="1696" hidden="1"/>
    <cellStyle name="Uwaga 3" xfId="1691" hidden="1"/>
    <cellStyle name="Uwaga 3" xfId="1687" hidden="1"/>
    <cellStyle name="Uwaga 3" xfId="1683" hidden="1"/>
    <cellStyle name="Uwaga 3" xfId="1676" hidden="1"/>
    <cellStyle name="Uwaga 3" xfId="1672" hidden="1"/>
    <cellStyle name="Uwaga 3" xfId="1667" hidden="1"/>
    <cellStyle name="Uwaga 3" xfId="1661" hidden="1"/>
    <cellStyle name="Uwaga 3" xfId="1657" hidden="1"/>
    <cellStyle name="Uwaga 3" xfId="1652" hidden="1"/>
    <cellStyle name="Uwaga 3" xfId="1646" hidden="1"/>
    <cellStyle name="Uwaga 3" xfId="1642" hidden="1"/>
    <cellStyle name="Uwaga 3" xfId="1637" hidden="1"/>
    <cellStyle name="Uwaga 3" xfId="1631" hidden="1"/>
    <cellStyle name="Uwaga 3" xfId="1627" hidden="1"/>
    <cellStyle name="Uwaga 3" xfId="1623" hidden="1"/>
    <cellStyle name="Uwaga 3" xfId="2483" hidden="1"/>
    <cellStyle name="Uwaga 3" xfId="2482" hidden="1"/>
    <cellStyle name="Uwaga 3" xfId="2481" hidden="1"/>
    <cellStyle name="Uwaga 3" xfId="2468" hidden="1"/>
    <cellStyle name="Uwaga 3" xfId="2467" hidden="1"/>
    <cellStyle name="Uwaga 3" xfId="2466" hidden="1"/>
    <cellStyle name="Uwaga 3" xfId="2453" hidden="1"/>
    <cellStyle name="Uwaga 3" xfId="2452" hidden="1"/>
    <cellStyle name="Uwaga 3" xfId="2451" hidden="1"/>
    <cellStyle name="Uwaga 3" xfId="2438" hidden="1"/>
    <cellStyle name="Uwaga 3" xfId="2437" hidden="1"/>
    <cellStyle name="Uwaga 3" xfId="2436" hidden="1"/>
    <cellStyle name="Uwaga 3" xfId="2423" hidden="1"/>
    <cellStyle name="Uwaga 3" xfId="2422" hidden="1"/>
    <cellStyle name="Uwaga 3" xfId="2421" hidden="1"/>
    <cellStyle name="Uwaga 3" xfId="2409" hidden="1"/>
    <cellStyle name="Uwaga 3" xfId="2407" hidden="1"/>
    <cellStyle name="Uwaga 3" xfId="2405" hidden="1"/>
    <cellStyle name="Uwaga 3" xfId="2394" hidden="1"/>
    <cellStyle name="Uwaga 3" xfId="2392" hidden="1"/>
    <cellStyle name="Uwaga 3" xfId="2390" hidden="1"/>
    <cellStyle name="Uwaga 3" xfId="2379" hidden="1"/>
    <cellStyle name="Uwaga 3" xfId="2377" hidden="1"/>
    <cellStyle name="Uwaga 3" xfId="2375" hidden="1"/>
    <cellStyle name="Uwaga 3" xfId="2364" hidden="1"/>
    <cellStyle name="Uwaga 3" xfId="2362" hidden="1"/>
    <cellStyle name="Uwaga 3" xfId="2360" hidden="1"/>
    <cellStyle name="Uwaga 3" xfId="2349" hidden="1"/>
    <cellStyle name="Uwaga 3" xfId="2347" hidden="1"/>
    <cellStyle name="Uwaga 3" xfId="2345" hidden="1"/>
    <cellStyle name="Uwaga 3" xfId="2334" hidden="1"/>
    <cellStyle name="Uwaga 3" xfId="2332" hidden="1"/>
    <cellStyle name="Uwaga 3" xfId="2330" hidden="1"/>
    <cellStyle name="Uwaga 3" xfId="2319" hidden="1"/>
    <cellStyle name="Uwaga 3" xfId="2317" hidden="1"/>
    <cellStyle name="Uwaga 3" xfId="2315" hidden="1"/>
    <cellStyle name="Uwaga 3" xfId="2304" hidden="1"/>
    <cellStyle name="Uwaga 3" xfId="2302" hidden="1"/>
    <cellStyle name="Uwaga 3" xfId="2300" hidden="1"/>
    <cellStyle name="Uwaga 3" xfId="2289" hidden="1"/>
    <cellStyle name="Uwaga 3" xfId="2287" hidden="1"/>
    <cellStyle name="Uwaga 3" xfId="2285" hidden="1"/>
    <cellStyle name="Uwaga 3" xfId="2274" hidden="1"/>
    <cellStyle name="Uwaga 3" xfId="2272" hidden="1"/>
    <cellStyle name="Uwaga 3" xfId="2270" hidden="1"/>
    <cellStyle name="Uwaga 3" xfId="2259" hidden="1"/>
    <cellStyle name="Uwaga 3" xfId="2257" hidden="1"/>
    <cellStyle name="Uwaga 3" xfId="2255" hidden="1"/>
    <cellStyle name="Uwaga 3" xfId="2244" hidden="1"/>
    <cellStyle name="Uwaga 3" xfId="2242" hidden="1"/>
    <cellStyle name="Uwaga 3" xfId="2240" hidden="1"/>
    <cellStyle name="Uwaga 3" xfId="2229" hidden="1"/>
    <cellStyle name="Uwaga 3" xfId="2227" hidden="1"/>
    <cellStyle name="Uwaga 3" xfId="2224" hidden="1"/>
    <cellStyle name="Uwaga 3" xfId="2214" hidden="1"/>
    <cellStyle name="Uwaga 3" xfId="2211" hidden="1"/>
    <cellStyle name="Uwaga 3" xfId="2208" hidden="1"/>
    <cellStyle name="Uwaga 3" xfId="2199" hidden="1"/>
    <cellStyle name="Uwaga 3" xfId="2197" hidden="1"/>
    <cellStyle name="Uwaga 3" xfId="2194" hidden="1"/>
    <cellStyle name="Uwaga 3" xfId="2184" hidden="1"/>
    <cellStyle name="Uwaga 3" xfId="2182" hidden="1"/>
    <cellStyle name="Uwaga 3" xfId="2180" hidden="1"/>
    <cellStyle name="Uwaga 3" xfId="2169" hidden="1"/>
    <cellStyle name="Uwaga 3" xfId="2167" hidden="1"/>
    <cellStyle name="Uwaga 3" xfId="2165" hidden="1"/>
    <cellStyle name="Uwaga 3" xfId="2154" hidden="1"/>
    <cellStyle name="Uwaga 3" xfId="2152" hidden="1"/>
    <cellStyle name="Uwaga 3" xfId="2150" hidden="1"/>
    <cellStyle name="Uwaga 3" xfId="2139" hidden="1"/>
    <cellStyle name="Uwaga 3" xfId="2137" hidden="1"/>
    <cellStyle name="Uwaga 3" xfId="2135" hidden="1"/>
    <cellStyle name="Uwaga 3" xfId="2124" hidden="1"/>
    <cellStyle name="Uwaga 3" xfId="2122" hidden="1"/>
    <cellStyle name="Uwaga 3" xfId="2120" hidden="1"/>
    <cellStyle name="Uwaga 3" xfId="2109" hidden="1"/>
    <cellStyle name="Uwaga 3" xfId="2107" hidden="1"/>
    <cellStyle name="Uwaga 3" xfId="2104" hidden="1"/>
    <cellStyle name="Uwaga 3" xfId="2094" hidden="1"/>
    <cellStyle name="Uwaga 3" xfId="2091" hidden="1"/>
    <cellStyle name="Uwaga 3" xfId="2088" hidden="1"/>
    <cellStyle name="Uwaga 3" xfId="2079" hidden="1"/>
    <cellStyle name="Uwaga 3" xfId="2076" hidden="1"/>
    <cellStyle name="Uwaga 3" xfId="2073" hidden="1"/>
    <cellStyle name="Uwaga 3" xfId="2064" hidden="1"/>
    <cellStyle name="Uwaga 3" xfId="2062" hidden="1"/>
    <cellStyle name="Uwaga 3" xfId="2060" hidden="1"/>
    <cellStyle name="Uwaga 3" xfId="2049" hidden="1"/>
    <cellStyle name="Uwaga 3" xfId="2046" hidden="1"/>
    <cellStyle name="Uwaga 3" xfId="2043" hidden="1"/>
    <cellStyle name="Uwaga 3" xfId="2034" hidden="1"/>
    <cellStyle name="Uwaga 3" xfId="2031" hidden="1"/>
    <cellStyle name="Uwaga 3" xfId="2028" hidden="1"/>
    <cellStyle name="Uwaga 3" xfId="2019" hidden="1"/>
    <cellStyle name="Uwaga 3" xfId="2016" hidden="1"/>
    <cellStyle name="Uwaga 3" xfId="2013" hidden="1"/>
    <cellStyle name="Uwaga 3" xfId="2006" hidden="1"/>
    <cellStyle name="Uwaga 3" xfId="2002" hidden="1"/>
    <cellStyle name="Uwaga 3" xfId="1999" hidden="1"/>
    <cellStyle name="Uwaga 3" xfId="1991" hidden="1"/>
    <cellStyle name="Uwaga 3" xfId="1987" hidden="1"/>
    <cellStyle name="Uwaga 3" xfId="1984" hidden="1"/>
    <cellStyle name="Uwaga 3" xfId="1976" hidden="1"/>
    <cellStyle name="Uwaga 3" xfId="1972" hidden="1"/>
    <cellStyle name="Uwaga 3" xfId="1968" hidden="1"/>
    <cellStyle name="Uwaga 3" xfId="1961" hidden="1"/>
    <cellStyle name="Uwaga 3" xfId="1957" hidden="1"/>
    <cellStyle name="Uwaga 3" xfId="1954" hidden="1"/>
    <cellStyle name="Uwaga 3" xfId="1946" hidden="1"/>
    <cellStyle name="Uwaga 3" xfId="1942" hidden="1"/>
    <cellStyle name="Uwaga 3" xfId="1939" hidden="1"/>
    <cellStyle name="Uwaga 3" xfId="1930" hidden="1"/>
    <cellStyle name="Uwaga 3" xfId="1925" hidden="1"/>
    <cellStyle name="Uwaga 3" xfId="1921" hidden="1"/>
    <cellStyle name="Uwaga 3" xfId="1915" hidden="1"/>
    <cellStyle name="Uwaga 3" xfId="1910" hidden="1"/>
    <cellStyle name="Uwaga 3" xfId="1906" hidden="1"/>
    <cellStyle name="Uwaga 3" xfId="1900" hidden="1"/>
    <cellStyle name="Uwaga 3" xfId="1895" hidden="1"/>
    <cellStyle name="Uwaga 3" xfId="1891" hidden="1"/>
    <cellStyle name="Uwaga 3" xfId="1886" hidden="1"/>
    <cellStyle name="Uwaga 3" xfId="1882" hidden="1"/>
    <cellStyle name="Uwaga 3" xfId="1878" hidden="1"/>
    <cellStyle name="Uwaga 3" xfId="1871" hidden="1"/>
    <cellStyle name="Uwaga 3" xfId="1866" hidden="1"/>
    <cellStyle name="Uwaga 3" xfId="1862" hidden="1"/>
    <cellStyle name="Uwaga 3" xfId="1855" hidden="1"/>
    <cellStyle name="Uwaga 3" xfId="1850" hidden="1"/>
    <cellStyle name="Uwaga 3" xfId="1846" hidden="1"/>
    <cellStyle name="Uwaga 3" xfId="1841" hidden="1"/>
    <cellStyle name="Uwaga 3" xfId="1836" hidden="1"/>
    <cellStyle name="Uwaga 3" xfId="1832" hidden="1"/>
    <cellStyle name="Uwaga 3" xfId="1826" hidden="1"/>
    <cellStyle name="Uwaga 3" xfId="1822" hidden="1"/>
    <cellStyle name="Uwaga 3" xfId="1819" hidden="1"/>
    <cellStyle name="Uwaga 3" xfId="1812" hidden="1"/>
    <cellStyle name="Uwaga 3" xfId="1807" hidden="1"/>
    <cellStyle name="Uwaga 3" xfId="1802" hidden="1"/>
    <cellStyle name="Uwaga 3" xfId="1796" hidden="1"/>
    <cellStyle name="Uwaga 3" xfId="1791" hidden="1"/>
    <cellStyle name="Uwaga 3" xfId="1786" hidden="1"/>
    <cellStyle name="Uwaga 3" xfId="1781" hidden="1"/>
    <cellStyle name="Uwaga 3" xfId="1776" hidden="1"/>
    <cellStyle name="Uwaga 3" xfId="1771" hidden="1"/>
    <cellStyle name="Uwaga 3" xfId="1767" hidden="1"/>
    <cellStyle name="Uwaga 3" xfId="1763" hidden="1"/>
    <cellStyle name="Uwaga 3" xfId="1758" hidden="1"/>
    <cellStyle name="Uwaga 3" xfId="1751" hidden="1"/>
    <cellStyle name="Uwaga 3" xfId="1746" hidden="1"/>
    <cellStyle name="Uwaga 3" xfId="1741" hidden="1"/>
    <cellStyle name="Uwaga 3" xfId="1735" hidden="1"/>
    <cellStyle name="Uwaga 3" xfId="1730" hidden="1"/>
    <cellStyle name="Uwaga 3" xfId="1726" hidden="1"/>
    <cellStyle name="Uwaga 3" xfId="1721" hidden="1"/>
    <cellStyle name="Uwaga 3" xfId="1716" hidden="1"/>
    <cellStyle name="Uwaga 3" xfId="1711" hidden="1"/>
    <cellStyle name="Uwaga 3" xfId="1707" hidden="1"/>
    <cellStyle name="Uwaga 3" xfId="1702" hidden="1"/>
    <cellStyle name="Uwaga 3" xfId="1697" hidden="1"/>
    <cellStyle name="Uwaga 3" xfId="1692" hidden="1"/>
    <cellStyle name="Uwaga 3" xfId="1688" hidden="1"/>
    <cellStyle name="Uwaga 3" xfId="1684" hidden="1"/>
    <cellStyle name="Uwaga 3" xfId="1677" hidden="1"/>
    <cellStyle name="Uwaga 3" xfId="1673" hidden="1"/>
    <cellStyle name="Uwaga 3" xfId="1668" hidden="1"/>
    <cellStyle name="Uwaga 3" xfId="1662" hidden="1"/>
    <cellStyle name="Uwaga 3" xfId="1658" hidden="1"/>
    <cellStyle name="Uwaga 3" xfId="1653" hidden="1"/>
    <cellStyle name="Uwaga 3" xfId="1647" hidden="1"/>
    <cellStyle name="Uwaga 3" xfId="1643" hidden="1"/>
    <cellStyle name="Uwaga 3" xfId="1639" hidden="1"/>
    <cellStyle name="Uwaga 3" xfId="1632" hidden="1"/>
    <cellStyle name="Uwaga 3" xfId="1628" hidden="1"/>
    <cellStyle name="Uwaga 3" xfId="1624" hidden="1"/>
    <cellStyle name="Uwaga 3" xfId="2488" hidden="1"/>
    <cellStyle name="Uwaga 3" xfId="2486" hidden="1"/>
    <cellStyle name="Uwaga 3" xfId="2484" hidden="1"/>
    <cellStyle name="Uwaga 3" xfId="2471" hidden="1"/>
    <cellStyle name="Uwaga 3" xfId="2470" hidden="1"/>
    <cellStyle name="Uwaga 3" xfId="2469" hidden="1"/>
    <cellStyle name="Uwaga 3" xfId="2456" hidden="1"/>
    <cellStyle name="Uwaga 3" xfId="2455" hidden="1"/>
    <cellStyle name="Uwaga 3" xfId="2454" hidden="1"/>
    <cellStyle name="Uwaga 3" xfId="2442" hidden="1"/>
    <cellStyle name="Uwaga 3" xfId="2440" hidden="1"/>
    <cellStyle name="Uwaga 3" xfId="2439" hidden="1"/>
    <cellStyle name="Uwaga 3" xfId="2426" hidden="1"/>
    <cellStyle name="Uwaga 3" xfId="2425" hidden="1"/>
    <cellStyle name="Uwaga 3" xfId="2424" hidden="1"/>
    <cellStyle name="Uwaga 3" xfId="2412" hidden="1"/>
    <cellStyle name="Uwaga 3" xfId="2410" hidden="1"/>
    <cellStyle name="Uwaga 3" xfId="2408" hidden="1"/>
    <cellStyle name="Uwaga 3" xfId="2397" hidden="1"/>
    <cellStyle name="Uwaga 3" xfId="2395" hidden="1"/>
    <cellStyle name="Uwaga 3" xfId="2393" hidden="1"/>
    <cellStyle name="Uwaga 3" xfId="2382" hidden="1"/>
    <cellStyle name="Uwaga 3" xfId="2380" hidden="1"/>
    <cellStyle name="Uwaga 3" xfId="2378" hidden="1"/>
    <cellStyle name="Uwaga 3" xfId="2367" hidden="1"/>
    <cellStyle name="Uwaga 3" xfId="2365" hidden="1"/>
    <cellStyle name="Uwaga 3" xfId="2363" hidden="1"/>
    <cellStyle name="Uwaga 3" xfId="2352" hidden="1"/>
    <cellStyle name="Uwaga 3" xfId="2350" hidden="1"/>
    <cellStyle name="Uwaga 3" xfId="2348" hidden="1"/>
    <cellStyle name="Uwaga 3" xfId="2337" hidden="1"/>
    <cellStyle name="Uwaga 3" xfId="2335" hidden="1"/>
    <cellStyle name="Uwaga 3" xfId="2333" hidden="1"/>
    <cellStyle name="Uwaga 3" xfId="2322" hidden="1"/>
    <cellStyle name="Uwaga 3" xfId="2320" hidden="1"/>
    <cellStyle name="Uwaga 3" xfId="2318" hidden="1"/>
    <cellStyle name="Uwaga 3" xfId="2307" hidden="1"/>
    <cellStyle name="Uwaga 3" xfId="2305" hidden="1"/>
    <cellStyle name="Uwaga 3" xfId="2303" hidden="1"/>
    <cellStyle name="Uwaga 3" xfId="2292" hidden="1"/>
    <cellStyle name="Uwaga 3" xfId="2290" hidden="1"/>
    <cellStyle name="Uwaga 3" xfId="2288" hidden="1"/>
    <cellStyle name="Uwaga 3" xfId="2277" hidden="1"/>
    <cellStyle name="Uwaga 3" xfId="2275" hidden="1"/>
    <cellStyle name="Uwaga 3" xfId="2273" hidden="1"/>
    <cellStyle name="Uwaga 3" xfId="2262" hidden="1"/>
    <cellStyle name="Uwaga 3" xfId="2260" hidden="1"/>
    <cellStyle name="Uwaga 3" xfId="2258" hidden="1"/>
    <cellStyle name="Uwaga 3" xfId="2247" hidden="1"/>
    <cellStyle name="Uwaga 3" xfId="2245" hidden="1"/>
    <cellStyle name="Uwaga 3" xfId="2243" hidden="1"/>
    <cellStyle name="Uwaga 3" xfId="2232" hidden="1"/>
    <cellStyle name="Uwaga 3" xfId="2230" hidden="1"/>
    <cellStyle name="Uwaga 3" xfId="2228" hidden="1"/>
    <cellStyle name="Uwaga 3" xfId="2217" hidden="1"/>
    <cellStyle name="Uwaga 3" xfId="2215" hidden="1"/>
    <cellStyle name="Uwaga 3" xfId="2213" hidden="1"/>
    <cellStyle name="Uwaga 3" xfId="2202" hidden="1"/>
    <cellStyle name="Uwaga 3" xfId="2200" hidden="1"/>
    <cellStyle name="Uwaga 3" xfId="2198" hidden="1"/>
    <cellStyle name="Uwaga 3" xfId="2187" hidden="1"/>
    <cellStyle name="Uwaga 3" xfId="2185" hidden="1"/>
    <cellStyle name="Uwaga 3" xfId="2183" hidden="1"/>
    <cellStyle name="Uwaga 3" xfId="2172" hidden="1"/>
    <cellStyle name="Uwaga 3" xfId="2170" hidden="1"/>
    <cellStyle name="Uwaga 3" xfId="2168" hidden="1"/>
    <cellStyle name="Uwaga 3" xfId="2157" hidden="1"/>
    <cellStyle name="Uwaga 3" xfId="2155" hidden="1"/>
    <cellStyle name="Uwaga 3" xfId="2153" hidden="1"/>
    <cellStyle name="Uwaga 3" xfId="2142" hidden="1"/>
    <cellStyle name="Uwaga 3" xfId="2140" hidden="1"/>
    <cellStyle name="Uwaga 3" xfId="2138" hidden="1"/>
    <cellStyle name="Uwaga 3" xfId="2127" hidden="1"/>
    <cellStyle name="Uwaga 3" xfId="2125" hidden="1"/>
    <cellStyle name="Uwaga 3" xfId="2123" hidden="1"/>
    <cellStyle name="Uwaga 3" xfId="2112" hidden="1"/>
    <cellStyle name="Uwaga 3" xfId="2110" hidden="1"/>
    <cellStyle name="Uwaga 3" xfId="2108" hidden="1"/>
    <cellStyle name="Uwaga 3" xfId="2097" hidden="1"/>
    <cellStyle name="Uwaga 3" xfId="2095" hidden="1"/>
    <cellStyle name="Uwaga 3" xfId="2092" hidden="1"/>
    <cellStyle name="Uwaga 3" xfId="2082" hidden="1"/>
    <cellStyle name="Uwaga 3" xfId="2080" hidden="1"/>
    <cellStyle name="Uwaga 3" xfId="2078" hidden="1"/>
    <cellStyle name="Uwaga 3" xfId="2067" hidden="1"/>
    <cellStyle name="Uwaga 3" xfId="2065" hidden="1"/>
    <cellStyle name="Uwaga 3" xfId="2063" hidden="1"/>
    <cellStyle name="Uwaga 3" xfId="2052" hidden="1"/>
    <cellStyle name="Uwaga 3" xfId="2050" hidden="1"/>
    <cellStyle name="Uwaga 3" xfId="2047" hidden="1"/>
    <cellStyle name="Uwaga 3" xfId="2037" hidden="1"/>
    <cellStyle name="Uwaga 3" xfId="2035" hidden="1"/>
    <cellStyle name="Uwaga 3" xfId="2032" hidden="1"/>
    <cellStyle name="Uwaga 3" xfId="2022" hidden="1"/>
    <cellStyle name="Uwaga 3" xfId="2020" hidden="1"/>
    <cellStyle name="Uwaga 3" xfId="2017" hidden="1"/>
    <cellStyle name="Uwaga 3" xfId="2008" hidden="1"/>
    <cellStyle name="Uwaga 3" xfId="2005" hidden="1"/>
    <cellStyle name="Uwaga 3" xfId="2001" hidden="1"/>
    <cellStyle name="Uwaga 3" xfId="1993" hidden="1"/>
    <cellStyle name="Uwaga 3" xfId="1990" hidden="1"/>
    <cellStyle name="Uwaga 3" xfId="1986" hidden="1"/>
    <cellStyle name="Uwaga 3" xfId="1978" hidden="1"/>
    <cellStyle name="Uwaga 3" xfId="1975" hidden="1"/>
    <cellStyle name="Uwaga 3" xfId="1971" hidden="1"/>
    <cellStyle name="Uwaga 3" xfId="1963" hidden="1"/>
    <cellStyle name="Uwaga 3" xfId="1960" hidden="1"/>
    <cellStyle name="Uwaga 3" xfId="1956" hidden="1"/>
    <cellStyle name="Uwaga 3" xfId="1948" hidden="1"/>
    <cellStyle name="Uwaga 3" xfId="1945" hidden="1"/>
    <cellStyle name="Uwaga 3" xfId="1941" hidden="1"/>
    <cellStyle name="Uwaga 3" xfId="1933" hidden="1"/>
    <cellStyle name="Uwaga 3" xfId="1929" hidden="1"/>
    <cellStyle name="Uwaga 3" xfId="1924" hidden="1"/>
    <cellStyle name="Uwaga 3" xfId="1918" hidden="1"/>
    <cellStyle name="Uwaga 3" xfId="1914" hidden="1"/>
    <cellStyle name="Uwaga 3" xfId="1909" hidden="1"/>
    <cellStyle name="Uwaga 3" xfId="1903" hidden="1"/>
    <cellStyle name="Uwaga 3" xfId="1899" hidden="1"/>
    <cellStyle name="Uwaga 3" xfId="1894" hidden="1"/>
    <cellStyle name="Uwaga 3" xfId="1888" hidden="1"/>
    <cellStyle name="Uwaga 3" xfId="1885" hidden="1"/>
    <cellStyle name="Uwaga 3" xfId="1881" hidden="1"/>
    <cellStyle name="Uwaga 3" xfId="1873" hidden="1"/>
    <cellStyle name="Uwaga 3" xfId="1870" hidden="1"/>
    <cellStyle name="Uwaga 3" xfId="1865" hidden="1"/>
    <cellStyle name="Uwaga 3" xfId="1858" hidden="1"/>
    <cellStyle name="Uwaga 3" xfId="1854" hidden="1"/>
    <cellStyle name="Uwaga 3" xfId="1849" hidden="1"/>
    <cellStyle name="Uwaga 3" xfId="1843" hidden="1"/>
    <cellStyle name="Uwaga 3" xfId="1839" hidden="1"/>
    <cellStyle name="Uwaga 3" xfId="1834" hidden="1"/>
    <cellStyle name="Uwaga 3" xfId="1828" hidden="1"/>
    <cellStyle name="Uwaga 3" xfId="1825" hidden="1"/>
    <cellStyle name="Uwaga 3" xfId="1821" hidden="1"/>
    <cellStyle name="Uwaga 3" xfId="1813" hidden="1"/>
    <cellStyle name="Uwaga 3" xfId="1808" hidden="1"/>
    <cellStyle name="Uwaga 3" xfId="1803" hidden="1"/>
    <cellStyle name="Uwaga 3" xfId="1798" hidden="1"/>
    <cellStyle name="Uwaga 3" xfId="1793" hidden="1"/>
    <cellStyle name="Uwaga 3" xfId="1788" hidden="1"/>
    <cellStyle name="Uwaga 3" xfId="1783" hidden="1"/>
    <cellStyle name="Uwaga 3" xfId="1778" hidden="1"/>
    <cellStyle name="Uwaga 3" xfId="1773" hidden="1"/>
    <cellStyle name="Uwaga 3" xfId="1768" hidden="1"/>
    <cellStyle name="Uwaga 3" xfId="1764" hidden="1"/>
    <cellStyle name="Uwaga 3" xfId="1759" hidden="1"/>
    <cellStyle name="Uwaga 3" xfId="1752" hidden="1"/>
    <cellStyle name="Uwaga 3" xfId="1747" hidden="1"/>
    <cellStyle name="Uwaga 3" xfId="1742" hidden="1"/>
    <cellStyle name="Uwaga 3" xfId="1737" hidden="1"/>
    <cellStyle name="Uwaga 3" xfId="1732" hidden="1"/>
    <cellStyle name="Uwaga 3" xfId="1727" hidden="1"/>
    <cellStyle name="Uwaga 3" xfId="1722" hidden="1"/>
    <cellStyle name="Uwaga 3" xfId="1717" hidden="1"/>
    <cellStyle name="Uwaga 3" xfId="1712" hidden="1"/>
    <cellStyle name="Uwaga 3" xfId="1708" hidden="1"/>
    <cellStyle name="Uwaga 3" xfId="1703" hidden="1"/>
    <cellStyle name="Uwaga 3" xfId="1698" hidden="1"/>
    <cellStyle name="Uwaga 3" xfId="1693" hidden="1"/>
    <cellStyle name="Uwaga 3" xfId="1689" hidden="1"/>
    <cellStyle name="Uwaga 3" xfId="1685" hidden="1"/>
    <cellStyle name="Uwaga 3" xfId="1678" hidden="1"/>
    <cellStyle name="Uwaga 3" xfId="1674" hidden="1"/>
    <cellStyle name="Uwaga 3" xfId="1669" hidden="1"/>
    <cellStyle name="Uwaga 3" xfId="1663" hidden="1"/>
    <cellStyle name="Uwaga 3" xfId="1659" hidden="1"/>
    <cellStyle name="Uwaga 3" xfId="1654" hidden="1"/>
    <cellStyle name="Uwaga 3" xfId="1648" hidden="1"/>
    <cellStyle name="Uwaga 3" xfId="1644" hidden="1"/>
    <cellStyle name="Uwaga 3" xfId="1640" hidden="1"/>
    <cellStyle name="Uwaga 3" xfId="1633" hidden="1"/>
    <cellStyle name="Uwaga 3" xfId="1629" hidden="1"/>
    <cellStyle name="Uwaga 3" xfId="1625" hidden="1"/>
    <cellStyle name="Uwaga 3" xfId="2492" hidden="1"/>
    <cellStyle name="Uwaga 3" xfId="2491" hidden="1"/>
    <cellStyle name="Uwaga 3" xfId="2489" hidden="1"/>
    <cellStyle name="Uwaga 3" xfId="2476" hidden="1"/>
    <cellStyle name="Uwaga 3" xfId="2474" hidden="1"/>
    <cellStyle name="Uwaga 3" xfId="2472" hidden="1"/>
    <cellStyle name="Uwaga 3" xfId="2462" hidden="1"/>
    <cellStyle name="Uwaga 3" xfId="2460" hidden="1"/>
    <cellStyle name="Uwaga 3" xfId="2458" hidden="1"/>
    <cellStyle name="Uwaga 3" xfId="2447" hidden="1"/>
    <cellStyle name="Uwaga 3" xfId="2445" hidden="1"/>
    <cellStyle name="Uwaga 3" xfId="2443" hidden="1"/>
    <cellStyle name="Uwaga 3" xfId="2430" hidden="1"/>
    <cellStyle name="Uwaga 3" xfId="2428" hidden="1"/>
    <cellStyle name="Uwaga 3" xfId="2427" hidden="1"/>
    <cellStyle name="Uwaga 3" xfId="2414" hidden="1"/>
    <cellStyle name="Uwaga 3" xfId="2413" hidden="1"/>
    <cellStyle name="Uwaga 3" xfId="2411" hidden="1"/>
    <cellStyle name="Uwaga 3" xfId="2399" hidden="1"/>
    <cellStyle name="Uwaga 3" xfId="2398" hidden="1"/>
    <cellStyle name="Uwaga 3" xfId="2396" hidden="1"/>
    <cellStyle name="Uwaga 3" xfId="2384" hidden="1"/>
    <cellStyle name="Uwaga 3" xfId="2383" hidden="1"/>
    <cellStyle name="Uwaga 3" xfId="2381" hidden="1"/>
    <cellStyle name="Uwaga 3" xfId="2369" hidden="1"/>
    <cellStyle name="Uwaga 3" xfId="2368" hidden="1"/>
    <cellStyle name="Uwaga 3" xfId="2366" hidden="1"/>
    <cellStyle name="Uwaga 3" xfId="2354" hidden="1"/>
    <cellStyle name="Uwaga 3" xfId="2353" hidden="1"/>
    <cellStyle name="Uwaga 3" xfId="2351" hidden="1"/>
    <cellStyle name="Uwaga 3" xfId="2339" hidden="1"/>
    <cellStyle name="Uwaga 3" xfId="2338" hidden="1"/>
    <cellStyle name="Uwaga 3" xfId="2336" hidden="1"/>
    <cellStyle name="Uwaga 3" xfId="2324" hidden="1"/>
    <cellStyle name="Uwaga 3" xfId="2323" hidden="1"/>
    <cellStyle name="Uwaga 3" xfId="2321" hidden="1"/>
    <cellStyle name="Uwaga 3" xfId="2309" hidden="1"/>
    <cellStyle name="Uwaga 3" xfId="2308" hidden="1"/>
    <cellStyle name="Uwaga 3" xfId="2306" hidden="1"/>
    <cellStyle name="Uwaga 3" xfId="2294" hidden="1"/>
    <cellStyle name="Uwaga 3" xfId="2293" hidden="1"/>
    <cellStyle name="Uwaga 3" xfId="2291" hidden="1"/>
    <cellStyle name="Uwaga 3" xfId="2279" hidden="1"/>
    <cellStyle name="Uwaga 3" xfId="2278" hidden="1"/>
    <cellStyle name="Uwaga 3" xfId="2276" hidden="1"/>
    <cellStyle name="Uwaga 3" xfId="2264" hidden="1"/>
    <cellStyle name="Uwaga 3" xfId="2263" hidden="1"/>
    <cellStyle name="Uwaga 3" xfId="2261" hidden="1"/>
    <cellStyle name="Uwaga 3" xfId="2249" hidden="1"/>
    <cellStyle name="Uwaga 3" xfId="2248" hidden="1"/>
    <cellStyle name="Uwaga 3" xfId="2246" hidden="1"/>
    <cellStyle name="Uwaga 3" xfId="2234" hidden="1"/>
    <cellStyle name="Uwaga 3" xfId="2233" hidden="1"/>
    <cellStyle name="Uwaga 3" xfId="2231" hidden="1"/>
    <cellStyle name="Uwaga 3" xfId="2219" hidden="1"/>
    <cellStyle name="Uwaga 3" xfId="2218" hidden="1"/>
    <cellStyle name="Uwaga 3" xfId="2216" hidden="1"/>
    <cellStyle name="Uwaga 3" xfId="2204" hidden="1"/>
    <cellStyle name="Uwaga 3" xfId="2203" hidden="1"/>
    <cellStyle name="Uwaga 3" xfId="2201" hidden="1"/>
    <cellStyle name="Uwaga 3" xfId="2189" hidden="1"/>
    <cellStyle name="Uwaga 3" xfId="2188" hidden="1"/>
    <cellStyle name="Uwaga 3" xfId="2186" hidden="1"/>
    <cellStyle name="Uwaga 3" xfId="2174" hidden="1"/>
    <cellStyle name="Uwaga 3" xfId="2173" hidden="1"/>
    <cellStyle name="Uwaga 3" xfId="2171" hidden="1"/>
    <cellStyle name="Uwaga 3" xfId="2159" hidden="1"/>
    <cellStyle name="Uwaga 3" xfId="2158" hidden="1"/>
    <cellStyle name="Uwaga 3" xfId="2156" hidden="1"/>
    <cellStyle name="Uwaga 3" xfId="2144" hidden="1"/>
    <cellStyle name="Uwaga 3" xfId="2143" hidden="1"/>
    <cellStyle name="Uwaga 3" xfId="2141" hidden="1"/>
    <cellStyle name="Uwaga 3" xfId="2129" hidden="1"/>
    <cellStyle name="Uwaga 3" xfId="2128" hidden="1"/>
    <cellStyle name="Uwaga 3" xfId="2126" hidden="1"/>
    <cellStyle name="Uwaga 3" xfId="2114" hidden="1"/>
    <cellStyle name="Uwaga 3" xfId="2113" hidden="1"/>
    <cellStyle name="Uwaga 3" xfId="2111" hidden="1"/>
    <cellStyle name="Uwaga 3" xfId="2099" hidden="1"/>
    <cellStyle name="Uwaga 3" xfId="2098" hidden="1"/>
    <cellStyle name="Uwaga 3" xfId="2096" hidden="1"/>
    <cellStyle name="Uwaga 3" xfId="2084" hidden="1"/>
    <cellStyle name="Uwaga 3" xfId="2083" hidden="1"/>
    <cellStyle name="Uwaga 3" xfId="2081" hidden="1"/>
    <cellStyle name="Uwaga 3" xfId="2069" hidden="1"/>
    <cellStyle name="Uwaga 3" xfId="2068" hidden="1"/>
    <cellStyle name="Uwaga 3" xfId="2066" hidden="1"/>
    <cellStyle name="Uwaga 3" xfId="2054" hidden="1"/>
    <cellStyle name="Uwaga 3" xfId="2053" hidden="1"/>
    <cellStyle name="Uwaga 3" xfId="2051" hidden="1"/>
    <cellStyle name="Uwaga 3" xfId="2039" hidden="1"/>
    <cellStyle name="Uwaga 3" xfId="2038" hidden="1"/>
    <cellStyle name="Uwaga 3" xfId="2036" hidden="1"/>
    <cellStyle name="Uwaga 3" xfId="2024" hidden="1"/>
    <cellStyle name="Uwaga 3" xfId="2023" hidden="1"/>
    <cellStyle name="Uwaga 3" xfId="2021" hidden="1"/>
    <cellStyle name="Uwaga 3" xfId="2009" hidden="1"/>
    <cellStyle name="Uwaga 3" xfId="2007" hidden="1"/>
    <cellStyle name="Uwaga 3" xfId="2004" hidden="1"/>
    <cellStyle name="Uwaga 3" xfId="1994" hidden="1"/>
    <cellStyle name="Uwaga 3" xfId="1992" hidden="1"/>
    <cellStyle name="Uwaga 3" xfId="1989" hidden="1"/>
    <cellStyle name="Uwaga 3" xfId="1979" hidden="1"/>
    <cellStyle name="Uwaga 3" xfId="1977" hidden="1"/>
    <cellStyle name="Uwaga 3" xfId="1974" hidden="1"/>
    <cellStyle name="Uwaga 3" xfId="1964" hidden="1"/>
    <cellStyle name="Uwaga 3" xfId="1962" hidden="1"/>
    <cellStyle name="Uwaga 3" xfId="1959" hidden="1"/>
    <cellStyle name="Uwaga 3" xfId="1949" hidden="1"/>
    <cellStyle name="Uwaga 3" xfId="1947" hidden="1"/>
    <cellStyle name="Uwaga 3" xfId="1944" hidden="1"/>
    <cellStyle name="Uwaga 3" xfId="1934" hidden="1"/>
    <cellStyle name="Uwaga 3" xfId="1932" hidden="1"/>
    <cellStyle name="Uwaga 3" xfId="1928" hidden="1"/>
    <cellStyle name="Uwaga 3" xfId="1919" hidden="1"/>
    <cellStyle name="Uwaga 3" xfId="1916" hidden="1"/>
    <cellStyle name="Uwaga 3" xfId="1912" hidden="1"/>
    <cellStyle name="Uwaga 3" xfId="1904" hidden="1"/>
    <cellStyle name="Uwaga 3" xfId="1902" hidden="1"/>
    <cellStyle name="Uwaga 3" xfId="1898" hidden="1"/>
    <cellStyle name="Uwaga 3" xfId="1889" hidden="1"/>
    <cellStyle name="Uwaga 3" xfId="1887" hidden="1"/>
    <cellStyle name="Uwaga 3" xfId="1884" hidden="1"/>
    <cellStyle name="Uwaga 3" xfId="1874" hidden="1"/>
    <cellStyle name="Uwaga 3" xfId="1872" hidden="1"/>
    <cellStyle name="Uwaga 3" xfId="1867" hidden="1"/>
    <cellStyle name="Uwaga 3" xfId="1859" hidden="1"/>
    <cellStyle name="Uwaga 3" xfId="1857" hidden="1"/>
    <cellStyle name="Uwaga 3" xfId="1852" hidden="1"/>
    <cellStyle name="Uwaga 3" xfId="1844" hidden="1"/>
    <cellStyle name="Uwaga 3" xfId="1842" hidden="1"/>
    <cellStyle name="Uwaga 3" xfId="1837" hidden="1"/>
    <cellStyle name="Uwaga 3" xfId="1829" hidden="1"/>
    <cellStyle name="Uwaga 3" xfId="1827" hidden="1"/>
    <cellStyle name="Uwaga 3" xfId="1823" hidden="1"/>
    <cellStyle name="Uwaga 3" xfId="1814" hidden="1"/>
    <cellStyle name="Uwaga 3" xfId="1811" hidden="1"/>
    <cellStyle name="Uwaga 3" xfId="1806" hidden="1"/>
    <cellStyle name="Uwaga 3" xfId="1799" hidden="1"/>
    <cellStyle name="Uwaga 3" xfId="1795" hidden="1"/>
    <cellStyle name="Uwaga 3" xfId="1790" hidden="1"/>
    <cellStyle name="Uwaga 3" xfId="1784" hidden="1"/>
    <cellStyle name="Uwaga 3" xfId="1780" hidden="1"/>
    <cellStyle name="Uwaga 3" xfId="1775" hidden="1"/>
    <cellStyle name="Uwaga 3" xfId="1769" hidden="1"/>
    <cellStyle name="Uwaga 3" xfId="1766" hidden="1"/>
    <cellStyle name="Uwaga 3" xfId="1762" hidden="1"/>
    <cellStyle name="Uwaga 3" xfId="1753" hidden="1"/>
    <cellStyle name="Uwaga 3" xfId="1748" hidden="1"/>
    <cellStyle name="Uwaga 3" xfId="1743" hidden="1"/>
    <cellStyle name="Uwaga 3" xfId="1738" hidden="1"/>
    <cellStyle name="Uwaga 3" xfId="1733" hidden="1"/>
    <cellStyle name="Uwaga 3" xfId="1728" hidden="1"/>
    <cellStyle name="Uwaga 3" xfId="1723" hidden="1"/>
    <cellStyle name="Uwaga 3" xfId="1718" hidden="1"/>
    <cellStyle name="Uwaga 3" xfId="1713" hidden="1"/>
    <cellStyle name="Uwaga 3" xfId="1709" hidden="1"/>
    <cellStyle name="Uwaga 3" xfId="1704" hidden="1"/>
    <cellStyle name="Uwaga 3" xfId="1699" hidden="1"/>
    <cellStyle name="Uwaga 3" xfId="1694" hidden="1"/>
    <cellStyle name="Uwaga 3" xfId="1690" hidden="1"/>
    <cellStyle name="Uwaga 3" xfId="1686" hidden="1"/>
    <cellStyle name="Uwaga 3" xfId="1679" hidden="1"/>
    <cellStyle name="Uwaga 3" xfId="1675" hidden="1"/>
    <cellStyle name="Uwaga 3" xfId="1670" hidden="1"/>
    <cellStyle name="Uwaga 3" xfId="1664" hidden="1"/>
    <cellStyle name="Uwaga 3" xfId="1660" hidden="1"/>
    <cellStyle name="Uwaga 3" xfId="1655" hidden="1"/>
    <cellStyle name="Uwaga 3" xfId="1649" hidden="1"/>
    <cellStyle name="Uwaga 3" xfId="1645" hidden="1"/>
    <cellStyle name="Uwaga 3" xfId="1641" hidden="1"/>
    <cellStyle name="Uwaga 3" xfId="1634" hidden="1"/>
    <cellStyle name="Uwaga 3" xfId="1630" hidden="1"/>
    <cellStyle name="Uwaga 3" xfId="1626" hidden="1"/>
    <cellStyle name="Uwaga 3" xfId="564" hidden="1"/>
    <cellStyle name="Uwaga 3" xfId="563" hidden="1"/>
    <cellStyle name="Uwaga 3" xfId="562" hidden="1"/>
    <cellStyle name="Uwaga 3" xfId="555" hidden="1"/>
    <cellStyle name="Uwaga 3" xfId="554" hidden="1"/>
    <cellStyle name="Uwaga 3" xfId="553" hidden="1"/>
    <cellStyle name="Uwaga 3" xfId="546" hidden="1"/>
    <cellStyle name="Uwaga 3" xfId="545" hidden="1"/>
    <cellStyle name="Uwaga 3" xfId="544" hidden="1"/>
    <cellStyle name="Uwaga 3" xfId="537" hidden="1"/>
    <cellStyle name="Uwaga 3" xfId="536" hidden="1"/>
    <cellStyle name="Uwaga 3" xfId="535" hidden="1"/>
    <cellStyle name="Uwaga 3" xfId="528" hidden="1"/>
    <cellStyle name="Uwaga 3" xfId="527" hidden="1"/>
    <cellStyle name="Uwaga 3" xfId="526" hidden="1"/>
    <cellStyle name="Uwaga 3" xfId="519" hidden="1"/>
    <cellStyle name="Uwaga 3" xfId="518" hidden="1"/>
    <cellStyle name="Uwaga 3" xfId="516" hidden="1"/>
    <cellStyle name="Uwaga 3" xfId="510" hidden="1"/>
    <cellStyle name="Uwaga 3" xfId="509" hidden="1"/>
    <cellStyle name="Uwaga 3" xfId="507" hidden="1"/>
    <cellStyle name="Uwaga 3" xfId="501" hidden="1"/>
    <cellStyle name="Uwaga 3" xfId="500" hidden="1"/>
    <cellStyle name="Uwaga 3" xfId="498" hidden="1"/>
    <cellStyle name="Uwaga 3" xfId="492" hidden="1"/>
    <cellStyle name="Uwaga 3" xfId="491" hidden="1"/>
    <cellStyle name="Uwaga 3" xfId="489" hidden="1"/>
    <cellStyle name="Uwaga 3" xfId="483" hidden="1"/>
    <cellStyle name="Uwaga 3" xfId="482" hidden="1"/>
    <cellStyle name="Uwaga 3" xfId="480" hidden="1"/>
    <cellStyle name="Uwaga 3" xfId="474" hidden="1"/>
    <cellStyle name="Uwaga 3" xfId="473" hidden="1"/>
    <cellStyle name="Uwaga 3" xfId="471" hidden="1"/>
    <cellStyle name="Uwaga 3" xfId="465" hidden="1"/>
    <cellStyle name="Uwaga 3" xfId="464" hidden="1"/>
    <cellStyle name="Uwaga 3" xfId="462" hidden="1"/>
    <cellStyle name="Uwaga 3" xfId="456" hidden="1"/>
    <cellStyle name="Uwaga 3" xfId="455" hidden="1"/>
    <cellStyle name="Uwaga 3" xfId="453" hidden="1"/>
    <cellStyle name="Uwaga 3" xfId="447" hidden="1"/>
    <cellStyle name="Uwaga 3" xfId="446" hidden="1"/>
    <cellStyle name="Uwaga 3" xfId="444" hidden="1"/>
    <cellStyle name="Uwaga 3" xfId="438" hidden="1"/>
    <cellStyle name="Uwaga 3" xfId="437" hidden="1"/>
    <cellStyle name="Uwaga 3" xfId="435" hidden="1"/>
    <cellStyle name="Uwaga 3" xfId="429" hidden="1"/>
    <cellStyle name="Uwaga 3" xfId="428" hidden="1"/>
    <cellStyle name="Uwaga 3" xfId="426" hidden="1"/>
    <cellStyle name="Uwaga 3" xfId="420" hidden="1"/>
    <cellStyle name="Uwaga 3" xfId="419" hidden="1"/>
    <cellStyle name="Uwaga 3" xfId="417" hidden="1"/>
    <cellStyle name="Uwaga 3" xfId="411" hidden="1"/>
    <cellStyle name="Uwaga 3" xfId="410" hidden="1"/>
    <cellStyle name="Uwaga 3" xfId="407" hidden="1"/>
    <cellStyle name="Uwaga 3" xfId="402" hidden="1"/>
    <cellStyle name="Uwaga 3" xfId="400" hidden="1"/>
    <cellStyle name="Uwaga 3" xfId="397" hidden="1"/>
    <cellStyle name="Uwaga 3" xfId="393" hidden="1"/>
    <cellStyle name="Uwaga 3" xfId="392" hidden="1"/>
    <cellStyle name="Uwaga 3" xfId="389" hidden="1"/>
    <cellStyle name="Uwaga 3" xfId="384" hidden="1"/>
    <cellStyle name="Uwaga 3" xfId="383" hidden="1"/>
    <cellStyle name="Uwaga 3" xfId="381" hidden="1"/>
    <cellStyle name="Uwaga 3" xfId="375" hidden="1"/>
    <cellStyle name="Uwaga 3" xfId="374" hidden="1"/>
    <cellStyle name="Uwaga 3" xfId="372" hidden="1"/>
    <cellStyle name="Uwaga 3" xfId="366" hidden="1"/>
    <cellStyle name="Uwaga 3" xfId="365" hidden="1"/>
    <cellStyle name="Uwaga 3" xfId="363" hidden="1"/>
    <cellStyle name="Uwaga 3" xfId="357" hidden="1"/>
    <cellStyle name="Uwaga 3" xfId="356" hidden="1"/>
    <cellStyle name="Uwaga 3" xfId="354" hidden="1"/>
    <cellStyle name="Uwaga 3" xfId="348" hidden="1"/>
    <cellStyle name="Uwaga 3" xfId="347" hidden="1"/>
    <cellStyle name="Uwaga 3" xfId="345" hidden="1"/>
    <cellStyle name="Uwaga 3" xfId="339" hidden="1"/>
    <cellStyle name="Uwaga 3" xfId="338" hidden="1"/>
    <cellStyle name="Uwaga 3" xfId="335" hidden="1"/>
    <cellStyle name="Uwaga 3" xfId="330" hidden="1"/>
    <cellStyle name="Uwaga 3" xfId="328" hidden="1"/>
    <cellStyle name="Uwaga 3" xfId="325" hidden="1"/>
    <cellStyle name="Uwaga 3" xfId="321" hidden="1"/>
    <cellStyle name="Uwaga 3" xfId="319" hidden="1"/>
    <cellStyle name="Uwaga 3" xfId="316" hidden="1"/>
    <cellStyle name="Uwaga 3" xfId="312" hidden="1"/>
    <cellStyle name="Uwaga 3" xfId="311" hidden="1"/>
    <cellStyle name="Uwaga 3" xfId="309" hidden="1"/>
    <cellStyle name="Uwaga 3" xfId="303" hidden="1"/>
    <cellStyle name="Uwaga 3" xfId="301" hidden="1"/>
    <cellStyle name="Uwaga 3" xfId="298" hidden="1"/>
    <cellStyle name="Uwaga 3" xfId="294" hidden="1"/>
    <cellStyle name="Uwaga 3" xfId="292" hidden="1"/>
    <cellStyle name="Uwaga 3" xfId="289" hidden="1"/>
    <cellStyle name="Uwaga 3" xfId="285" hidden="1"/>
    <cellStyle name="Uwaga 3" xfId="283" hidden="1"/>
    <cellStyle name="Uwaga 3" xfId="280" hidden="1"/>
    <cellStyle name="Uwaga 3" xfId="276" hidden="1"/>
    <cellStyle name="Uwaga 3" xfId="274" hidden="1"/>
    <cellStyle name="Uwaga 3" xfId="272" hidden="1"/>
    <cellStyle name="Uwaga 3" xfId="267" hidden="1"/>
    <cellStyle name="Uwaga 3" xfId="265" hidden="1"/>
    <cellStyle name="Uwaga 3" xfId="263" hidden="1"/>
    <cellStyle name="Uwaga 3" xfId="258" hidden="1"/>
    <cellStyle name="Uwaga 3" xfId="256" hidden="1"/>
    <cellStyle name="Uwaga 3" xfId="253" hidden="1"/>
    <cellStyle name="Uwaga 3" xfId="249" hidden="1"/>
    <cellStyle name="Uwaga 3" xfId="247" hidden="1"/>
    <cellStyle name="Uwaga 3" xfId="245" hidden="1"/>
    <cellStyle name="Uwaga 3" xfId="240" hidden="1"/>
    <cellStyle name="Uwaga 3" xfId="238" hidden="1"/>
    <cellStyle name="Uwaga 3" xfId="236" hidden="1"/>
    <cellStyle name="Uwaga 3" xfId="230" hidden="1"/>
    <cellStyle name="Uwaga 3" xfId="227" hidden="1"/>
    <cellStyle name="Uwaga 3" xfId="224" hidden="1"/>
    <cellStyle name="Uwaga 3" xfId="221" hidden="1"/>
    <cellStyle name="Uwaga 3" xfId="218" hidden="1"/>
    <cellStyle name="Uwaga 3" xfId="215" hidden="1"/>
    <cellStyle name="Uwaga 3" xfId="212" hidden="1"/>
    <cellStyle name="Uwaga 3" xfId="209" hidden="1"/>
    <cellStyle name="Uwaga 3" xfId="206" hidden="1"/>
    <cellStyle name="Uwaga 3" xfId="204" hidden="1"/>
    <cellStyle name="Uwaga 3" xfId="202" hidden="1"/>
    <cellStyle name="Uwaga 3" xfId="199" hidden="1"/>
    <cellStyle name="Uwaga 3" xfId="195" hidden="1"/>
    <cellStyle name="Uwaga 3" xfId="192" hidden="1"/>
    <cellStyle name="Uwaga 3" xfId="189" hidden="1"/>
    <cellStyle name="Uwaga 3" xfId="185" hidden="1"/>
    <cellStyle name="Uwaga 3" xfId="182" hidden="1"/>
    <cellStyle name="Uwaga 3" xfId="179" hidden="1"/>
    <cellStyle name="Uwaga 3" xfId="177" hidden="1"/>
    <cellStyle name="Uwaga 3" xfId="174" hidden="1"/>
    <cellStyle name="Uwaga 3" xfId="171" hidden="1"/>
    <cellStyle name="Uwaga 3" xfId="168" hidden="1"/>
    <cellStyle name="Uwaga 3" xfId="166" hidden="1"/>
    <cellStyle name="Uwaga 3" xfId="164" hidden="1"/>
    <cellStyle name="Uwaga 3" xfId="159" hidden="1"/>
    <cellStyle name="Uwaga 3" xfId="156" hidden="1"/>
    <cellStyle name="Uwaga 3" xfId="153" hidden="1"/>
    <cellStyle name="Uwaga 3" xfId="149" hidden="1"/>
    <cellStyle name="Uwaga 3" xfId="146" hidden="1"/>
    <cellStyle name="Uwaga 3" xfId="143" hidden="1"/>
    <cellStyle name="Uwaga 3" xfId="140" hidden="1"/>
    <cellStyle name="Uwaga 3" xfId="137" hidden="1"/>
    <cellStyle name="Uwaga 3" xfId="134" hidden="1"/>
    <cellStyle name="Uwaga 3" xfId="132" hidden="1"/>
    <cellStyle name="Uwaga 3" xfId="130" hidden="1"/>
    <cellStyle name="Uwaga 3" xfId="127" hidden="1"/>
    <cellStyle name="Uwaga 3" xfId="122" hidden="1"/>
    <cellStyle name="Uwaga 3" xfId="119" hidden="1"/>
    <cellStyle name="Uwaga 3" xfId="116" hidden="1"/>
    <cellStyle name="Uwaga 3" xfId="112" hidden="1"/>
    <cellStyle name="Uwaga 3" xfId="109" hidden="1"/>
    <cellStyle name="Uwaga 3" xfId="107" hidden="1"/>
    <cellStyle name="Uwaga 3" xfId="104" hidden="1"/>
    <cellStyle name="Uwaga 3" xfId="101" hidden="1"/>
    <cellStyle name="Uwaga 3" xfId="98" hidden="1"/>
    <cellStyle name="Uwaga 3" xfId="96" hidden="1"/>
    <cellStyle name="Uwaga 3" xfId="93" hidden="1"/>
    <cellStyle name="Uwaga 3" xfId="90" hidden="1"/>
    <cellStyle name="Uwaga 3" xfId="87" hidden="1"/>
    <cellStyle name="Uwaga 3" xfId="85" hidden="1"/>
    <cellStyle name="Uwaga 3" xfId="83" hidden="1"/>
    <cellStyle name="Uwaga 3" xfId="78" hidden="1"/>
    <cellStyle name="Uwaga 3" xfId="76" hidden="1"/>
    <cellStyle name="Uwaga 3" xfId="73" hidden="1"/>
    <cellStyle name="Uwaga 3" xfId="69" hidden="1"/>
    <cellStyle name="Uwaga 3" xfId="67" hidden="1"/>
    <cellStyle name="Uwaga 3" xfId="64" hidden="1"/>
    <cellStyle name="Uwaga 3" xfId="60" hidden="1"/>
    <cellStyle name="Uwaga 3" xfId="58" hidden="1"/>
    <cellStyle name="Uwaga 3" xfId="56" hidden="1"/>
    <cellStyle name="Uwaga 3" xfId="51" hidden="1"/>
    <cellStyle name="Uwaga 3" xfId="49" hidden="1"/>
    <cellStyle name="Uwaga 3" xfId="47" hidden="1"/>
    <cellStyle name="Uwaga 3" xfId="2580" hidden="1"/>
    <cellStyle name="Uwaga 3" xfId="2581" hidden="1"/>
    <cellStyle name="Uwaga 3" xfId="2583" hidden="1"/>
    <cellStyle name="Uwaga 3" xfId="2595" hidden="1"/>
    <cellStyle name="Uwaga 3" xfId="2596" hidden="1"/>
    <cellStyle name="Uwaga 3" xfId="2601" hidden="1"/>
    <cellStyle name="Uwaga 3" xfId="2610" hidden="1"/>
    <cellStyle name="Uwaga 3" xfId="2611" hidden="1"/>
    <cellStyle name="Uwaga 3" xfId="2616" hidden="1"/>
    <cellStyle name="Uwaga 3" xfId="2625" hidden="1"/>
    <cellStyle name="Uwaga 3" xfId="2626" hidden="1"/>
    <cellStyle name="Uwaga 3" xfId="2627" hidden="1"/>
    <cellStyle name="Uwaga 3" xfId="2640" hidden="1"/>
    <cellStyle name="Uwaga 3" xfId="2645" hidden="1"/>
    <cellStyle name="Uwaga 3" xfId="2650" hidden="1"/>
    <cellStyle name="Uwaga 3" xfId="2660" hidden="1"/>
    <cellStyle name="Uwaga 3" xfId="2665" hidden="1"/>
    <cellStyle name="Uwaga 3" xfId="2669" hidden="1"/>
    <cellStyle name="Uwaga 3" xfId="2676" hidden="1"/>
    <cellStyle name="Uwaga 3" xfId="2681" hidden="1"/>
    <cellStyle name="Uwaga 3" xfId="2684" hidden="1"/>
    <cellStyle name="Uwaga 3" xfId="2690" hidden="1"/>
    <cellStyle name="Uwaga 3" xfId="2695" hidden="1"/>
    <cellStyle name="Uwaga 3" xfId="2699" hidden="1"/>
    <cellStyle name="Uwaga 3" xfId="2700" hidden="1"/>
    <cellStyle name="Uwaga 3" xfId="2701" hidden="1"/>
    <cellStyle name="Uwaga 3" xfId="2705" hidden="1"/>
    <cellStyle name="Uwaga 3" xfId="2717" hidden="1"/>
    <cellStyle name="Uwaga 3" xfId="2722" hidden="1"/>
    <cellStyle name="Uwaga 3" xfId="2727" hidden="1"/>
    <cellStyle name="Uwaga 3" xfId="2732" hidden="1"/>
    <cellStyle name="Uwaga 3" xfId="2737" hidden="1"/>
    <cellStyle name="Uwaga 3" xfId="2742" hidden="1"/>
    <cellStyle name="Uwaga 3" xfId="2746" hidden="1"/>
    <cellStyle name="Uwaga 3" xfId="2750" hidden="1"/>
    <cellStyle name="Uwaga 3" xfId="2755" hidden="1"/>
    <cellStyle name="Uwaga 3" xfId="2760" hidden="1"/>
    <cellStyle name="Uwaga 3" xfId="2761" hidden="1"/>
    <cellStyle name="Uwaga 3" xfId="2763" hidden="1"/>
    <cellStyle name="Uwaga 3" xfId="2776" hidden="1"/>
    <cellStyle name="Uwaga 3" xfId="2780" hidden="1"/>
    <cellStyle name="Uwaga 3" xfId="2785" hidden="1"/>
    <cellStyle name="Uwaga 3" xfId="2792" hidden="1"/>
    <cellStyle name="Uwaga 3" xfId="2796" hidden="1"/>
    <cellStyle name="Uwaga 3" xfId="2801" hidden="1"/>
    <cellStyle name="Uwaga 3" xfId="2806" hidden="1"/>
    <cellStyle name="Uwaga 3" xfId="2809" hidden="1"/>
    <cellStyle name="Uwaga 3" xfId="2814" hidden="1"/>
    <cellStyle name="Uwaga 3" xfId="2820" hidden="1"/>
    <cellStyle name="Uwaga 3" xfId="2821" hidden="1"/>
    <cellStyle name="Uwaga 3" xfId="2824" hidden="1"/>
    <cellStyle name="Uwaga 3" xfId="2837" hidden="1"/>
    <cellStyle name="Uwaga 3" xfId="2841" hidden="1"/>
    <cellStyle name="Uwaga 3" xfId="2846" hidden="1"/>
    <cellStyle name="Uwaga 3" xfId="2853" hidden="1"/>
    <cellStyle name="Uwaga 3" xfId="2858" hidden="1"/>
    <cellStyle name="Uwaga 3" xfId="2862" hidden="1"/>
    <cellStyle name="Uwaga 3" xfId="2867" hidden="1"/>
    <cellStyle name="Uwaga 3" xfId="2871" hidden="1"/>
    <cellStyle name="Uwaga 3" xfId="2876" hidden="1"/>
    <cellStyle name="Uwaga 3" xfId="2880" hidden="1"/>
    <cellStyle name="Uwaga 3" xfId="2881" hidden="1"/>
    <cellStyle name="Uwaga 3" xfId="2883" hidden="1"/>
    <cellStyle name="Uwaga 3" xfId="2895" hidden="1"/>
    <cellStyle name="Uwaga 3" xfId="2896" hidden="1"/>
    <cellStyle name="Uwaga 3" xfId="2898" hidden="1"/>
    <cellStyle name="Uwaga 3" xfId="2910" hidden="1"/>
    <cellStyle name="Uwaga 3" xfId="2912" hidden="1"/>
    <cellStyle name="Uwaga 3" xfId="2915" hidden="1"/>
    <cellStyle name="Uwaga 3" xfId="2925" hidden="1"/>
    <cellStyle name="Uwaga 3" xfId="2926" hidden="1"/>
    <cellStyle name="Uwaga 3" xfId="2928" hidden="1"/>
    <cellStyle name="Uwaga 3" xfId="2940" hidden="1"/>
    <cellStyle name="Uwaga 3" xfId="2941" hidden="1"/>
    <cellStyle name="Uwaga 3" xfId="2942" hidden="1"/>
    <cellStyle name="Uwaga 3" xfId="2956" hidden="1"/>
    <cellStyle name="Uwaga 3" xfId="2959" hidden="1"/>
    <cellStyle name="Uwaga 3" xfId="2963" hidden="1"/>
    <cellStyle name="Uwaga 3" xfId="2971" hidden="1"/>
    <cellStyle name="Uwaga 3" xfId="2974" hidden="1"/>
    <cellStyle name="Uwaga 3" xfId="2978" hidden="1"/>
    <cellStyle name="Uwaga 3" xfId="2986" hidden="1"/>
    <cellStyle name="Uwaga 3" xfId="2989" hidden="1"/>
    <cellStyle name="Uwaga 3" xfId="2993" hidden="1"/>
    <cellStyle name="Uwaga 3" xfId="3000" hidden="1"/>
    <cellStyle name="Uwaga 3" xfId="3001" hidden="1"/>
    <cellStyle name="Uwaga 3" xfId="3003" hidden="1"/>
    <cellStyle name="Uwaga 3" xfId="3016" hidden="1"/>
    <cellStyle name="Uwaga 3" xfId="3019" hidden="1"/>
    <cellStyle name="Uwaga 3" xfId="3022" hidden="1"/>
    <cellStyle name="Uwaga 3" xfId="3031" hidden="1"/>
    <cellStyle name="Uwaga 3" xfId="3034" hidden="1"/>
    <cellStyle name="Uwaga 3" xfId="3038" hidden="1"/>
    <cellStyle name="Uwaga 3" xfId="3046" hidden="1"/>
    <cellStyle name="Uwaga 3" xfId="3048" hidden="1"/>
    <cellStyle name="Uwaga 3" xfId="3051" hidden="1"/>
    <cellStyle name="Uwaga 3" xfId="3060" hidden="1"/>
    <cellStyle name="Uwaga 3" xfId="3061" hidden="1"/>
    <cellStyle name="Uwaga 3" xfId="3062" hidden="1"/>
    <cellStyle name="Uwaga 3" xfId="3075" hidden="1"/>
    <cellStyle name="Uwaga 3" xfId="3076" hidden="1"/>
    <cellStyle name="Uwaga 3" xfId="3078" hidden="1"/>
    <cellStyle name="Uwaga 3" xfId="3090" hidden="1"/>
    <cellStyle name="Uwaga 3" xfId="3091" hidden="1"/>
    <cellStyle name="Uwaga 3" xfId="3093" hidden="1"/>
    <cellStyle name="Uwaga 3" xfId="3105" hidden="1"/>
    <cellStyle name="Uwaga 3" xfId="3106" hidden="1"/>
    <cellStyle name="Uwaga 3" xfId="3108" hidden="1"/>
    <cellStyle name="Uwaga 3" xfId="3120" hidden="1"/>
    <cellStyle name="Uwaga 3" xfId="3121" hidden="1"/>
    <cellStyle name="Uwaga 3" xfId="3122" hidden="1"/>
    <cellStyle name="Uwaga 3" xfId="3136" hidden="1"/>
    <cellStyle name="Uwaga 3" xfId="3138" hidden="1"/>
    <cellStyle name="Uwaga 3" xfId="3141" hidden="1"/>
    <cellStyle name="Uwaga 3" xfId="3151" hidden="1"/>
    <cellStyle name="Uwaga 3" xfId="3154" hidden="1"/>
    <cellStyle name="Uwaga 3" xfId="3157" hidden="1"/>
    <cellStyle name="Uwaga 3" xfId="3166" hidden="1"/>
    <cellStyle name="Uwaga 3" xfId="3168" hidden="1"/>
    <cellStyle name="Uwaga 3" xfId="3171" hidden="1"/>
    <cellStyle name="Uwaga 3" xfId="3180" hidden="1"/>
    <cellStyle name="Uwaga 3" xfId="3181" hidden="1"/>
    <cellStyle name="Uwaga 3" xfId="3182" hidden="1"/>
    <cellStyle name="Uwaga 3" xfId="3195" hidden="1"/>
    <cellStyle name="Uwaga 3" xfId="3197" hidden="1"/>
    <cellStyle name="Uwaga 3" xfId="3199" hidden="1"/>
    <cellStyle name="Uwaga 3" xfId="3210" hidden="1"/>
    <cellStyle name="Uwaga 3" xfId="3212" hidden="1"/>
    <cellStyle name="Uwaga 3" xfId="3214" hidden="1"/>
    <cellStyle name="Uwaga 3" xfId="3225" hidden="1"/>
    <cellStyle name="Uwaga 3" xfId="3227" hidden="1"/>
    <cellStyle name="Uwaga 3" xfId="3229" hidden="1"/>
    <cellStyle name="Uwaga 3" xfId="3240" hidden="1"/>
    <cellStyle name="Uwaga 3" xfId="3241" hidden="1"/>
    <cellStyle name="Uwaga 3" xfId="3242" hidden="1"/>
    <cellStyle name="Uwaga 3" xfId="3255" hidden="1"/>
    <cellStyle name="Uwaga 3" xfId="3257" hidden="1"/>
    <cellStyle name="Uwaga 3" xfId="3259" hidden="1"/>
    <cellStyle name="Uwaga 3" xfId="3270" hidden="1"/>
    <cellStyle name="Uwaga 3" xfId="3272" hidden="1"/>
    <cellStyle name="Uwaga 3" xfId="3274" hidden="1"/>
    <cellStyle name="Uwaga 3" xfId="3285" hidden="1"/>
    <cellStyle name="Uwaga 3" xfId="3287" hidden="1"/>
    <cellStyle name="Uwaga 3" xfId="3288" hidden="1"/>
    <cellStyle name="Uwaga 3" xfId="3300" hidden="1"/>
    <cellStyle name="Uwaga 3" xfId="3301" hidden="1"/>
    <cellStyle name="Uwaga 3" xfId="3302" hidden="1"/>
    <cellStyle name="Uwaga 3" xfId="3315" hidden="1"/>
    <cellStyle name="Uwaga 3" xfId="3317" hidden="1"/>
    <cellStyle name="Uwaga 3" xfId="3319" hidden="1"/>
    <cellStyle name="Uwaga 3" xfId="3330" hidden="1"/>
    <cellStyle name="Uwaga 3" xfId="3332" hidden="1"/>
    <cellStyle name="Uwaga 3" xfId="3334" hidden="1"/>
    <cellStyle name="Uwaga 3" xfId="3345" hidden="1"/>
    <cellStyle name="Uwaga 3" xfId="3347" hidden="1"/>
    <cellStyle name="Uwaga 3" xfId="3349" hidden="1"/>
    <cellStyle name="Uwaga 3" xfId="3360" hidden="1"/>
    <cellStyle name="Uwaga 3" xfId="3361" hidden="1"/>
    <cellStyle name="Uwaga 3" xfId="3363" hidden="1"/>
    <cellStyle name="Uwaga 3" xfId="3374" hidden="1"/>
    <cellStyle name="Uwaga 3" xfId="3376" hidden="1"/>
    <cellStyle name="Uwaga 3" xfId="3377" hidden="1"/>
    <cellStyle name="Uwaga 3" xfId="3386" hidden="1"/>
    <cellStyle name="Uwaga 3" xfId="3389" hidden="1"/>
    <cellStyle name="Uwaga 3" xfId="3391" hidden="1"/>
    <cellStyle name="Uwaga 3" xfId="3402" hidden="1"/>
    <cellStyle name="Uwaga 3" xfId="3404" hidden="1"/>
    <cellStyle name="Uwaga 3" xfId="3406" hidden="1"/>
    <cellStyle name="Uwaga 3" xfId="3418" hidden="1"/>
    <cellStyle name="Uwaga 3" xfId="3420" hidden="1"/>
    <cellStyle name="Uwaga 3" xfId="3422" hidden="1"/>
    <cellStyle name="Uwaga 3" xfId="3430" hidden="1"/>
    <cellStyle name="Uwaga 3" xfId="3432" hidden="1"/>
    <cellStyle name="Uwaga 3" xfId="3435" hidden="1"/>
    <cellStyle name="Uwaga 3" xfId="3425" hidden="1"/>
    <cellStyle name="Uwaga 3" xfId="3424" hidden="1"/>
    <cellStyle name="Uwaga 3" xfId="3423" hidden="1"/>
    <cellStyle name="Uwaga 3" xfId="3410" hidden="1"/>
    <cellStyle name="Uwaga 3" xfId="3409" hidden="1"/>
    <cellStyle name="Uwaga 3" xfId="3408" hidden="1"/>
    <cellStyle name="Uwaga 3" xfId="3395" hidden="1"/>
    <cellStyle name="Uwaga 3" xfId="3394" hidden="1"/>
    <cellStyle name="Uwaga 3" xfId="3393" hidden="1"/>
    <cellStyle name="Uwaga 3" xfId="3380" hidden="1"/>
    <cellStyle name="Uwaga 3" xfId="3379" hidden="1"/>
    <cellStyle name="Uwaga 3" xfId="3378" hidden="1"/>
    <cellStyle name="Uwaga 3" xfId="3365" hidden="1"/>
    <cellStyle name="Uwaga 3" xfId="3364" hidden="1"/>
    <cellStyle name="Uwaga 3" xfId="3362" hidden="1"/>
    <cellStyle name="Uwaga 3" xfId="3351" hidden="1"/>
    <cellStyle name="Uwaga 3" xfId="3348" hidden="1"/>
    <cellStyle name="Uwaga 3" xfId="3346" hidden="1"/>
    <cellStyle name="Uwaga 3" xfId="3336" hidden="1"/>
    <cellStyle name="Uwaga 3" xfId="3333" hidden="1"/>
    <cellStyle name="Uwaga 3" xfId="3331" hidden="1"/>
    <cellStyle name="Uwaga 3" xfId="3321" hidden="1"/>
    <cellStyle name="Uwaga 3" xfId="3318" hidden="1"/>
    <cellStyle name="Uwaga 3" xfId="3316" hidden="1"/>
    <cellStyle name="Uwaga 3" xfId="3306" hidden="1"/>
    <cellStyle name="Uwaga 3" xfId="3304" hidden="1"/>
    <cellStyle name="Uwaga 3" xfId="3303" hidden="1"/>
    <cellStyle name="Uwaga 3" xfId="3291" hidden="1"/>
    <cellStyle name="Uwaga 3" xfId="3289" hidden="1"/>
    <cellStyle name="Uwaga 3" xfId="3286" hidden="1"/>
    <cellStyle name="Uwaga 3" xfId="3276" hidden="1"/>
    <cellStyle name="Uwaga 3" xfId="3273" hidden="1"/>
    <cellStyle name="Uwaga 3" xfId="3271" hidden="1"/>
    <cellStyle name="Uwaga 3" xfId="3261" hidden="1"/>
    <cellStyle name="Uwaga 3" xfId="3258" hidden="1"/>
    <cellStyle name="Uwaga 3" xfId="3256" hidden="1"/>
    <cellStyle name="Uwaga 3" xfId="3246" hidden="1"/>
    <cellStyle name="Uwaga 3" xfId="3244" hidden="1"/>
    <cellStyle name="Uwaga 3" xfId="3243" hidden="1"/>
    <cellStyle name="Uwaga 3" xfId="3231" hidden="1"/>
    <cellStyle name="Uwaga 3" xfId="3228" hidden="1"/>
    <cellStyle name="Uwaga 3" xfId="3226" hidden="1"/>
    <cellStyle name="Uwaga 3" xfId="3216" hidden="1"/>
    <cellStyle name="Uwaga 3" xfId="3213" hidden="1"/>
    <cellStyle name="Uwaga 3" xfId="3211" hidden="1"/>
    <cellStyle name="Uwaga 3" xfId="3201" hidden="1"/>
    <cellStyle name="Uwaga 3" xfId="3198" hidden="1"/>
    <cellStyle name="Uwaga 3" xfId="3196" hidden="1"/>
    <cellStyle name="Uwaga 3" xfId="3186" hidden="1"/>
    <cellStyle name="Uwaga 3" xfId="3184" hidden="1"/>
    <cellStyle name="Uwaga 3" xfId="3183" hidden="1"/>
    <cellStyle name="Uwaga 3" xfId="3170" hidden="1"/>
    <cellStyle name="Uwaga 3" xfId="3167" hidden="1"/>
    <cellStyle name="Uwaga 3" xfId="3165" hidden="1"/>
    <cellStyle name="Uwaga 3" xfId="3155" hidden="1"/>
    <cellStyle name="Uwaga 3" xfId="3152" hidden="1"/>
    <cellStyle name="Uwaga 3" xfId="3150" hidden="1"/>
    <cellStyle name="Uwaga 3" xfId="3140" hidden="1"/>
    <cellStyle name="Uwaga 3" xfId="3137" hidden="1"/>
    <cellStyle name="Uwaga 3" xfId="3135" hidden="1"/>
    <cellStyle name="Uwaga 3" xfId="3126" hidden="1"/>
    <cellStyle name="Uwaga 3" xfId="3124" hidden="1"/>
    <cellStyle name="Uwaga 3" xfId="3123" hidden="1"/>
    <cellStyle name="Uwaga 3" xfId="3111" hidden="1"/>
    <cellStyle name="Uwaga 3" xfId="3109" hidden="1"/>
    <cellStyle name="Uwaga 3" xfId="3107" hidden="1"/>
    <cellStyle name="Uwaga 3" xfId="3096" hidden="1"/>
    <cellStyle name="Uwaga 3" xfId="3094" hidden="1"/>
    <cellStyle name="Uwaga 3" xfId="3092" hidden="1"/>
    <cellStyle name="Uwaga 3" xfId="3081" hidden="1"/>
    <cellStyle name="Uwaga 3" xfId="3079" hidden="1"/>
    <cellStyle name="Uwaga 3" xfId="3077" hidden="1"/>
    <cellStyle name="Uwaga 3" xfId="3066" hidden="1"/>
    <cellStyle name="Uwaga 3" xfId="3064" hidden="1"/>
    <cellStyle name="Uwaga 3" xfId="3063" hidden="1"/>
    <cellStyle name="Uwaga 3" xfId="3050" hidden="1"/>
    <cellStyle name="Uwaga 3" xfId="3047" hidden="1"/>
    <cellStyle name="Uwaga 3" xfId="3045" hidden="1"/>
    <cellStyle name="Uwaga 3" xfId="3035" hidden="1"/>
    <cellStyle name="Uwaga 3" xfId="3032" hidden="1"/>
    <cellStyle name="Uwaga 3" xfId="3030" hidden="1"/>
    <cellStyle name="Uwaga 3" xfId="3020" hidden="1"/>
    <cellStyle name="Uwaga 3" xfId="3017" hidden="1"/>
    <cellStyle name="Uwaga 3" xfId="3015" hidden="1"/>
    <cellStyle name="Uwaga 3" xfId="3006" hidden="1"/>
    <cellStyle name="Uwaga 3" xfId="3004" hidden="1"/>
    <cellStyle name="Uwaga 3" xfId="3002" hidden="1"/>
    <cellStyle name="Uwaga 3" xfId="2990" hidden="1"/>
    <cellStyle name="Uwaga 3" xfId="2987" hidden="1"/>
    <cellStyle name="Uwaga 3" xfId="2985" hidden="1"/>
    <cellStyle name="Uwaga 3" xfId="2975" hidden="1"/>
    <cellStyle name="Uwaga 3" xfId="2972" hidden="1"/>
    <cellStyle name="Uwaga 3" xfId="2970" hidden="1"/>
    <cellStyle name="Uwaga 3" xfId="2960" hidden="1"/>
    <cellStyle name="Uwaga 3" xfId="2957" hidden="1"/>
    <cellStyle name="Uwaga 3" xfId="2955" hidden="1"/>
    <cellStyle name="Uwaga 3" xfId="2948" hidden="1"/>
    <cellStyle name="Uwaga 3" xfId="2945" hidden="1"/>
    <cellStyle name="Uwaga 3" xfId="2943" hidden="1"/>
    <cellStyle name="Uwaga 3" xfId="2933" hidden="1"/>
    <cellStyle name="Uwaga 3" xfId="2930" hidden="1"/>
    <cellStyle name="Uwaga 3" xfId="2927" hidden="1"/>
    <cellStyle name="Uwaga 3" xfId="2918" hidden="1"/>
    <cellStyle name="Uwaga 3" xfId="2914" hidden="1"/>
    <cellStyle name="Uwaga 3" xfId="2911" hidden="1"/>
    <cellStyle name="Uwaga 3" xfId="2903" hidden="1"/>
    <cellStyle name="Uwaga 3" xfId="2900" hidden="1"/>
    <cellStyle name="Uwaga 3" xfId="2897" hidden="1"/>
    <cellStyle name="Uwaga 3" xfId="2888" hidden="1"/>
    <cellStyle name="Uwaga 3" xfId="2885" hidden="1"/>
    <cellStyle name="Uwaga 3" xfId="2882" hidden="1"/>
    <cellStyle name="Uwaga 3" xfId="2872" hidden="1"/>
    <cellStyle name="Uwaga 3" xfId="2868" hidden="1"/>
    <cellStyle name="Uwaga 3" xfId="2865" hidden="1"/>
    <cellStyle name="Uwaga 3" xfId="2856" hidden="1"/>
    <cellStyle name="Uwaga 3" xfId="2852" hidden="1"/>
    <cellStyle name="Uwaga 3" xfId="2850" hidden="1"/>
    <cellStyle name="Uwaga 3" xfId="2842" hidden="1"/>
    <cellStyle name="Uwaga 3" xfId="2838" hidden="1"/>
    <cellStyle name="Uwaga 3" xfId="2835" hidden="1"/>
    <cellStyle name="Uwaga 3" xfId="2828" hidden="1"/>
    <cellStyle name="Uwaga 3" xfId="2825" hidden="1"/>
    <cellStyle name="Uwaga 3" xfId="2822" hidden="1"/>
    <cellStyle name="Uwaga 3" xfId="2813" hidden="1"/>
    <cellStyle name="Uwaga 3" xfId="2808" hidden="1"/>
    <cellStyle name="Uwaga 3" xfId="2805" hidden="1"/>
    <cellStyle name="Uwaga 3" xfId="2798" hidden="1"/>
    <cellStyle name="Uwaga 3" xfId="2793" hidden="1"/>
    <cellStyle name="Uwaga 3" xfId="2790" hidden="1"/>
    <cellStyle name="Uwaga 3" xfId="2783" hidden="1"/>
    <cellStyle name="Uwaga 3" xfId="2778" hidden="1"/>
    <cellStyle name="Uwaga 3" xfId="2775" hidden="1"/>
    <cellStyle name="Uwaga 3" xfId="2769" hidden="1"/>
    <cellStyle name="Uwaga 3" xfId="2765" hidden="1"/>
    <cellStyle name="Uwaga 3" xfId="2762" hidden="1"/>
    <cellStyle name="Uwaga 3" xfId="2754" hidden="1"/>
    <cellStyle name="Uwaga 3" xfId="2749" hidden="1"/>
    <cellStyle name="Uwaga 3" xfId="2745" hidden="1"/>
    <cellStyle name="Uwaga 3" xfId="2739" hidden="1"/>
    <cellStyle name="Uwaga 3" xfId="2734" hidden="1"/>
    <cellStyle name="Uwaga 3" xfId="2730" hidden="1"/>
    <cellStyle name="Uwaga 3" xfId="2724" hidden="1"/>
    <cellStyle name="Uwaga 3" xfId="2719" hidden="1"/>
    <cellStyle name="Uwaga 3" xfId="2715" hidden="1"/>
    <cellStyle name="Uwaga 3" xfId="2710" hidden="1"/>
    <cellStyle name="Uwaga 3" xfId="2706" hidden="1"/>
    <cellStyle name="Uwaga 3" xfId="2702" hidden="1"/>
    <cellStyle name="Uwaga 3" xfId="2694" hidden="1"/>
    <cellStyle name="Uwaga 3" xfId="2689" hidden="1"/>
    <cellStyle name="Uwaga 3" xfId="2685" hidden="1"/>
    <cellStyle name="Uwaga 3" xfId="2679" hidden="1"/>
    <cellStyle name="Uwaga 3" xfId="2674" hidden="1"/>
    <cellStyle name="Uwaga 3" xfId="2670" hidden="1"/>
    <cellStyle name="Uwaga 3" xfId="2664" hidden="1"/>
    <cellStyle name="Uwaga 3" xfId="2659" hidden="1"/>
    <cellStyle name="Uwaga 3" xfId="2655" hidden="1"/>
    <cellStyle name="Uwaga 3" xfId="2651" hidden="1"/>
    <cellStyle name="Uwaga 3" xfId="2646" hidden="1"/>
    <cellStyle name="Uwaga 3" xfId="2641" hidden="1"/>
    <cellStyle name="Uwaga 3" xfId="2636" hidden="1"/>
    <cellStyle name="Uwaga 3" xfId="2632" hidden="1"/>
    <cellStyle name="Uwaga 3" xfId="2628" hidden="1"/>
    <cellStyle name="Uwaga 3" xfId="2621" hidden="1"/>
    <cellStyle name="Uwaga 3" xfId="2617" hidden="1"/>
    <cellStyle name="Uwaga 3" xfId="2612" hidden="1"/>
    <cellStyle name="Uwaga 3" xfId="2606" hidden="1"/>
    <cellStyle name="Uwaga 3" xfId="2602" hidden="1"/>
    <cellStyle name="Uwaga 3" xfId="2597" hidden="1"/>
    <cellStyle name="Uwaga 3" xfId="2591" hidden="1"/>
    <cellStyle name="Uwaga 3" xfId="2587" hidden="1"/>
    <cellStyle name="Uwaga 3" xfId="2582" hidden="1"/>
    <cellStyle name="Uwaga 3" xfId="2576" hidden="1"/>
    <cellStyle name="Uwaga 3" xfId="2572" hidden="1"/>
    <cellStyle name="Uwaga 3" xfId="2568" hidden="1"/>
    <cellStyle name="Uwaga 3" xfId="3428" hidden="1"/>
    <cellStyle name="Uwaga 3" xfId="3427" hidden="1"/>
    <cellStyle name="Uwaga 3" xfId="3426" hidden="1"/>
    <cellStyle name="Uwaga 3" xfId="3413" hidden="1"/>
    <cellStyle name="Uwaga 3" xfId="3412" hidden="1"/>
    <cellStyle name="Uwaga 3" xfId="3411" hidden="1"/>
    <cellStyle name="Uwaga 3" xfId="3398" hidden="1"/>
    <cellStyle name="Uwaga 3" xfId="3397" hidden="1"/>
    <cellStyle name="Uwaga 3" xfId="3396" hidden="1"/>
    <cellStyle name="Uwaga 3" xfId="3383" hidden="1"/>
    <cellStyle name="Uwaga 3" xfId="3382" hidden="1"/>
    <cellStyle name="Uwaga 3" xfId="3381" hidden="1"/>
    <cellStyle name="Uwaga 3" xfId="3368" hidden="1"/>
    <cellStyle name="Uwaga 3" xfId="3367" hidden="1"/>
    <cellStyle name="Uwaga 3" xfId="3366" hidden="1"/>
    <cellStyle name="Uwaga 3" xfId="3354" hidden="1"/>
    <cellStyle name="Uwaga 3" xfId="3352" hidden="1"/>
    <cellStyle name="Uwaga 3" xfId="3350" hidden="1"/>
    <cellStyle name="Uwaga 3" xfId="3339" hidden="1"/>
    <cellStyle name="Uwaga 3" xfId="3337" hidden="1"/>
    <cellStyle name="Uwaga 3" xfId="3335" hidden="1"/>
    <cellStyle name="Uwaga 3" xfId="3324" hidden="1"/>
    <cellStyle name="Uwaga 3" xfId="3322" hidden="1"/>
    <cellStyle name="Uwaga 3" xfId="3320" hidden="1"/>
    <cellStyle name="Uwaga 3" xfId="3309" hidden="1"/>
    <cellStyle name="Uwaga 3" xfId="3307" hidden="1"/>
    <cellStyle name="Uwaga 3" xfId="3305" hidden="1"/>
    <cellStyle name="Uwaga 3" xfId="3294" hidden="1"/>
    <cellStyle name="Uwaga 3" xfId="3292" hidden="1"/>
    <cellStyle name="Uwaga 3" xfId="3290" hidden="1"/>
    <cellStyle name="Uwaga 3" xfId="3279" hidden="1"/>
    <cellStyle name="Uwaga 3" xfId="3277" hidden="1"/>
    <cellStyle name="Uwaga 3" xfId="3275" hidden="1"/>
    <cellStyle name="Uwaga 3" xfId="3264" hidden="1"/>
    <cellStyle name="Uwaga 3" xfId="3262" hidden="1"/>
    <cellStyle name="Uwaga 3" xfId="3260" hidden="1"/>
    <cellStyle name="Uwaga 3" xfId="3249" hidden="1"/>
    <cellStyle name="Uwaga 3" xfId="3247" hidden="1"/>
    <cellStyle name="Uwaga 3" xfId="3245" hidden="1"/>
    <cellStyle name="Uwaga 3" xfId="3234" hidden="1"/>
    <cellStyle name="Uwaga 3" xfId="3232" hidden="1"/>
    <cellStyle name="Uwaga 3" xfId="3230" hidden="1"/>
    <cellStyle name="Uwaga 3" xfId="3219" hidden="1"/>
    <cellStyle name="Uwaga 3" xfId="3217" hidden="1"/>
    <cellStyle name="Uwaga 3" xfId="3215" hidden="1"/>
    <cellStyle name="Uwaga 3" xfId="3204" hidden="1"/>
    <cellStyle name="Uwaga 3" xfId="3202" hidden="1"/>
    <cellStyle name="Uwaga 3" xfId="3200" hidden="1"/>
    <cellStyle name="Uwaga 3" xfId="3189" hidden="1"/>
    <cellStyle name="Uwaga 3" xfId="3187" hidden="1"/>
    <cellStyle name="Uwaga 3" xfId="3185" hidden="1"/>
    <cellStyle name="Uwaga 3" xfId="3174" hidden="1"/>
    <cellStyle name="Uwaga 3" xfId="3172" hidden="1"/>
    <cellStyle name="Uwaga 3" xfId="3169" hidden="1"/>
    <cellStyle name="Uwaga 3" xfId="3159" hidden="1"/>
    <cellStyle name="Uwaga 3" xfId="3156" hidden="1"/>
    <cellStyle name="Uwaga 3" xfId="3153" hidden="1"/>
    <cellStyle name="Uwaga 3" xfId="3144" hidden="1"/>
    <cellStyle name="Uwaga 3" xfId="3142" hidden="1"/>
    <cellStyle name="Uwaga 3" xfId="3139" hidden="1"/>
    <cellStyle name="Uwaga 3" xfId="3129" hidden="1"/>
    <cellStyle name="Uwaga 3" xfId="3127" hidden="1"/>
    <cellStyle name="Uwaga 3" xfId="3125" hidden="1"/>
    <cellStyle name="Uwaga 3" xfId="3114" hidden="1"/>
    <cellStyle name="Uwaga 3" xfId="3112" hidden="1"/>
    <cellStyle name="Uwaga 3" xfId="3110" hidden="1"/>
    <cellStyle name="Uwaga 3" xfId="3099" hidden="1"/>
    <cellStyle name="Uwaga 3" xfId="3097" hidden="1"/>
    <cellStyle name="Uwaga 3" xfId="3095" hidden="1"/>
    <cellStyle name="Uwaga 3" xfId="3084" hidden="1"/>
    <cellStyle name="Uwaga 3" xfId="3082" hidden="1"/>
    <cellStyle name="Uwaga 3" xfId="3080" hidden="1"/>
    <cellStyle name="Uwaga 3" xfId="3069" hidden="1"/>
    <cellStyle name="Uwaga 3" xfId="3067" hidden="1"/>
    <cellStyle name="Uwaga 3" xfId="3065" hidden="1"/>
    <cellStyle name="Uwaga 3" xfId="3054" hidden="1"/>
    <cellStyle name="Uwaga 3" xfId="3052" hidden="1"/>
    <cellStyle name="Uwaga 3" xfId="3049" hidden="1"/>
    <cellStyle name="Uwaga 3" xfId="3039" hidden="1"/>
    <cellStyle name="Uwaga 3" xfId="3036" hidden="1"/>
    <cellStyle name="Uwaga 3" xfId="3033" hidden="1"/>
    <cellStyle name="Uwaga 3" xfId="3024" hidden="1"/>
    <cellStyle name="Uwaga 3" xfId="3021" hidden="1"/>
    <cellStyle name="Uwaga 3" xfId="3018" hidden="1"/>
    <cellStyle name="Uwaga 3" xfId="3009" hidden="1"/>
    <cellStyle name="Uwaga 3" xfId="3007" hidden="1"/>
    <cellStyle name="Uwaga 3" xfId="3005" hidden="1"/>
    <cellStyle name="Uwaga 3" xfId="2994" hidden="1"/>
    <cellStyle name="Uwaga 3" xfId="2991" hidden="1"/>
    <cellStyle name="Uwaga 3" xfId="2988" hidden="1"/>
    <cellStyle name="Uwaga 3" xfId="2979" hidden="1"/>
    <cellStyle name="Uwaga 3" xfId="2976" hidden="1"/>
    <cellStyle name="Uwaga 3" xfId="2973" hidden="1"/>
    <cellStyle name="Uwaga 3" xfId="2964" hidden="1"/>
    <cellStyle name="Uwaga 3" xfId="2961" hidden="1"/>
    <cellStyle name="Uwaga 3" xfId="2958" hidden="1"/>
    <cellStyle name="Uwaga 3" xfId="2951" hidden="1"/>
    <cellStyle name="Uwaga 3" xfId="2947" hidden="1"/>
    <cellStyle name="Uwaga 3" xfId="2944" hidden="1"/>
    <cellStyle name="Uwaga 3" xfId="2936" hidden="1"/>
    <cellStyle name="Uwaga 3" xfId="2932" hidden="1"/>
    <cellStyle name="Uwaga 3" xfId="2929" hidden="1"/>
    <cellStyle name="Uwaga 3" xfId="2921" hidden="1"/>
    <cellStyle name="Uwaga 3" xfId="2917" hidden="1"/>
    <cellStyle name="Uwaga 3" xfId="2913" hidden="1"/>
    <cellStyle name="Uwaga 3" xfId="2906" hidden="1"/>
    <cellStyle name="Uwaga 3" xfId="2902" hidden="1"/>
    <cellStyle name="Uwaga 3" xfId="2899" hidden="1"/>
    <cellStyle name="Uwaga 3" xfId="2891" hidden="1"/>
    <cellStyle name="Uwaga 3" xfId="2887" hidden="1"/>
    <cellStyle name="Uwaga 3" xfId="2884" hidden="1"/>
    <cellStyle name="Uwaga 3" xfId="2875" hidden="1"/>
    <cellStyle name="Uwaga 3" xfId="2870" hidden="1"/>
    <cellStyle name="Uwaga 3" xfId="2866" hidden="1"/>
    <cellStyle name="Uwaga 3" xfId="2860" hidden="1"/>
    <cellStyle name="Uwaga 3" xfId="2855" hidden="1"/>
    <cellStyle name="Uwaga 3" xfId="2851" hidden="1"/>
    <cellStyle name="Uwaga 3" xfId="2845" hidden="1"/>
    <cellStyle name="Uwaga 3" xfId="2840" hidden="1"/>
    <cellStyle name="Uwaga 3" xfId="2836" hidden="1"/>
    <cellStyle name="Uwaga 3" xfId="2831" hidden="1"/>
    <cellStyle name="Uwaga 3" xfId="2827" hidden="1"/>
    <cellStyle name="Uwaga 3" xfId="2823" hidden="1"/>
    <cellStyle name="Uwaga 3" xfId="2816" hidden="1"/>
    <cellStyle name="Uwaga 3" xfId="2811" hidden="1"/>
    <cellStyle name="Uwaga 3" xfId="2807" hidden="1"/>
    <cellStyle name="Uwaga 3" xfId="2800" hidden="1"/>
    <cellStyle name="Uwaga 3" xfId="2795" hidden="1"/>
    <cellStyle name="Uwaga 3" xfId="2791" hidden="1"/>
    <cellStyle name="Uwaga 3" xfId="2786" hidden="1"/>
    <cellStyle name="Uwaga 3" xfId="2781" hidden="1"/>
    <cellStyle name="Uwaga 3" xfId="2777" hidden="1"/>
    <cellStyle name="Uwaga 3" xfId="2771" hidden="1"/>
    <cellStyle name="Uwaga 3" xfId="2767" hidden="1"/>
    <cellStyle name="Uwaga 3" xfId="2764" hidden="1"/>
    <cellStyle name="Uwaga 3" xfId="2757" hidden="1"/>
    <cellStyle name="Uwaga 3" xfId="2752" hidden="1"/>
    <cellStyle name="Uwaga 3" xfId="2747" hidden="1"/>
    <cellStyle name="Uwaga 3" xfId="2741" hidden="1"/>
    <cellStyle name="Uwaga 3" xfId="2736" hidden="1"/>
    <cellStyle name="Uwaga 3" xfId="2731" hidden="1"/>
    <cellStyle name="Uwaga 3" xfId="2726" hidden="1"/>
    <cellStyle name="Uwaga 3" xfId="2721" hidden="1"/>
    <cellStyle name="Uwaga 3" xfId="2716" hidden="1"/>
    <cellStyle name="Uwaga 3" xfId="2712" hidden="1"/>
    <cellStyle name="Uwaga 3" xfId="2708" hidden="1"/>
    <cellStyle name="Uwaga 3" xfId="2703" hidden="1"/>
    <cellStyle name="Uwaga 3" xfId="2696" hidden="1"/>
    <cellStyle name="Uwaga 3" xfId="2691" hidden="1"/>
    <cellStyle name="Uwaga 3" xfId="2686" hidden="1"/>
    <cellStyle name="Uwaga 3" xfId="2680" hidden="1"/>
    <cellStyle name="Uwaga 3" xfId="2675" hidden="1"/>
    <cellStyle name="Uwaga 3" xfId="2671" hidden="1"/>
    <cellStyle name="Uwaga 3" xfId="2666" hidden="1"/>
    <cellStyle name="Uwaga 3" xfId="2661" hidden="1"/>
    <cellStyle name="Uwaga 3" xfId="2656" hidden="1"/>
    <cellStyle name="Uwaga 3" xfId="2652" hidden="1"/>
    <cellStyle name="Uwaga 3" xfId="2647" hidden="1"/>
    <cellStyle name="Uwaga 3" xfId="2642" hidden="1"/>
    <cellStyle name="Uwaga 3" xfId="2637" hidden="1"/>
    <cellStyle name="Uwaga 3" xfId="2633" hidden="1"/>
    <cellStyle name="Uwaga 3" xfId="2629" hidden="1"/>
    <cellStyle name="Uwaga 3" xfId="2622" hidden="1"/>
    <cellStyle name="Uwaga 3" xfId="2618" hidden="1"/>
    <cellStyle name="Uwaga 3" xfId="2613" hidden="1"/>
    <cellStyle name="Uwaga 3" xfId="2607" hidden="1"/>
    <cellStyle name="Uwaga 3" xfId="2603" hidden="1"/>
    <cellStyle name="Uwaga 3" xfId="2598" hidden="1"/>
    <cellStyle name="Uwaga 3" xfId="2592" hidden="1"/>
    <cellStyle name="Uwaga 3" xfId="2588" hidden="1"/>
    <cellStyle name="Uwaga 3" xfId="2584" hidden="1"/>
    <cellStyle name="Uwaga 3" xfId="2577" hidden="1"/>
    <cellStyle name="Uwaga 3" xfId="2573" hidden="1"/>
    <cellStyle name="Uwaga 3" xfId="2569" hidden="1"/>
    <cellStyle name="Uwaga 3" xfId="3433" hidden="1"/>
    <cellStyle name="Uwaga 3" xfId="3431" hidden="1"/>
    <cellStyle name="Uwaga 3" xfId="3429" hidden="1"/>
    <cellStyle name="Uwaga 3" xfId="3416" hidden="1"/>
    <cellStyle name="Uwaga 3" xfId="3415" hidden="1"/>
    <cellStyle name="Uwaga 3" xfId="3414" hidden="1"/>
    <cellStyle name="Uwaga 3" xfId="3401" hidden="1"/>
    <cellStyle name="Uwaga 3" xfId="3400" hidden="1"/>
    <cellStyle name="Uwaga 3" xfId="3399" hidden="1"/>
    <cellStyle name="Uwaga 3" xfId="3387" hidden="1"/>
    <cellStyle name="Uwaga 3" xfId="3385" hidden="1"/>
    <cellStyle name="Uwaga 3" xfId="3384" hidden="1"/>
    <cellStyle name="Uwaga 3" xfId="3371" hidden="1"/>
    <cellStyle name="Uwaga 3" xfId="3370" hidden="1"/>
    <cellStyle name="Uwaga 3" xfId="3369" hidden="1"/>
    <cellStyle name="Uwaga 3" xfId="3357" hidden="1"/>
    <cellStyle name="Uwaga 3" xfId="3355" hidden="1"/>
    <cellStyle name="Uwaga 3" xfId="3353" hidden="1"/>
    <cellStyle name="Uwaga 3" xfId="3342" hidden="1"/>
    <cellStyle name="Uwaga 3" xfId="3340" hidden="1"/>
    <cellStyle name="Uwaga 3" xfId="3338" hidden="1"/>
    <cellStyle name="Uwaga 3" xfId="3327" hidden="1"/>
    <cellStyle name="Uwaga 3" xfId="3325" hidden="1"/>
    <cellStyle name="Uwaga 3" xfId="3323" hidden="1"/>
    <cellStyle name="Uwaga 3" xfId="3312" hidden="1"/>
    <cellStyle name="Uwaga 3" xfId="3310" hidden="1"/>
    <cellStyle name="Uwaga 3" xfId="3308" hidden="1"/>
    <cellStyle name="Uwaga 3" xfId="3297" hidden="1"/>
    <cellStyle name="Uwaga 3" xfId="3295" hidden="1"/>
    <cellStyle name="Uwaga 3" xfId="3293" hidden="1"/>
    <cellStyle name="Uwaga 3" xfId="3282" hidden="1"/>
    <cellStyle name="Uwaga 3" xfId="3280" hidden="1"/>
    <cellStyle name="Uwaga 3" xfId="3278" hidden="1"/>
    <cellStyle name="Uwaga 3" xfId="3267" hidden="1"/>
    <cellStyle name="Uwaga 3" xfId="3265" hidden="1"/>
    <cellStyle name="Uwaga 3" xfId="3263" hidden="1"/>
    <cellStyle name="Uwaga 3" xfId="3252" hidden="1"/>
    <cellStyle name="Uwaga 3" xfId="3250" hidden="1"/>
    <cellStyle name="Uwaga 3" xfId="3248" hidden="1"/>
    <cellStyle name="Uwaga 3" xfId="3237" hidden="1"/>
    <cellStyle name="Uwaga 3" xfId="3235" hidden="1"/>
    <cellStyle name="Uwaga 3" xfId="3233" hidden="1"/>
    <cellStyle name="Uwaga 3" xfId="3222" hidden="1"/>
    <cellStyle name="Uwaga 3" xfId="3220" hidden="1"/>
    <cellStyle name="Uwaga 3" xfId="3218" hidden="1"/>
    <cellStyle name="Uwaga 3" xfId="3207" hidden="1"/>
    <cellStyle name="Uwaga 3" xfId="3205" hidden="1"/>
    <cellStyle name="Uwaga 3" xfId="3203" hidden="1"/>
    <cellStyle name="Uwaga 3" xfId="3192" hidden="1"/>
    <cellStyle name="Uwaga 3" xfId="3190" hidden="1"/>
    <cellStyle name="Uwaga 3" xfId="3188" hidden="1"/>
    <cellStyle name="Uwaga 3" xfId="3177" hidden="1"/>
    <cellStyle name="Uwaga 3" xfId="3175" hidden="1"/>
    <cellStyle name="Uwaga 3" xfId="3173" hidden="1"/>
    <cellStyle name="Uwaga 3" xfId="3162" hidden="1"/>
    <cellStyle name="Uwaga 3" xfId="3160" hidden="1"/>
    <cellStyle name="Uwaga 3" xfId="3158" hidden="1"/>
    <cellStyle name="Uwaga 3" xfId="3147" hidden="1"/>
    <cellStyle name="Uwaga 3" xfId="3145" hidden="1"/>
    <cellStyle name="Uwaga 3" xfId="3143" hidden="1"/>
    <cellStyle name="Uwaga 3" xfId="3132" hidden="1"/>
    <cellStyle name="Uwaga 3" xfId="3130" hidden="1"/>
    <cellStyle name="Uwaga 3" xfId="3128" hidden="1"/>
    <cellStyle name="Uwaga 3" xfId="3117" hidden="1"/>
    <cellStyle name="Uwaga 3" xfId="3115" hidden="1"/>
    <cellStyle name="Uwaga 3" xfId="3113" hidden="1"/>
    <cellStyle name="Uwaga 3" xfId="3102" hidden="1"/>
    <cellStyle name="Uwaga 3" xfId="3100" hidden="1"/>
    <cellStyle name="Uwaga 3" xfId="3098" hidden="1"/>
    <cellStyle name="Uwaga 3" xfId="3087" hidden="1"/>
    <cellStyle name="Uwaga 3" xfId="3085" hidden="1"/>
    <cellStyle name="Uwaga 3" xfId="3083" hidden="1"/>
    <cellStyle name="Uwaga 3" xfId="3072" hidden="1"/>
    <cellStyle name="Uwaga 3" xfId="3070" hidden="1"/>
    <cellStyle name="Uwaga 3" xfId="3068" hidden="1"/>
    <cellStyle name="Uwaga 3" xfId="3057" hidden="1"/>
    <cellStyle name="Uwaga 3" xfId="3055" hidden="1"/>
    <cellStyle name="Uwaga 3" xfId="3053" hidden="1"/>
    <cellStyle name="Uwaga 3" xfId="3042" hidden="1"/>
    <cellStyle name="Uwaga 3" xfId="3040" hidden="1"/>
    <cellStyle name="Uwaga 3" xfId="3037" hidden="1"/>
    <cellStyle name="Uwaga 3" xfId="3027" hidden="1"/>
    <cellStyle name="Uwaga 3" xfId="3025" hidden="1"/>
    <cellStyle name="Uwaga 3" xfId="3023" hidden="1"/>
    <cellStyle name="Uwaga 3" xfId="3012" hidden="1"/>
    <cellStyle name="Uwaga 3" xfId="3010" hidden="1"/>
    <cellStyle name="Uwaga 3" xfId="3008" hidden="1"/>
    <cellStyle name="Uwaga 3" xfId="2997" hidden="1"/>
    <cellStyle name="Uwaga 3" xfId="2995" hidden="1"/>
    <cellStyle name="Uwaga 3" xfId="2992" hidden="1"/>
    <cellStyle name="Uwaga 3" xfId="2982" hidden="1"/>
    <cellStyle name="Uwaga 3" xfId="2980" hidden="1"/>
    <cellStyle name="Uwaga 3" xfId="2977" hidden="1"/>
    <cellStyle name="Uwaga 3" xfId="2967" hidden="1"/>
    <cellStyle name="Uwaga 3" xfId="2965" hidden="1"/>
    <cellStyle name="Uwaga 3" xfId="2962" hidden="1"/>
    <cellStyle name="Uwaga 3" xfId="2953" hidden="1"/>
    <cellStyle name="Uwaga 3" xfId="2950" hidden="1"/>
    <cellStyle name="Uwaga 3" xfId="2946" hidden="1"/>
    <cellStyle name="Uwaga 3" xfId="2938" hidden="1"/>
    <cellStyle name="Uwaga 3" xfId="2935" hidden="1"/>
    <cellStyle name="Uwaga 3" xfId="2931" hidden="1"/>
    <cellStyle name="Uwaga 3" xfId="2923" hidden="1"/>
    <cellStyle name="Uwaga 3" xfId="2920" hidden="1"/>
    <cellStyle name="Uwaga 3" xfId="2916" hidden="1"/>
    <cellStyle name="Uwaga 3" xfId="2908" hidden="1"/>
    <cellStyle name="Uwaga 3" xfId="2905" hidden="1"/>
    <cellStyle name="Uwaga 3" xfId="2901" hidden="1"/>
    <cellStyle name="Uwaga 3" xfId="2893" hidden="1"/>
    <cellStyle name="Uwaga 3" xfId="2890" hidden="1"/>
    <cellStyle name="Uwaga 3" xfId="2886" hidden="1"/>
    <cellStyle name="Uwaga 3" xfId="2878" hidden="1"/>
    <cellStyle name="Uwaga 3" xfId="2874" hidden="1"/>
    <cellStyle name="Uwaga 3" xfId="2869" hidden="1"/>
    <cellStyle name="Uwaga 3" xfId="2863" hidden="1"/>
    <cellStyle name="Uwaga 3" xfId="2859" hidden="1"/>
    <cellStyle name="Uwaga 3" xfId="2854" hidden="1"/>
    <cellStyle name="Uwaga 3" xfId="2848" hidden="1"/>
    <cellStyle name="Uwaga 3" xfId="2844" hidden="1"/>
    <cellStyle name="Uwaga 3" xfId="2839" hidden="1"/>
    <cellStyle name="Uwaga 3" xfId="2833" hidden="1"/>
    <cellStyle name="Uwaga 3" xfId="2830" hidden="1"/>
    <cellStyle name="Uwaga 3" xfId="2826" hidden="1"/>
    <cellStyle name="Uwaga 3" xfId="2818" hidden="1"/>
    <cellStyle name="Uwaga 3" xfId="2815" hidden="1"/>
    <cellStyle name="Uwaga 3" xfId="2810" hidden="1"/>
    <cellStyle name="Uwaga 3" xfId="2803" hidden="1"/>
    <cellStyle name="Uwaga 3" xfId="2799" hidden="1"/>
    <cellStyle name="Uwaga 3" xfId="2794" hidden="1"/>
    <cellStyle name="Uwaga 3" xfId="2788" hidden="1"/>
    <cellStyle name="Uwaga 3" xfId="2784" hidden="1"/>
    <cellStyle name="Uwaga 3" xfId="2779" hidden="1"/>
    <cellStyle name="Uwaga 3" xfId="2773" hidden="1"/>
    <cellStyle name="Uwaga 3" xfId="2770" hidden="1"/>
    <cellStyle name="Uwaga 3" xfId="2766" hidden="1"/>
    <cellStyle name="Uwaga 3" xfId="2758" hidden="1"/>
    <cellStyle name="Uwaga 3" xfId="2753" hidden="1"/>
    <cellStyle name="Uwaga 3" xfId="2748" hidden="1"/>
    <cellStyle name="Uwaga 3" xfId="2743" hidden="1"/>
    <cellStyle name="Uwaga 3" xfId="2738" hidden="1"/>
    <cellStyle name="Uwaga 3" xfId="2733" hidden="1"/>
    <cellStyle name="Uwaga 3" xfId="2728" hidden="1"/>
    <cellStyle name="Uwaga 3" xfId="2723" hidden="1"/>
    <cellStyle name="Uwaga 3" xfId="2718" hidden="1"/>
    <cellStyle name="Uwaga 3" xfId="2713" hidden="1"/>
    <cellStyle name="Uwaga 3" xfId="2709" hidden="1"/>
    <cellStyle name="Uwaga 3" xfId="2704" hidden="1"/>
    <cellStyle name="Uwaga 3" xfId="2697" hidden="1"/>
    <cellStyle name="Uwaga 3" xfId="2692" hidden="1"/>
    <cellStyle name="Uwaga 3" xfId="2687" hidden="1"/>
    <cellStyle name="Uwaga 3" xfId="2682" hidden="1"/>
    <cellStyle name="Uwaga 3" xfId="2677" hidden="1"/>
    <cellStyle name="Uwaga 3" xfId="2672" hidden="1"/>
    <cellStyle name="Uwaga 3" xfId="2667" hidden="1"/>
    <cellStyle name="Uwaga 3" xfId="2662" hidden="1"/>
    <cellStyle name="Uwaga 3" xfId="2657" hidden="1"/>
    <cellStyle name="Uwaga 3" xfId="2653" hidden="1"/>
    <cellStyle name="Uwaga 3" xfId="2648" hidden="1"/>
    <cellStyle name="Uwaga 3" xfId="2643" hidden="1"/>
    <cellStyle name="Uwaga 3" xfId="2638" hidden="1"/>
    <cellStyle name="Uwaga 3" xfId="2634" hidden="1"/>
    <cellStyle name="Uwaga 3" xfId="2630" hidden="1"/>
    <cellStyle name="Uwaga 3" xfId="2623" hidden="1"/>
    <cellStyle name="Uwaga 3" xfId="2619" hidden="1"/>
    <cellStyle name="Uwaga 3" xfId="2614" hidden="1"/>
    <cellStyle name="Uwaga 3" xfId="2608" hidden="1"/>
    <cellStyle name="Uwaga 3" xfId="2604" hidden="1"/>
    <cellStyle name="Uwaga 3" xfId="2599" hidden="1"/>
    <cellStyle name="Uwaga 3" xfId="2593" hidden="1"/>
    <cellStyle name="Uwaga 3" xfId="2589" hidden="1"/>
    <cellStyle name="Uwaga 3" xfId="2585" hidden="1"/>
    <cellStyle name="Uwaga 3" xfId="2578" hidden="1"/>
    <cellStyle name="Uwaga 3" xfId="2574" hidden="1"/>
    <cellStyle name="Uwaga 3" xfId="2570" hidden="1"/>
    <cellStyle name="Uwaga 3" xfId="3437" hidden="1"/>
    <cellStyle name="Uwaga 3" xfId="3436" hidden="1"/>
    <cellStyle name="Uwaga 3" xfId="3434" hidden="1"/>
    <cellStyle name="Uwaga 3" xfId="3421" hidden="1"/>
    <cellStyle name="Uwaga 3" xfId="3419" hidden="1"/>
    <cellStyle name="Uwaga 3" xfId="3417" hidden="1"/>
    <cellStyle name="Uwaga 3" xfId="3407" hidden="1"/>
    <cellStyle name="Uwaga 3" xfId="3405" hidden="1"/>
    <cellStyle name="Uwaga 3" xfId="3403" hidden="1"/>
    <cellStyle name="Uwaga 3" xfId="3392" hidden="1"/>
    <cellStyle name="Uwaga 3" xfId="3390" hidden="1"/>
    <cellStyle name="Uwaga 3" xfId="3388" hidden="1"/>
    <cellStyle name="Uwaga 3" xfId="3375" hidden="1"/>
    <cellStyle name="Uwaga 3" xfId="3373" hidden="1"/>
    <cellStyle name="Uwaga 3" xfId="3372" hidden="1"/>
    <cellStyle name="Uwaga 3" xfId="3359" hidden="1"/>
    <cellStyle name="Uwaga 3" xfId="3358" hidden="1"/>
    <cellStyle name="Uwaga 3" xfId="3356" hidden="1"/>
    <cellStyle name="Uwaga 3" xfId="3344" hidden="1"/>
    <cellStyle name="Uwaga 3" xfId="3343" hidden="1"/>
    <cellStyle name="Uwaga 3" xfId="3341" hidden="1"/>
    <cellStyle name="Uwaga 3" xfId="3329" hidden="1"/>
    <cellStyle name="Uwaga 3" xfId="3328" hidden="1"/>
    <cellStyle name="Uwaga 3" xfId="3326" hidden="1"/>
    <cellStyle name="Uwaga 3" xfId="3314" hidden="1"/>
    <cellStyle name="Uwaga 3" xfId="3313" hidden="1"/>
    <cellStyle name="Uwaga 3" xfId="3311" hidden="1"/>
    <cellStyle name="Uwaga 3" xfId="3299" hidden="1"/>
    <cellStyle name="Uwaga 3" xfId="3298" hidden="1"/>
    <cellStyle name="Uwaga 3" xfId="3296" hidden="1"/>
    <cellStyle name="Uwaga 3" xfId="3284" hidden="1"/>
    <cellStyle name="Uwaga 3" xfId="3283" hidden="1"/>
    <cellStyle name="Uwaga 3" xfId="3281" hidden="1"/>
    <cellStyle name="Uwaga 3" xfId="3269" hidden="1"/>
    <cellStyle name="Uwaga 3" xfId="3268" hidden="1"/>
    <cellStyle name="Uwaga 3" xfId="3266" hidden="1"/>
    <cellStyle name="Uwaga 3" xfId="3254" hidden="1"/>
    <cellStyle name="Uwaga 3" xfId="3253" hidden="1"/>
    <cellStyle name="Uwaga 3" xfId="3251" hidden="1"/>
    <cellStyle name="Uwaga 3" xfId="3239" hidden="1"/>
    <cellStyle name="Uwaga 3" xfId="3238" hidden="1"/>
    <cellStyle name="Uwaga 3" xfId="3236" hidden="1"/>
    <cellStyle name="Uwaga 3" xfId="3224" hidden="1"/>
    <cellStyle name="Uwaga 3" xfId="3223" hidden="1"/>
    <cellStyle name="Uwaga 3" xfId="3221" hidden="1"/>
    <cellStyle name="Uwaga 3" xfId="3209" hidden="1"/>
    <cellStyle name="Uwaga 3" xfId="3208" hidden="1"/>
    <cellStyle name="Uwaga 3" xfId="3206" hidden="1"/>
    <cellStyle name="Uwaga 3" xfId="3194" hidden="1"/>
    <cellStyle name="Uwaga 3" xfId="3193" hidden="1"/>
    <cellStyle name="Uwaga 3" xfId="3191" hidden="1"/>
    <cellStyle name="Uwaga 3" xfId="3179" hidden="1"/>
    <cellStyle name="Uwaga 3" xfId="3178" hidden="1"/>
    <cellStyle name="Uwaga 3" xfId="3176" hidden="1"/>
    <cellStyle name="Uwaga 3" xfId="3164" hidden="1"/>
    <cellStyle name="Uwaga 3" xfId="3163" hidden="1"/>
    <cellStyle name="Uwaga 3" xfId="3161" hidden="1"/>
    <cellStyle name="Uwaga 3" xfId="3149" hidden="1"/>
    <cellStyle name="Uwaga 3" xfId="3148" hidden="1"/>
    <cellStyle name="Uwaga 3" xfId="3146" hidden="1"/>
    <cellStyle name="Uwaga 3" xfId="3134" hidden="1"/>
    <cellStyle name="Uwaga 3" xfId="3133" hidden="1"/>
    <cellStyle name="Uwaga 3" xfId="3131" hidden="1"/>
    <cellStyle name="Uwaga 3" xfId="3119" hidden="1"/>
    <cellStyle name="Uwaga 3" xfId="3118" hidden="1"/>
    <cellStyle name="Uwaga 3" xfId="3116" hidden="1"/>
    <cellStyle name="Uwaga 3" xfId="3104" hidden="1"/>
    <cellStyle name="Uwaga 3" xfId="3103" hidden="1"/>
    <cellStyle name="Uwaga 3" xfId="3101" hidden="1"/>
    <cellStyle name="Uwaga 3" xfId="3089" hidden="1"/>
    <cellStyle name="Uwaga 3" xfId="3088" hidden="1"/>
    <cellStyle name="Uwaga 3" xfId="3086" hidden="1"/>
    <cellStyle name="Uwaga 3" xfId="3074" hidden="1"/>
    <cellStyle name="Uwaga 3" xfId="3073" hidden="1"/>
    <cellStyle name="Uwaga 3" xfId="3071" hidden="1"/>
    <cellStyle name="Uwaga 3" xfId="3059" hidden="1"/>
    <cellStyle name="Uwaga 3" xfId="3058" hidden="1"/>
    <cellStyle name="Uwaga 3" xfId="3056" hidden="1"/>
    <cellStyle name="Uwaga 3" xfId="3044" hidden="1"/>
    <cellStyle name="Uwaga 3" xfId="3043" hidden="1"/>
    <cellStyle name="Uwaga 3" xfId="3041" hidden="1"/>
    <cellStyle name="Uwaga 3" xfId="3029" hidden="1"/>
    <cellStyle name="Uwaga 3" xfId="3028" hidden="1"/>
    <cellStyle name="Uwaga 3" xfId="3026" hidden="1"/>
    <cellStyle name="Uwaga 3" xfId="3014" hidden="1"/>
    <cellStyle name="Uwaga 3" xfId="3013" hidden="1"/>
    <cellStyle name="Uwaga 3" xfId="3011" hidden="1"/>
    <cellStyle name="Uwaga 3" xfId="2999" hidden="1"/>
    <cellStyle name="Uwaga 3" xfId="2998" hidden="1"/>
    <cellStyle name="Uwaga 3" xfId="2996" hidden="1"/>
    <cellStyle name="Uwaga 3" xfId="2984" hidden="1"/>
    <cellStyle name="Uwaga 3" xfId="2983" hidden="1"/>
    <cellStyle name="Uwaga 3" xfId="2981" hidden="1"/>
    <cellStyle name="Uwaga 3" xfId="2969" hidden="1"/>
    <cellStyle name="Uwaga 3" xfId="2968" hidden="1"/>
    <cellStyle name="Uwaga 3" xfId="2966" hidden="1"/>
    <cellStyle name="Uwaga 3" xfId="2954" hidden="1"/>
    <cellStyle name="Uwaga 3" xfId="2952" hidden="1"/>
    <cellStyle name="Uwaga 3" xfId="2949" hidden="1"/>
    <cellStyle name="Uwaga 3" xfId="2939" hidden="1"/>
    <cellStyle name="Uwaga 3" xfId="2937" hidden="1"/>
    <cellStyle name="Uwaga 3" xfId="2934" hidden="1"/>
    <cellStyle name="Uwaga 3" xfId="2924" hidden="1"/>
    <cellStyle name="Uwaga 3" xfId="2922" hidden="1"/>
    <cellStyle name="Uwaga 3" xfId="2919" hidden="1"/>
    <cellStyle name="Uwaga 3" xfId="2909" hidden="1"/>
    <cellStyle name="Uwaga 3" xfId="2907" hidden="1"/>
    <cellStyle name="Uwaga 3" xfId="2904" hidden="1"/>
    <cellStyle name="Uwaga 3" xfId="2894" hidden="1"/>
    <cellStyle name="Uwaga 3" xfId="2892" hidden="1"/>
    <cellStyle name="Uwaga 3" xfId="2889" hidden="1"/>
    <cellStyle name="Uwaga 3" xfId="2879" hidden="1"/>
    <cellStyle name="Uwaga 3" xfId="2877" hidden="1"/>
    <cellStyle name="Uwaga 3" xfId="2873" hidden="1"/>
    <cellStyle name="Uwaga 3" xfId="2864" hidden="1"/>
    <cellStyle name="Uwaga 3" xfId="2861" hidden="1"/>
    <cellStyle name="Uwaga 3" xfId="2857" hidden="1"/>
    <cellStyle name="Uwaga 3" xfId="2849" hidden="1"/>
    <cellStyle name="Uwaga 3" xfId="2847" hidden="1"/>
    <cellStyle name="Uwaga 3" xfId="2843" hidden="1"/>
    <cellStyle name="Uwaga 3" xfId="2834" hidden="1"/>
    <cellStyle name="Uwaga 3" xfId="2832" hidden="1"/>
    <cellStyle name="Uwaga 3" xfId="2829" hidden="1"/>
    <cellStyle name="Uwaga 3" xfId="2819" hidden="1"/>
    <cellStyle name="Uwaga 3" xfId="2817" hidden="1"/>
    <cellStyle name="Uwaga 3" xfId="2812" hidden="1"/>
    <cellStyle name="Uwaga 3" xfId="2804" hidden="1"/>
    <cellStyle name="Uwaga 3" xfId="2802" hidden="1"/>
    <cellStyle name="Uwaga 3" xfId="2797" hidden="1"/>
    <cellStyle name="Uwaga 3" xfId="2789" hidden="1"/>
    <cellStyle name="Uwaga 3" xfId="2787" hidden="1"/>
    <cellStyle name="Uwaga 3" xfId="2782" hidden="1"/>
    <cellStyle name="Uwaga 3" xfId="2774" hidden="1"/>
    <cellStyle name="Uwaga 3" xfId="2772" hidden="1"/>
    <cellStyle name="Uwaga 3" xfId="2768" hidden="1"/>
    <cellStyle name="Uwaga 3" xfId="2759" hidden="1"/>
    <cellStyle name="Uwaga 3" xfId="2756" hidden="1"/>
    <cellStyle name="Uwaga 3" xfId="2751" hidden="1"/>
    <cellStyle name="Uwaga 3" xfId="2744" hidden="1"/>
    <cellStyle name="Uwaga 3" xfId="2740" hidden="1"/>
    <cellStyle name="Uwaga 3" xfId="2735" hidden="1"/>
    <cellStyle name="Uwaga 3" xfId="2729" hidden="1"/>
    <cellStyle name="Uwaga 3" xfId="2725" hidden="1"/>
    <cellStyle name="Uwaga 3" xfId="2720" hidden="1"/>
    <cellStyle name="Uwaga 3" xfId="2714" hidden="1"/>
    <cellStyle name="Uwaga 3" xfId="2711" hidden="1"/>
    <cellStyle name="Uwaga 3" xfId="2707" hidden="1"/>
    <cellStyle name="Uwaga 3" xfId="2698" hidden="1"/>
    <cellStyle name="Uwaga 3" xfId="2693" hidden="1"/>
    <cellStyle name="Uwaga 3" xfId="2688" hidden="1"/>
    <cellStyle name="Uwaga 3" xfId="2683" hidden="1"/>
    <cellStyle name="Uwaga 3" xfId="2678" hidden="1"/>
    <cellStyle name="Uwaga 3" xfId="2673" hidden="1"/>
    <cellStyle name="Uwaga 3" xfId="2668" hidden="1"/>
    <cellStyle name="Uwaga 3" xfId="2663" hidden="1"/>
    <cellStyle name="Uwaga 3" xfId="2658" hidden="1"/>
    <cellStyle name="Uwaga 3" xfId="2654" hidden="1"/>
    <cellStyle name="Uwaga 3" xfId="2649" hidden="1"/>
    <cellStyle name="Uwaga 3" xfId="2644" hidden="1"/>
    <cellStyle name="Uwaga 3" xfId="2639" hidden="1"/>
    <cellStyle name="Uwaga 3" xfId="2635" hidden="1"/>
    <cellStyle name="Uwaga 3" xfId="2631" hidden="1"/>
    <cellStyle name="Uwaga 3" xfId="2624" hidden="1"/>
    <cellStyle name="Uwaga 3" xfId="2620" hidden="1"/>
    <cellStyle name="Uwaga 3" xfId="2615" hidden="1"/>
    <cellStyle name="Uwaga 3" xfId="2609" hidden="1"/>
    <cellStyle name="Uwaga 3" xfId="2605" hidden="1"/>
    <cellStyle name="Uwaga 3" xfId="2600" hidden="1"/>
    <cellStyle name="Uwaga 3" xfId="2594" hidden="1"/>
    <cellStyle name="Uwaga 3" xfId="2590" hidden="1"/>
    <cellStyle name="Uwaga 3" xfId="2586" hidden="1"/>
    <cellStyle name="Uwaga 3" xfId="2579" hidden="1"/>
    <cellStyle name="Uwaga 3" xfId="2575" hidden="1"/>
    <cellStyle name="Uwaga 3" xfId="2571" hidden="1"/>
    <cellStyle name="Uwaga 3" xfId="3526" hidden="1"/>
    <cellStyle name="Uwaga 3" xfId="3527" hidden="1"/>
    <cellStyle name="Uwaga 3" xfId="3529" hidden="1"/>
    <cellStyle name="Uwaga 3" xfId="3535" hidden="1"/>
    <cellStyle name="Uwaga 3" xfId="3536" hidden="1"/>
    <cellStyle name="Uwaga 3" xfId="3539" hidden="1"/>
    <cellStyle name="Uwaga 3" xfId="3544" hidden="1"/>
    <cellStyle name="Uwaga 3" xfId="3545" hidden="1"/>
    <cellStyle name="Uwaga 3" xfId="3548" hidden="1"/>
    <cellStyle name="Uwaga 3" xfId="3553" hidden="1"/>
    <cellStyle name="Uwaga 3" xfId="3554" hidden="1"/>
    <cellStyle name="Uwaga 3" xfId="3555" hidden="1"/>
    <cellStyle name="Uwaga 3" xfId="3562" hidden="1"/>
    <cellStyle name="Uwaga 3" xfId="3565" hidden="1"/>
    <cellStyle name="Uwaga 3" xfId="3568" hidden="1"/>
    <cellStyle name="Uwaga 3" xfId="3574" hidden="1"/>
    <cellStyle name="Uwaga 3" xfId="3577" hidden="1"/>
    <cellStyle name="Uwaga 3" xfId="3579" hidden="1"/>
    <cellStyle name="Uwaga 3" xfId="3584" hidden="1"/>
    <cellStyle name="Uwaga 3" xfId="3587" hidden="1"/>
    <cellStyle name="Uwaga 3" xfId="3588" hidden="1"/>
    <cellStyle name="Uwaga 3" xfId="3592" hidden="1"/>
    <cellStyle name="Uwaga 3" xfId="3595" hidden="1"/>
    <cellStyle name="Uwaga 3" xfId="3597" hidden="1"/>
    <cellStyle name="Uwaga 3" xfId="3598" hidden="1"/>
    <cellStyle name="Uwaga 3" xfId="3599" hidden="1"/>
    <cellStyle name="Uwaga 3" xfId="3602" hidden="1"/>
    <cellStyle name="Uwaga 3" xfId="3609" hidden="1"/>
    <cellStyle name="Uwaga 3" xfId="3612" hidden="1"/>
    <cellStyle name="Uwaga 3" xfId="3615" hidden="1"/>
    <cellStyle name="Uwaga 3" xfId="3618" hidden="1"/>
    <cellStyle name="Uwaga 3" xfId="3621" hidden="1"/>
    <cellStyle name="Uwaga 3" xfId="3624" hidden="1"/>
    <cellStyle name="Uwaga 3" xfId="3626" hidden="1"/>
    <cellStyle name="Uwaga 3" xfId="3629" hidden="1"/>
    <cellStyle name="Uwaga 3" xfId="3632" hidden="1"/>
    <cellStyle name="Uwaga 3" xfId="3634" hidden="1"/>
    <cellStyle name="Uwaga 3" xfId="3635" hidden="1"/>
    <cellStyle name="Uwaga 3" xfId="3637" hidden="1"/>
    <cellStyle name="Uwaga 3" xfId="3644" hidden="1"/>
    <cellStyle name="Uwaga 3" xfId="3647" hidden="1"/>
    <cellStyle name="Uwaga 3" xfId="3650" hidden="1"/>
    <cellStyle name="Uwaga 3" xfId="3654" hidden="1"/>
    <cellStyle name="Uwaga 3" xfId="3657" hidden="1"/>
    <cellStyle name="Uwaga 3" xfId="3660" hidden="1"/>
    <cellStyle name="Uwaga 3" xfId="3662" hidden="1"/>
    <cellStyle name="Uwaga 3" xfId="3665" hidden="1"/>
    <cellStyle name="Uwaga 3" xfId="3668" hidden="1"/>
    <cellStyle name="Uwaga 3" xfId="3670" hidden="1"/>
    <cellStyle name="Uwaga 3" xfId="3671" hidden="1"/>
    <cellStyle name="Uwaga 3" xfId="3674" hidden="1"/>
    <cellStyle name="Uwaga 3" xfId="3681" hidden="1"/>
    <cellStyle name="Uwaga 3" xfId="3684" hidden="1"/>
    <cellStyle name="Uwaga 3" xfId="3687" hidden="1"/>
    <cellStyle name="Uwaga 3" xfId="3691" hidden="1"/>
    <cellStyle name="Uwaga 3" xfId="3694" hidden="1"/>
    <cellStyle name="Uwaga 3" xfId="3696" hidden="1"/>
    <cellStyle name="Uwaga 3" xfId="3699" hidden="1"/>
    <cellStyle name="Uwaga 3" xfId="3702" hidden="1"/>
    <cellStyle name="Uwaga 3" xfId="3705" hidden="1"/>
    <cellStyle name="Uwaga 3" xfId="3706" hidden="1"/>
    <cellStyle name="Uwaga 3" xfId="3707" hidden="1"/>
    <cellStyle name="Uwaga 3" xfId="3709" hidden="1"/>
    <cellStyle name="Uwaga 3" xfId="3715" hidden="1"/>
    <cellStyle name="Uwaga 3" xfId="3716" hidden="1"/>
    <cellStyle name="Uwaga 3" xfId="3718" hidden="1"/>
    <cellStyle name="Uwaga 3" xfId="3724" hidden="1"/>
    <cellStyle name="Uwaga 3" xfId="3726" hidden="1"/>
    <cellStyle name="Uwaga 3" xfId="3729" hidden="1"/>
    <cellStyle name="Uwaga 3" xfId="3733" hidden="1"/>
    <cellStyle name="Uwaga 3" xfId="3734" hidden="1"/>
    <cellStyle name="Uwaga 3" xfId="3736" hidden="1"/>
    <cellStyle name="Uwaga 3" xfId="3742" hidden="1"/>
    <cellStyle name="Uwaga 3" xfId="3743" hidden="1"/>
    <cellStyle name="Uwaga 3" xfId="3744" hidden="1"/>
    <cellStyle name="Uwaga 3" xfId="3752" hidden="1"/>
    <cellStyle name="Uwaga 3" xfId="3755" hidden="1"/>
    <cellStyle name="Uwaga 3" xfId="3758" hidden="1"/>
    <cellStyle name="Uwaga 3" xfId="3761" hidden="1"/>
    <cellStyle name="Uwaga 3" xfId="3764" hidden="1"/>
    <cellStyle name="Uwaga 3" xfId="3767" hidden="1"/>
    <cellStyle name="Uwaga 3" xfId="3770" hidden="1"/>
    <cellStyle name="Uwaga 3" xfId="3773" hidden="1"/>
    <cellStyle name="Uwaga 3" xfId="3776" hidden="1"/>
    <cellStyle name="Uwaga 3" xfId="3778" hidden="1"/>
    <cellStyle name="Uwaga 3" xfId="3779" hidden="1"/>
    <cellStyle name="Uwaga 3" xfId="3781" hidden="1"/>
    <cellStyle name="Uwaga 3" xfId="3788" hidden="1"/>
    <cellStyle name="Uwaga 3" xfId="3791" hidden="1"/>
    <cellStyle name="Uwaga 3" xfId="3794" hidden="1"/>
    <cellStyle name="Uwaga 3" xfId="3797" hidden="1"/>
    <cellStyle name="Uwaga 3" xfId="3800" hidden="1"/>
    <cellStyle name="Uwaga 3" xfId="3803" hidden="1"/>
    <cellStyle name="Uwaga 3" xfId="3806" hidden="1"/>
    <cellStyle name="Uwaga 3" xfId="3808" hidden="1"/>
    <cellStyle name="Uwaga 3" xfId="3811" hidden="1"/>
    <cellStyle name="Uwaga 3" xfId="3814" hidden="1"/>
    <cellStyle name="Uwaga 3" xfId="3815" hidden="1"/>
    <cellStyle name="Uwaga 3" xfId="3816" hidden="1"/>
    <cellStyle name="Uwaga 3" xfId="3823" hidden="1"/>
    <cellStyle name="Uwaga 3" xfId="3824" hidden="1"/>
    <cellStyle name="Uwaga 3" xfId="3826" hidden="1"/>
    <cellStyle name="Uwaga 3" xfId="3832" hidden="1"/>
    <cellStyle name="Uwaga 3" xfId="3833" hidden="1"/>
    <cellStyle name="Uwaga 3" xfId="3835" hidden="1"/>
    <cellStyle name="Uwaga 3" xfId="3841" hidden="1"/>
    <cellStyle name="Uwaga 3" xfId="3842" hidden="1"/>
    <cellStyle name="Uwaga 3" xfId="3844" hidden="1"/>
    <cellStyle name="Uwaga 3" xfId="3850" hidden="1"/>
    <cellStyle name="Uwaga 3" xfId="3851" hidden="1"/>
    <cellStyle name="Uwaga 3" xfId="3852" hidden="1"/>
    <cellStyle name="Uwaga 3" xfId="3860" hidden="1"/>
    <cellStyle name="Uwaga 3" xfId="3862" hidden="1"/>
    <cellStyle name="Uwaga 3" xfId="3865" hidden="1"/>
    <cellStyle name="Uwaga 3" xfId="3869" hidden="1"/>
    <cellStyle name="Uwaga 3" xfId="3872" hidden="1"/>
    <cellStyle name="Uwaga 3" xfId="3875" hidden="1"/>
    <cellStyle name="Uwaga 3" xfId="3878" hidden="1"/>
    <cellStyle name="Uwaga 3" xfId="3880" hidden="1"/>
    <cellStyle name="Uwaga 3" xfId="3883" hidden="1"/>
    <cellStyle name="Uwaga 3" xfId="3886" hidden="1"/>
    <cellStyle name="Uwaga 3" xfId="3887" hidden="1"/>
    <cellStyle name="Uwaga 3" xfId="3888" hidden="1"/>
    <cellStyle name="Uwaga 3" xfId="3895" hidden="1"/>
    <cellStyle name="Uwaga 3" xfId="3897" hidden="1"/>
    <cellStyle name="Uwaga 3" xfId="3899" hidden="1"/>
    <cellStyle name="Uwaga 3" xfId="3904" hidden="1"/>
    <cellStyle name="Uwaga 3" xfId="3906" hidden="1"/>
    <cellStyle name="Uwaga 3" xfId="3908" hidden="1"/>
    <cellStyle name="Uwaga 3" xfId="3913" hidden="1"/>
    <cellStyle name="Uwaga 3" xfId="3915" hidden="1"/>
    <cellStyle name="Uwaga 3" xfId="3917" hidden="1"/>
    <cellStyle name="Uwaga 3" xfId="3922" hidden="1"/>
    <cellStyle name="Uwaga 3" xfId="3923" hidden="1"/>
    <cellStyle name="Uwaga 3" xfId="3924" hidden="1"/>
    <cellStyle name="Uwaga 3" xfId="3931" hidden="1"/>
    <cellStyle name="Uwaga 3" xfId="3933" hidden="1"/>
    <cellStyle name="Uwaga 3" xfId="3935" hidden="1"/>
    <cellStyle name="Uwaga 3" xfId="3940" hidden="1"/>
    <cellStyle name="Uwaga 3" xfId="3942" hidden="1"/>
    <cellStyle name="Uwaga 3" xfId="3944" hidden="1"/>
    <cellStyle name="Uwaga 3" xfId="3949" hidden="1"/>
    <cellStyle name="Uwaga 3" xfId="3951" hidden="1"/>
    <cellStyle name="Uwaga 3" xfId="3952" hidden="1"/>
    <cellStyle name="Uwaga 3" xfId="3958" hidden="1"/>
    <cellStyle name="Uwaga 3" xfId="3959" hidden="1"/>
    <cellStyle name="Uwaga 3" xfId="3960" hidden="1"/>
    <cellStyle name="Uwaga 3" xfId="3967" hidden="1"/>
    <cellStyle name="Uwaga 3" xfId="3969" hidden="1"/>
    <cellStyle name="Uwaga 3" xfId="3971" hidden="1"/>
    <cellStyle name="Uwaga 3" xfId="3976" hidden="1"/>
    <cellStyle name="Uwaga 3" xfId="3978" hidden="1"/>
    <cellStyle name="Uwaga 3" xfId="3980" hidden="1"/>
    <cellStyle name="Uwaga 3" xfId="3985" hidden="1"/>
    <cellStyle name="Uwaga 3" xfId="3987" hidden="1"/>
    <cellStyle name="Uwaga 3" xfId="3989" hidden="1"/>
    <cellStyle name="Uwaga 3" xfId="3994" hidden="1"/>
    <cellStyle name="Uwaga 3" xfId="3995" hidden="1"/>
    <cellStyle name="Uwaga 3" xfId="3997" hidden="1"/>
    <cellStyle name="Uwaga 3" xfId="4003" hidden="1"/>
    <cellStyle name="Uwaga 3" xfId="4004" hidden="1"/>
    <cellStyle name="Uwaga 3" xfId="4005" hidden="1"/>
    <cellStyle name="Uwaga 3" xfId="4012" hidden="1"/>
    <cellStyle name="Uwaga 3" xfId="4013" hidden="1"/>
    <cellStyle name="Uwaga 3" xfId="4014" hidden="1"/>
    <cellStyle name="Uwaga 3" xfId="4021" hidden="1"/>
    <cellStyle name="Uwaga 3" xfId="4022" hidden="1"/>
    <cellStyle name="Uwaga 3" xfId="4023" hidden="1"/>
    <cellStyle name="Uwaga 3" xfId="4030" hidden="1"/>
    <cellStyle name="Uwaga 3" xfId="4031" hidden="1"/>
    <cellStyle name="Uwaga 3" xfId="4032" hidden="1"/>
    <cellStyle name="Uwaga 3" xfId="4039" hidden="1"/>
    <cellStyle name="Uwaga 3" xfId="4040" hidden="1"/>
    <cellStyle name="Uwaga 3" xfId="4041" hidden="1"/>
    <cellStyle name="Uwaga 3" xfId="4098" hidden="1"/>
    <cellStyle name="Uwaga 3" xfId="4099" hidden="1"/>
    <cellStyle name="Uwaga 3" xfId="4101" hidden="1"/>
    <cellStyle name="Uwaga 3" xfId="4113" hidden="1"/>
    <cellStyle name="Uwaga 3" xfId="4114" hidden="1"/>
    <cellStyle name="Uwaga 3" xfId="4119" hidden="1"/>
    <cellStyle name="Uwaga 3" xfId="4128" hidden="1"/>
    <cellStyle name="Uwaga 3" xfId="4129" hidden="1"/>
    <cellStyle name="Uwaga 3" xfId="4134" hidden="1"/>
    <cellStyle name="Uwaga 3" xfId="4143" hidden="1"/>
    <cellStyle name="Uwaga 3" xfId="4144" hidden="1"/>
    <cellStyle name="Uwaga 3" xfId="4145" hidden="1"/>
    <cellStyle name="Uwaga 3" xfId="4158" hidden="1"/>
    <cellStyle name="Uwaga 3" xfId="4163" hidden="1"/>
    <cellStyle name="Uwaga 3" xfId="4168" hidden="1"/>
    <cellStyle name="Uwaga 3" xfId="4178" hidden="1"/>
    <cellStyle name="Uwaga 3" xfId="4183" hidden="1"/>
    <cellStyle name="Uwaga 3" xfId="4187" hidden="1"/>
    <cellStyle name="Uwaga 3" xfId="4194" hidden="1"/>
    <cellStyle name="Uwaga 3" xfId="4199" hidden="1"/>
    <cellStyle name="Uwaga 3" xfId="4202" hidden="1"/>
    <cellStyle name="Uwaga 3" xfId="4208" hidden="1"/>
    <cellStyle name="Uwaga 3" xfId="4213" hidden="1"/>
    <cellStyle name="Uwaga 3" xfId="4217" hidden="1"/>
    <cellStyle name="Uwaga 3" xfId="4218" hidden="1"/>
    <cellStyle name="Uwaga 3" xfId="4219" hidden="1"/>
    <cellStyle name="Uwaga 3" xfId="4223" hidden="1"/>
    <cellStyle name="Uwaga 3" xfId="4235" hidden="1"/>
    <cellStyle name="Uwaga 3" xfId="4240" hidden="1"/>
    <cellStyle name="Uwaga 3" xfId="4245" hidden="1"/>
    <cellStyle name="Uwaga 3" xfId="4250" hidden="1"/>
    <cellStyle name="Uwaga 3" xfId="4255" hidden="1"/>
    <cellStyle name="Uwaga 3" xfId="4260" hidden="1"/>
    <cellStyle name="Uwaga 3" xfId="4264" hidden="1"/>
    <cellStyle name="Uwaga 3" xfId="4268" hidden="1"/>
    <cellStyle name="Uwaga 3" xfId="4273" hidden="1"/>
    <cellStyle name="Uwaga 3" xfId="4278" hidden="1"/>
    <cellStyle name="Uwaga 3" xfId="4279" hidden="1"/>
    <cellStyle name="Uwaga 3" xfId="4281" hidden="1"/>
    <cellStyle name="Uwaga 3" xfId="4294" hidden="1"/>
    <cellStyle name="Uwaga 3" xfId="4298" hidden="1"/>
    <cellStyle name="Uwaga 3" xfId="4303" hidden="1"/>
    <cellStyle name="Uwaga 3" xfId="4310" hidden="1"/>
    <cellStyle name="Uwaga 3" xfId="4314" hidden="1"/>
    <cellStyle name="Uwaga 3" xfId="4319" hidden="1"/>
    <cellStyle name="Uwaga 3" xfId="4324" hidden="1"/>
    <cellStyle name="Uwaga 3" xfId="4327" hidden="1"/>
    <cellStyle name="Uwaga 3" xfId="4332" hidden="1"/>
    <cellStyle name="Uwaga 3" xfId="4338" hidden="1"/>
    <cellStyle name="Uwaga 3" xfId="4339" hidden="1"/>
    <cellStyle name="Uwaga 3" xfId="4342" hidden="1"/>
    <cellStyle name="Uwaga 3" xfId="4355" hidden="1"/>
    <cellStyle name="Uwaga 3" xfId="4359" hidden="1"/>
    <cellStyle name="Uwaga 3" xfId="4364" hidden="1"/>
    <cellStyle name="Uwaga 3" xfId="4371" hidden="1"/>
    <cellStyle name="Uwaga 3" xfId="4376" hidden="1"/>
    <cellStyle name="Uwaga 3" xfId="4380" hidden="1"/>
    <cellStyle name="Uwaga 3" xfId="4385" hidden="1"/>
    <cellStyle name="Uwaga 3" xfId="4389" hidden="1"/>
    <cellStyle name="Uwaga 3" xfId="4394" hidden="1"/>
    <cellStyle name="Uwaga 3" xfId="4398" hidden="1"/>
    <cellStyle name="Uwaga 3" xfId="4399" hidden="1"/>
    <cellStyle name="Uwaga 3" xfId="4401" hidden="1"/>
    <cellStyle name="Uwaga 3" xfId="4413" hidden="1"/>
    <cellStyle name="Uwaga 3" xfId="4414" hidden="1"/>
    <cellStyle name="Uwaga 3" xfId="4416" hidden="1"/>
    <cellStyle name="Uwaga 3" xfId="4428" hidden="1"/>
    <cellStyle name="Uwaga 3" xfId="4430" hidden="1"/>
    <cellStyle name="Uwaga 3" xfId="4433" hidden="1"/>
    <cellStyle name="Uwaga 3" xfId="4443" hidden="1"/>
    <cellStyle name="Uwaga 3" xfId="4444" hidden="1"/>
    <cellStyle name="Uwaga 3" xfId="4446" hidden="1"/>
    <cellStyle name="Uwaga 3" xfId="4458" hidden="1"/>
    <cellStyle name="Uwaga 3" xfId="4459" hidden="1"/>
    <cellStyle name="Uwaga 3" xfId="4460" hidden="1"/>
    <cellStyle name="Uwaga 3" xfId="4474" hidden="1"/>
    <cellStyle name="Uwaga 3" xfId="4477" hidden="1"/>
    <cellStyle name="Uwaga 3" xfId="4481" hidden="1"/>
    <cellStyle name="Uwaga 3" xfId="4489" hidden="1"/>
    <cellStyle name="Uwaga 3" xfId="4492" hidden="1"/>
    <cellStyle name="Uwaga 3" xfId="4496" hidden="1"/>
    <cellStyle name="Uwaga 3" xfId="4504" hidden="1"/>
    <cellStyle name="Uwaga 3" xfId="4507" hidden="1"/>
    <cellStyle name="Uwaga 3" xfId="4511" hidden="1"/>
    <cellStyle name="Uwaga 3" xfId="4518" hidden="1"/>
    <cellStyle name="Uwaga 3" xfId="4519" hidden="1"/>
    <cellStyle name="Uwaga 3" xfId="4521" hidden="1"/>
    <cellStyle name="Uwaga 3" xfId="4534" hidden="1"/>
    <cellStyle name="Uwaga 3" xfId="4537" hidden="1"/>
    <cellStyle name="Uwaga 3" xfId="4540" hidden="1"/>
    <cellStyle name="Uwaga 3" xfId="4549" hidden="1"/>
    <cellStyle name="Uwaga 3" xfId="4552" hidden="1"/>
    <cellStyle name="Uwaga 3" xfId="4556" hidden="1"/>
    <cellStyle name="Uwaga 3" xfId="4564" hidden="1"/>
    <cellStyle name="Uwaga 3" xfId="4566" hidden="1"/>
    <cellStyle name="Uwaga 3" xfId="4569" hidden="1"/>
    <cellStyle name="Uwaga 3" xfId="4578" hidden="1"/>
    <cellStyle name="Uwaga 3" xfId="4579" hidden="1"/>
    <cellStyle name="Uwaga 3" xfId="4580" hidden="1"/>
    <cellStyle name="Uwaga 3" xfId="4593" hidden="1"/>
    <cellStyle name="Uwaga 3" xfId="4594" hidden="1"/>
    <cellStyle name="Uwaga 3" xfId="4596" hidden="1"/>
    <cellStyle name="Uwaga 3" xfId="4608" hidden="1"/>
    <cellStyle name="Uwaga 3" xfId="4609" hidden="1"/>
    <cellStyle name="Uwaga 3" xfId="4611" hidden="1"/>
    <cellStyle name="Uwaga 3" xfId="4623" hidden="1"/>
    <cellStyle name="Uwaga 3" xfId="4624" hidden="1"/>
    <cellStyle name="Uwaga 3" xfId="4626" hidden="1"/>
    <cellStyle name="Uwaga 3" xfId="4638" hidden="1"/>
    <cellStyle name="Uwaga 3" xfId="4639" hidden="1"/>
    <cellStyle name="Uwaga 3" xfId="4640" hidden="1"/>
    <cellStyle name="Uwaga 3" xfId="4654" hidden="1"/>
    <cellStyle name="Uwaga 3" xfId="4656" hidden="1"/>
    <cellStyle name="Uwaga 3" xfId="4659" hidden="1"/>
    <cellStyle name="Uwaga 3" xfId="4669" hidden="1"/>
    <cellStyle name="Uwaga 3" xfId="4672" hidden="1"/>
    <cellStyle name="Uwaga 3" xfId="4675" hidden="1"/>
    <cellStyle name="Uwaga 3" xfId="4684" hidden="1"/>
    <cellStyle name="Uwaga 3" xfId="4686" hidden="1"/>
    <cellStyle name="Uwaga 3" xfId="4689" hidden="1"/>
    <cellStyle name="Uwaga 3" xfId="4698" hidden="1"/>
    <cellStyle name="Uwaga 3" xfId="4699" hidden="1"/>
    <cellStyle name="Uwaga 3" xfId="4700" hidden="1"/>
    <cellStyle name="Uwaga 3" xfId="4713" hidden="1"/>
    <cellStyle name="Uwaga 3" xfId="4715" hidden="1"/>
    <cellStyle name="Uwaga 3" xfId="4717" hidden="1"/>
    <cellStyle name="Uwaga 3" xfId="4728" hidden="1"/>
    <cellStyle name="Uwaga 3" xfId="4730" hidden="1"/>
    <cellStyle name="Uwaga 3" xfId="4732" hidden="1"/>
    <cellStyle name="Uwaga 3" xfId="4743" hidden="1"/>
    <cellStyle name="Uwaga 3" xfId="4745" hidden="1"/>
    <cellStyle name="Uwaga 3" xfId="4747" hidden="1"/>
    <cellStyle name="Uwaga 3" xfId="4758" hidden="1"/>
    <cellStyle name="Uwaga 3" xfId="4759" hidden="1"/>
    <cellStyle name="Uwaga 3" xfId="4760" hidden="1"/>
    <cellStyle name="Uwaga 3" xfId="4773" hidden="1"/>
    <cellStyle name="Uwaga 3" xfId="4775" hidden="1"/>
    <cellStyle name="Uwaga 3" xfId="4777" hidden="1"/>
    <cellStyle name="Uwaga 3" xfId="4788" hidden="1"/>
    <cellStyle name="Uwaga 3" xfId="4790" hidden="1"/>
    <cellStyle name="Uwaga 3" xfId="4792" hidden="1"/>
    <cellStyle name="Uwaga 3" xfId="4803" hidden="1"/>
    <cellStyle name="Uwaga 3" xfId="4805" hidden="1"/>
    <cellStyle name="Uwaga 3" xfId="4806" hidden="1"/>
    <cellStyle name="Uwaga 3" xfId="4818" hidden="1"/>
    <cellStyle name="Uwaga 3" xfId="4819" hidden="1"/>
    <cellStyle name="Uwaga 3" xfId="4820" hidden="1"/>
    <cellStyle name="Uwaga 3" xfId="4833" hidden="1"/>
    <cellStyle name="Uwaga 3" xfId="4835" hidden="1"/>
    <cellStyle name="Uwaga 3" xfId="4837" hidden="1"/>
    <cellStyle name="Uwaga 3" xfId="4848" hidden="1"/>
    <cellStyle name="Uwaga 3" xfId="4850" hidden="1"/>
    <cellStyle name="Uwaga 3" xfId="4852" hidden="1"/>
    <cellStyle name="Uwaga 3" xfId="4863" hidden="1"/>
    <cellStyle name="Uwaga 3" xfId="4865" hidden="1"/>
    <cellStyle name="Uwaga 3" xfId="4867" hidden="1"/>
    <cellStyle name="Uwaga 3" xfId="4878" hidden="1"/>
    <cellStyle name="Uwaga 3" xfId="4879" hidden="1"/>
    <cellStyle name="Uwaga 3" xfId="4881" hidden="1"/>
    <cellStyle name="Uwaga 3" xfId="4892" hidden="1"/>
    <cellStyle name="Uwaga 3" xfId="4894" hidden="1"/>
    <cellStyle name="Uwaga 3" xfId="4895" hidden="1"/>
    <cellStyle name="Uwaga 3" xfId="4904" hidden="1"/>
    <cellStyle name="Uwaga 3" xfId="4907" hidden="1"/>
    <cellStyle name="Uwaga 3" xfId="4909" hidden="1"/>
    <cellStyle name="Uwaga 3" xfId="4920" hidden="1"/>
    <cellStyle name="Uwaga 3" xfId="4922" hidden="1"/>
    <cellStyle name="Uwaga 3" xfId="4924" hidden="1"/>
    <cellStyle name="Uwaga 3" xfId="4936" hidden="1"/>
    <cellStyle name="Uwaga 3" xfId="4938" hidden="1"/>
    <cellStyle name="Uwaga 3" xfId="4940" hidden="1"/>
    <cellStyle name="Uwaga 3" xfId="4948" hidden="1"/>
    <cellStyle name="Uwaga 3" xfId="4950" hidden="1"/>
    <cellStyle name="Uwaga 3" xfId="4953" hidden="1"/>
    <cellStyle name="Uwaga 3" xfId="4943" hidden="1"/>
    <cellStyle name="Uwaga 3" xfId="4942" hidden="1"/>
    <cellStyle name="Uwaga 3" xfId="4941" hidden="1"/>
    <cellStyle name="Uwaga 3" xfId="4928" hidden="1"/>
    <cellStyle name="Uwaga 3" xfId="4927" hidden="1"/>
    <cellStyle name="Uwaga 3" xfId="4926" hidden="1"/>
    <cellStyle name="Uwaga 3" xfId="4913" hidden="1"/>
    <cellStyle name="Uwaga 3" xfId="4912" hidden="1"/>
    <cellStyle name="Uwaga 3" xfId="4911" hidden="1"/>
    <cellStyle name="Uwaga 3" xfId="4898" hidden="1"/>
    <cellStyle name="Uwaga 3" xfId="4897" hidden="1"/>
    <cellStyle name="Uwaga 3" xfId="4896" hidden="1"/>
    <cellStyle name="Uwaga 3" xfId="4883" hidden="1"/>
    <cellStyle name="Uwaga 3" xfId="4882" hidden="1"/>
    <cellStyle name="Uwaga 3" xfId="4880" hidden="1"/>
    <cellStyle name="Uwaga 3" xfId="4869" hidden="1"/>
    <cellStyle name="Uwaga 3" xfId="4866" hidden="1"/>
    <cellStyle name="Uwaga 3" xfId="4864" hidden="1"/>
    <cellStyle name="Uwaga 3" xfId="4854" hidden="1"/>
    <cellStyle name="Uwaga 3" xfId="4851" hidden="1"/>
    <cellStyle name="Uwaga 3" xfId="4849" hidden="1"/>
    <cellStyle name="Uwaga 3" xfId="4839" hidden="1"/>
    <cellStyle name="Uwaga 3" xfId="4836" hidden="1"/>
    <cellStyle name="Uwaga 3" xfId="4834" hidden="1"/>
    <cellStyle name="Uwaga 3" xfId="4824" hidden="1"/>
    <cellStyle name="Uwaga 3" xfId="4822" hidden="1"/>
    <cellStyle name="Uwaga 3" xfId="4821" hidden="1"/>
    <cellStyle name="Uwaga 3" xfId="4809" hidden="1"/>
    <cellStyle name="Uwaga 3" xfId="4807" hidden="1"/>
    <cellStyle name="Uwaga 3" xfId="4804" hidden="1"/>
    <cellStyle name="Uwaga 3" xfId="4794" hidden="1"/>
    <cellStyle name="Uwaga 3" xfId="4791" hidden="1"/>
    <cellStyle name="Uwaga 3" xfId="4789" hidden="1"/>
    <cellStyle name="Uwaga 3" xfId="4779" hidden="1"/>
    <cellStyle name="Uwaga 3" xfId="4776" hidden="1"/>
    <cellStyle name="Uwaga 3" xfId="4774" hidden="1"/>
    <cellStyle name="Uwaga 3" xfId="4764" hidden="1"/>
    <cellStyle name="Uwaga 3" xfId="4762" hidden="1"/>
    <cellStyle name="Uwaga 3" xfId="4761" hidden="1"/>
    <cellStyle name="Uwaga 3" xfId="4749" hidden="1"/>
    <cellStyle name="Uwaga 3" xfId="4746" hidden="1"/>
    <cellStyle name="Uwaga 3" xfId="4744" hidden="1"/>
    <cellStyle name="Uwaga 3" xfId="4734" hidden="1"/>
    <cellStyle name="Uwaga 3" xfId="4731" hidden="1"/>
    <cellStyle name="Uwaga 3" xfId="4729" hidden="1"/>
    <cellStyle name="Uwaga 3" xfId="4719" hidden="1"/>
    <cellStyle name="Uwaga 3" xfId="4716" hidden="1"/>
    <cellStyle name="Uwaga 3" xfId="4714" hidden="1"/>
    <cellStyle name="Uwaga 3" xfId="4704" hidden="1"/>
    <cellStyle name="Uwaga 3" xfId="4702" hidden="1"/>
    <cellStyle name="Uwaga 3" xfId="4701" hidden="1"/>
    <cellStyle name="Uwaga 3" xfId="4688" hidden="1"/>
    <cellStyle name="Uwaga 3" xfId="4685" hidden="1"/>
    <cellStyle name="Uwaga 3" xfId="4683" hidden="1"/>
    <cellStyle name="Uwaga 3" xfId="4673" hidden="1"/>
    <cellStyle name="Uwaga 3" xfId="4670" hidden="1"/>
    <cellStyle name="Uwaga 3" xfId="4668" hidden="1"/>
    <cellStyle name="Uwaga 3" xfId="4658" hidden="1"/>
    <cellStyle name="Uwaga 3" xfId="4655" hidden="1"/>
    <cellStyle name="Uwaga 3" xfId="4653" hidden="1"/>
    <cellStyle name="Uwaga 3" xfId="4644" hidden="1"/>
    <cellStyle name="Uwaga 3" xfId="4642" hidden="1"/>
    <cellStyle name="Uwaga 3" xfId="4641" hidden="1"/>
    <cellStyle name="Uwaga 3" xfId="4629" hidden="1"/>
    <cellStyle name="Uwaga 3" xfId="4627" hidden="1"/>
    <cellStyle name="Uwaga 3" xfId="4625" hidden="1"/>
    <cellStyle name="Uwaga 3" xfId="4614" hidden="1"/>
    <cellStyle name="Uwaga 3" xfId="4612" hidden="1"/>
    <cellStyle name="Uwaga 3" xfId="4610" hidden="1"/>
    <cellStyle name="Uwaga 3" xfId="4599" hidden="1"/>
    <cellStyle name="Uwaga 3" xfId="4597" hidden="1"/>
    <cellStyle name="Uwaga 3" xfId="4595" hidden="1"/>
    <cellStyle name="Uwaga 3" xfId="4584" hidden="1"/>
    <cellStyle name="Uwaga 3" xfId="4582" hidden="1"/>
    <cellStyle name="Uwaga 3" xfId="4581" hidden="1"/>
    <cellStyle name="Uwaga 3" xfId="4568" hidden="1"/>
    <cellStyle name="Uwaga 3" xfId="4565" hidden="1"/>
    <cellStyle name="Uwaga 3" xfId="4563" hidden="1"/>
    <cellStyle name="Uwaga 3" xfId="4553" hidden="1"/>
    <cellStyle name="Uwaga 3" xfId="4550" hidden="1"/>
    <cellStyle name="Uwaga 3" xfId="4548" hidden="1"/>
    <cellStyle name="Uwaga 3" xfId="4538" hidden="1"/>
    <cellStyle name="Uwaga 3" xfId="4535" hidden="1"/>
    <cellStyle name="Uwaga 3" xfId="4533" hidden="1"/>
    <cellStyle name="Uwaga 3" xfId="4524" hidden="1"/>
    <cellStyle name="Uwaga 3" xfId="4522" hidden="1"/>
    <cellStyle name="Uwaga 3" xfId="4520" hidden="1"/>
    <cellStyle name="Uwaga 3" xfId="4508" hidden="1"/>
    <cellStyle name="Uwaga 3" xfId="4505" hidden="1"/>
    <cellStyle name="Uwaga 3" xfId="4503" hidden="1"/>
    <cellStyle name="Uwaga 3" xfId="4493" hidden="1"/>
    <cellStyle name="Uwaga 3" xfId="4490" hidden="1"/>
    <cellStyle name="Uwaga 3" xfId="4488" hidden="1"/>
    <cellStyle name="Uwaga 3" xfId="4478" hidden="1"/>
    <cellStyle name="Uwaga 3" xfId="4475" hidden="1"/>
    <cellStyle name="Uwaga 3" xfId="4473" hidden="1"/>
    <cellStyle name="Uwaga 3" xfId="4466" hidden="1"/>
    <cellStyle name="Uwaga 3" xfId="4463" hidden="1"/>
    <cellStyle name="Uwaga 3" xfId="4461" hidden="1"/>
    <cellStyle name="Uwaga 3" xfId="4451" hidden="1"/>
    <cellStyle name="Uwaga 3" xfId="4448" hidden="1"/>
    <cellStyle name="Uwaga 3" xfId="4445" hidden="1"/>
    <cellStyle name="Uwaga 3" xfId="4436" hidden="1"/>
    <cellStyle name="Uwaga 3" xfId="4432" hidden="1"/>
    <cellStyle name="Uwaga 3" xfId="4429" hidden="1"/>
    <cellStyle name="Uwaga 3" xfId="4421" hidden="1"/>
    <cellStyle name="Uwaga 3" xfId="4418" hidden="1"/>
    <cellStyle name="Uwaga 3" xfId="4415" hidden="1"/>
    <cellStyle name="Uwaga 3" xfId="4406" hidden="1"/>
    <cellStyle name="Uwaga 3" xfId="4403" hidden="1"/>
    <cellStyle name="Uwaga 3" xfId="4400" hidden="1"/>
    <cellStyle name="Uwaga 3" xfId="4390" hidden="1"/>
    <cellStyle name="Uwaga 3" xfId="4386" hidden="1"/>
    <cellStyle name="Uwaga 3" xfId="4383" hidden="1"/>
    <cellStyle name="Uwaga 3" xfId="4374" hidden="1"/>
    <cellStyle name="Uwaga 3" xfId="4370" hidden="1"/>
    <cellStyle name="Uwaga 3" xfId="4368" hidden="1"/>
    <cellStyle name="Uwaga 3" xfId="4360" hidden="1"/>
    <cellStyle name="Uwaga 3" xfId="4356" hidden="1"/>
    <cellStyle name="Uwaga 3" xfId="4353" hidden="1"/>
    <cellStyle name="Uwaga 3" xfId="4346" hidden="1"/>
    <cellStyle name="Uwaga 3" xfId="4343" hidden="1"/>
    <cellStyle name="Uwaga 3" xfId="4340" hidden="1"/>
    <cellStyle name="Uwaga 3" xfId="4331" hidden="1"/>
    <cellStyle name="Uwaga 3" xfId="4326" hidden="1"/>
    <cellStyle name="Uwaga 3" xfId="4323" hidden="1"/>
    <cellStyle name="Uwaga 3" xfId="4316" hidden="1"/>
    <cellStyle name="Uwaga 3" xfId="4311" hidden="1"/>
    <cellStyle name="Uwaga 3" xfId="4308" hidden="1"/>
    <cellStyle name="Uwaga 3" xfId="4301" hidden="1"/>
    <cellStyle name="Uwaga 3" xfId="4296" hidden="1"/>
    <cellStyle name="Uwaga 3" xfId="4293" hidden="1"/>
    <cellStyle name="Uwaga 3" xfId="4287" hidden="1"/>
    <cellStyle name="Uwaga 3" xfId="4283" hidden="1"/>
    <cellStyle name="Uwaga 3" xfId="4280" hidden="1"/>
    <cellStyle name="Uwaga 3" xfId="4272" hidden="1"/>
    <cellStyle name="Uwaga 3" xfId="4267" hidden="1"/>
    <cellStyle name="Uwaga 3" xfId="4263" hidden="1"/>
    <cellStyle name="Uwaga 3" xfId="4257" hidden="1"/>
    <cellStyle name="Uwaga 3" xfId="4252" hidden="1"/>
    <cellStyle name="Uwaga 3" xfId="4248" hidden="1"/>
    <cellStyle name="Uwaga 3" xfId="4242" hidden="1"/>
    <cellStyle name="Uwaga 3" xfId="4237" hidden="1"/>
    <cellStyle name="Uwaga 3" xfId="4233" hidden="1"/>
    <cellStyle name="Uwaga 3" xfId="4228" hidden="1"/>
    <cellStyle name="Uwaga 3" xfId="4224" hidden="1"/>
    <cellStyle name="Uwaga 3" xfId="4220" hidden="1"/>
    <cellStyle name="Uwaga 3" xfId="4212" hidden="1"/>
    <cellStyle name="Uwaga 3" xfId="4207" hidden="1"/>
    <cellStyle name="Uwaga 3" xfId="4203" hidden="1"/>
    <cellStyle name="Uwaga 3" xfId="4197" hidden="1"/>
    <cellStyle name="Uwaga 3" xfId="4192" hidden="1"/>
    <cellStyle name="Uwaga 3" xfId="4188" hidden="1"/>
    <cellStyle name="Uwaga 3" xfId="4182" hidden="1"/>
    <cellStyle name="Uwaga 3" xfId="4177" hidden="1"/>
    <cellStyle name="Uwaga 3" xfId="4173" hidden="1"/>
    <cellStyle name="Uwaga 3" xfId="4169" hidden="1"/>
    <cellStyle name="Uwaga 3" xfId="4164" hidden="1"/>
    <cellStyle name="Uwaga 3" xfId="4159" hidden="1"/>
    <cellStyle name="Uwaga 3" xfId="4154" hidden="1"/>
    <cellStyle name="Uwaga 3" xfId="4150" hidden="1"/>
    <cellStyle name="Uwaga 3" xfId="4146" hidden="1"/>
    <cellStyle name="Uwaga 3" xfId="4139" hidden="1"/>
    <cellStyle name="Uwaga 3" xfId="4135" hidden="1"/>
    <cellStyle name="Uwaga 3" xfId="4130" hidden="1"/>
    <cellStyle name="Uwaga 3" xfId="4124" hidden="1"/>
    <cellStyle name="Uwaga 3" xfId="4120" hidden="1"/>
    <cellStyle name="Uwaga 3" xfId="4115" hidden="1"/>
    <cellStyle name="Uwaga 3" xfId="4109" hidden="1"/>
    <cellStyle name="Uwaga 3" xfId="4105" hidden="1"/>
    <cellStyle name="Uwaga 3" xfId="4100" hidden="1"/>
    <cellStyle name="Uwaga 3" xfId="4094" hidden="1"/>
    <cellStyle name="Uwaga 3" xfId="4090" hidden="1"/>
    <cellStyle name="Uwaga 3" xfId="4086" hidden="1"/>
    <cellStyle name="Uwaga 3" xfId="4946" hidden="1"/>
    <cellStyle name="Uwaga 3" xfId="4945" hidden="1"/>
    <cellStyle name="Uwaga 3" xfId="4944" hidden="1"/>
    <cellStyle name="Uwaga 3" xfId="4931" hidden="1"/>
    <cellStyle name="Uwaga 3" xfId="4930" hidden="1"/>
    <cellStyle name="Uwaga 3" xfId="4929" hidden="1"/>
    <cellStyle name="Uwaga 3" xfId="4916" hidden="1"/>
    <cellStyle name="Uwaga 3" xfId="4915" hidden="1"/>
    <cellStyle name="Uwaga 3" xfId="4914" hidden="1"/>
    <cellStyle name="Uwaga 3" xfId="4901" hidden="1"/>
    <cellStyle name="Uwaga 3" xfId="4900" hidden="1"/>
    <cellStyle name="Uwaga 3" xfId="4899" hidden="1"/>
    <cellStyle name="Uwaga 3" xfId="4886" hidden="1"/>
    <cellStyle name="Uwaga 3" xfId="4885" hidden="1"/>
    <cellStyle name="Uwaga 3" xfId="4884" hidden="1"/>
    <cellStyle name="Uwaga 3" xfId="4872" hidden="1"/>
    <cellStyle name="Uwaga 3" xfId="4870" hidden="1"/>
    <cellStyle name="Uwaga 3" xfId="4868" hidden="1"/>
    <cellStyle name="Uwaga 3" xfId="4857" hidden="1"/>
    <cellStyle name="Uwaga 3" xfId="4855" hidden="1"/>
    <cellStyle name="Uwaga 3" xfId="4853" hidden="1"/>
    <cellStyle name="Uwaga 3" xfId="4842" hidden="1"/>
    <cellStyle name="Uwaga 3" xfId="4840" hidden="1"/>
    <cellStyle name="Uwaga 3" xfId="4838" hidden="1"/>
    <cellStyle name="Uwaga 3" xfId="4827" hidden="1"/>
    <cellStyle name="Uwaga 3" xfId="4825" hidden="1"/>
    <cellStyle name="Uwaga 3" xfId="4823" hidden="1"/>
    <cellStyle name="Uwaga 3" xfId="4812" hidden="1"/>
    <cellStyle name="Uwaga 3" xfId="4810" hidden="1"/>
    <cellStyle name="Uwaga 3" xfId="4808" hidden="1"/>
    <cellStyle name="Uwaga 3" xfId="4797" hidden="1"/>
    <cellStyle name="Uwaga 3" xfId="4795" hidden="1"/>
    <cellStyle name="Uwaga 3" xfId="4793" hidden="1"/>
    <cellStyle name="Uwaga 3" xfId="4782" hidden="1"/>
    <cellStyle name="Uwaga 3" xfId="4780" hidden="1"/>
    <cellStyle name="Uwaga 3" xfId="4778" hidden="1"/>
    <cellStyle name="Uwaga 3" xfId="4767" hidden="1"/>
    <cellStyle name="Uwaga 3" xfId="4765" hidden="1"/>
    <cellStyle name="Uwaga 3" xfId="4763" hidden="1"/>
    <cellStyle name="Uwaga 3" xfId="4752" hidden="1"/>
    <cellStyle name="Uwaga 3" xfId="4750" hidden="1"/>
    <cellStyle name="Uwaga 3" xfId="4748" hidden="1"/>
    <cellStyle name="Uwaga 3" xfId="4737" hidden="1"/>
    <cellStyle name="Uwaga 3" xfId="4735" hidden="1"/>
    <cellStyle name="Uwaga 3" xfId="4733" hidden="1"/>
    <cellStyle name="Uwaga 3" xfId="4722" hidden="1"/>
    <cellStyle name="Uwaga 3" xfId="4720" hidden="1"/>
    <cellStyle name="Uwaga 3" xfId="4718" hidden="1"/>
    <cellStyle name="Uwaga 3" xfId="4707" hidden="1"/>
    <cellStyle name="Uwaga 3" xfId="4705" hidden="1"/>
    <cellStyle name="Uwaga 3" xfId="4703" hidden="1"/>
    <cellStyle name="Uwaga 3" xfId="4692" hidden="1"/>
    <cellStyle name="Uwaga 3" xfId="4690" hidden="1"/>
    <cellStyle name="Uwaga 3" xfId="4687" hidden="1"/>
    <cellStyle name="Uwaga 3" xfId="4677" hidden="1"/>
    <cellStyle name="Uwaga 3" xfId="4674" hidden="1"/>
    <cellStyle name="Uwaga 3" xfId="4671" hidden="1"/>
    <cellStyle name="Uwaga 3" xfId="4662" hidden="1"/>
    <cellStyle name="Uwaga 3" xfId="4660" hidden="1"/>
    <cellStyle name="Uwaga 3" xfId="4657" hidden="1"/>
    <cellStyle name="Uwaga 3" xfId="4647" hidden="1"/>
    <cellStyle name="Uwaga 3" xfId="4645" hidden="1"/>
    <cellStyle name="Uwaga 3" xfId="4643" hidden="1"/>
    <cellStyle name="Uwaga 3" xfId="4632" hidden="1"/>
    <cellStyle name="Uwaga 3" xfId="4630" hidden="1"/>
    <cellStyle name="Uwaga 3" xfId="4628" hidden="1"/>
    <cellStyle name="Uwaga 3" xfId="4617" hidden="1"/>
    <cellStyle name="Uwaga 3" xfId="4615" hidden="1"/>
    <cellStyle name="Uwaga 3" xfId="4613" hidden="1"/>
    <cellStyle name="Uwaga 3" xfId="4602" hidden="1"/>
    <cellStyle name="Uwaga 3" xfId="4600" hidden="1"/>
    <cellStyle name="Uwaga 3" xfId="4598" hidden="1"/>
    <cellStyle name="Uwaga 3" xfId="4587" hidden="1"/>
    <cellStyle name="Uwaga 3" xfId="4585" hidden="1"/>
    <cellStyle name="Uwaga 3" xfId="4583" hidden="1"/>
    <cellStyle name="Uwaga 3" xfId="4572" hidden="1"/>
    <cellStyle name="Uwaga 3" xfId="4570" hidden="1"/>
    <cellStyle name="Uwaga 3" xfId="4567" hidden="1"/>
    <cellStyle name="Uwaga 3" xfId="4557" hidden="1"/>
    <cellStyle name="Uwaga 3" xfId="4554" hidden="1"/>
    <cellStyle name="Uwaga 3" xfId="4551" hidden="1"/>
    <cellStyle name="Uwaga 3" xfId="4542" hidden="1"/>
    <cellStyle name="Uwaga 3" xfId="4539" hidden="1"/>
    <cellStyle name="Uwaga 3" xfId="4536" hidden="1"/>
    <cellStyle name="Uwaga 3" xfId="4527" hidden="1"/>
    <cellStyle name="Uwaga 3" xfId="4525" hidden="1"/>
    <cellStyle name="Uwaga 3" xfId="4523" hidden="1"/>
    <cellStyle name="Uwaga 3" xfId="4512" hidden="1"/>
    <cellStyle name="Uwaga 3" xfId="4509" hidden="1"/>
    <cellStyle name="Uwaga 3" xfId="4506" hidden="1"/>
    <cellStyle name="Uwaga 3" xfId="4497" hidden="1"/>
    <cellStyle name="Uwaga 3" xfId="4494" hidden="1"/>
    <cellStyle name="Uwaga 3" xfId="4491" hidden="1"/>
    <cellStyle name="Uwaga 3" xfId="4482" hidden="1"/>
    <cellStyle name="Uwaga 3" xfId="4479" hidden="1"/>
    <cellStyle name="Uwaga 3" xfId="4476" hidden="1"/>
    <cellStyle name="Uwaga 3" xfId="4469" hidden="1"/>
    <cellStyle name="Uwaga 3" xfId="4465" hidden="1"/>
    <cellStyle name="Uwaga 3" xfId="4462" hidden="1"/>
    <cellStyle name="Uwaga 3" xfId="4454" hidden="1"/>
    <cellStyle name="Uwaga 3" xfId="4450" hidden="1"/>
    <cellStyle name="Uwaga 3" xfId="4447" hidden="1"/>
    <cellStyle name="Uwaga 3" xfId="4439" hidden="1"/>
    <cellStyle name="Uwaga 3" xfId="4435" hidden="1"/>
    <cellStyle name="Uwaga 3" xfId="4431" hidden="1"/>
    <cellStyle name="Uwaga 3" xfId="4424" hidden="1"/>
    <cellStyle name="Uwaga 3" xfId="4420" hidden="1"/>
    <cellStyle name="Uwaga 3" xfId="4417" hidden="1"/>
    <cellStyle name="Uwaga 3" xfId="4409" hidden="1"/>
    <cellStyle name="Uwaga 3" xfId="4405" hidden="1"/>
    <cellStyle name="Uwaga 3" xfId="4402" hidden="1"/>
    <cellStyle name="Uwaga 3" xfId="4393" hidden="1"/>
    <cellStyle name="Uwaga 3" xfId="4388" hidden="1"/>
    <cellStyle name="Uwaga 3" xfId="4384" hidden="1"/>
    <cellStyle name="Uwaga 3" xfId="4378" hidden="1"/>
    <cellStyle name="Uwaga 3" xfId="4373" hidden="1"/>
    <cellStyle name="Uwaga 3" xfId="4369" hidden="1"/>
    <cellStyle name="Uwaga 3" xfId="4363" hidden="1"/>
    <cellStyle name="Uwaga 3" xfId="4358" hidden="1"/>
    <cellStyle name="Uwaga 3" xfId="4354" hidden="1"/>
    <cellStyle name="Uwaga 3" xfId="4349" hidden="1"/>
    <cellStyle name="Uwaga 3" xfId="4345" hidden="1"/>
    <cellStyle name="Uwaga 3" xfId="4341" hidden="1"/>
    <cellStyle name="Uwaga 3" xfId="4334" hidden="1"/>
    <cellStyle name="Uwaga 3" xfId="4329" hidden="1"/>
    <cellStyle name="Uwaga 3" xfId="4325" hidden="1"/>
    <cellStyle name="Uwaga 3" xfId="4318" hidden="1"/>
    <cellStyle name="Uwaga 3" xfId="4313" hidden="1"/>
    <cellStyle name="Uwaga 3" xfId="4309" hidden="1"/>
    <cellStyle name="Uwaga 3" xfId="4304" hidden="1"/>
    <cellStyle name="Uwaga 3" xfId="4299" hidden="1"/>
    <cellStyle name="Uwaga 3" xfId="4295" hidden="1"/>
    <cellStyle name="Uwaga 3" xfId="4289" hidden="1"/>
    <cellStyle name="Uwaga 3" xfId="4285" hidden="1"/>
    <cellStyle name="Uwaga 3" xfId="4282" hidden="1"/>
    <cellStyle name="Uwaga 3" xfId="4275" hidden="1"/>
    <cellStyle name="Uwaga 3" xfId="4270" hidden="1"/>
    <cellStyle name="Uwaga 3" xfId="4265" hidden="1"/>
    <cellStyle name="Uwaga 3" xfId="4259" hidden="1"/>
    <cellStyle name="Uwaga 3" xfId="4254" hidden="1"/>
    <cellStyle name="Uwaga 3" xfId="4249" hidden="1"/>
    <cellStyle name="Uwaga 3" xfId="4244" hidden="1"/>
    <cellStyle name="Uwaga 3" xfId="4239" hidden="1"/>
    <cellStyle name="Uwaga 3" xfId="4234" hidden="1"/>
    <cellStyle name="Uwaga 3" xfId="4230" hidden="1"/>
    <cellStyle name="Uwaga 3" xfId="4226" hidden="1"/>
    <cellStyle name="Uwaga 3" xfId="4221" hidden="1"/>
    <cellStyle name="Uwaga 3" xfId="4214" hidden="1"/>
    <cellStyle name="Uwaga 3" xfId="4209" hidden="1"/>
    <cellStyle name="Uwaga 3" xfId="4204" hidden="1"/>
    <cellStyle name="Uwaga 3" xfId="4198" hidden="1"/>
    <cellStyle name="Uwaga 3" xfId="4193" hidden="1"/>
    <cellStyle name="Uwaga 3" xfId="4189" hidden="1"/>
    <cellStyle name="Uwaga 3" xfId="4184" hidden="1"/>
    <cellStyle name="Uwaga 3" xfId="4179" hidden="1"/>
    <cellStyle name="Uwaga 3" xfId="4174" hidden="1"/>
    <cellStyle name="Uwaga 3" xfId="4170" hidden="1"/>
    <cellStyle name="Uwaga 3" xfId="4165" hidden="1"/>
    <cellStyle name="Uwaga 3" xfId="4160" hidden="1"/>
    <cellStyle name="Uwaga 3" xfId="4155" hidden="1"/>
    <cellStyle name="Uwaga 3" xfId="4151" hidden="1"/>
    <cellStyle name="Uwaga 3" xfId="4147" hidden="1"/>
    <cellStyle name="Uwaga 3" xfId="4140" hidden="1"/>
    <cellStyle name="Uwaga 3" xfId="4136" hidden="1"/>
    <cellStyle name="Uwaga 3" xfId="4131" hidden="1"/>
    <cellStyle name="Uwaga 3" xfId="4125" hidden="1"/>
    <cellStyle name="Uwaga 3" xfId="4121" hidden="1"/>
    <cellStyle name="Uwaga 3" xfId="4116" hidden="1"/>
    <cellStyle name="Uwaga 3" xfId="4110" hidden="1"/>
    <cellStyle name="Uwaga 3" xfId="4106" hidden="1"/>
    <cellStyle name="Uwaga 3" xfId="4102" hidden="1"/>
    <cellStyle name="Uwaga 3" xfId="4095" hidden="1"/>
    <cellStyle name="Uwaga 3" xfId="4091" hidden="1"/>
    <cellStyle name="Uwaga 3" xfId="4087" hidden="1"/>
    <cellStyle name="Uwaga 3" xfId="4951" hidden="1"/>
    <cellStyle name="Uwaga 3" xfId="4949" hidden="1"/>
    <cellStyle name="Uwaga 3" xfId="4947" hidden="1"/>
    <cellStyle name="Uwaga 3" xfId="4934" hidden="1"/>
    <cellStyle name="Uwaga 3" xfId="4933" hidden="1"/>
    <cellStyle name="Uwaga 3" xfId="4932" hidden="1"/>
    <cellStyle name="Uwaga 3" xfId="4919" hidden="1"/>
    <cellStyle name="Uwaga 3" xfId="4918" hidden="1"/>
    <cellStyle name="Uwaga 3" xfId="4917" hidden="1"/>
    <cellStyle name="Uwaga 3" xfId="4905" hidden="1"/>
    <cellStyle name="Uwaga 3" xfId="4903" hidden="1"/>
    <cellStyle name="Uwaga 3" xfId="4902" hidden="1"/>
    <cellStyle name="Uwaga 3" xfId="4889" hidden="1"/>
    <cellStyle name="Uwaga 3" xfId="4888" hidden="1"/>
    <cellStyle name="Uwaga 3" xfId="4887" hidden="1"/>
    <cellStyle name="Uwaga 3" xfId="4875" hidden="1"/>
    <cellStyle name="Uwaga 3" xfId="4873" hidden="1"/>
    <cellStyle name="Uwaga 3" xfId="4871" hidden="1"/>
    <cellStyle name="Uwaga 3" xfId="4860" hidden="1"/>
    <cellStyle name="Uwaga 3" xfId="4858" hidden="1"/>
    <cellStyle name="Uwaga 3" xfId="4856" hidden="1"/>
    <cellStyle name="Uwaga 3" xfId="4845" hidden="1"/>
    <cellStyle name="Uwaga 3" xfId="4843" hidden="1"/>
    <cellStyle name="Uwaga 3" xfId="4841" hidden="1"/>
    <cellStyle name="Uwaga 3" xfId="4830" hidden="1"/>
    <cellStyle name="Uwaga 3" xfId="4828" hidden="1"/>
    <cellStyle name="Uwaga 3" xfId="4826" hidden="1"/>
    <cellStyle name="Uwaga 3" xfId="4815" hidden="1"/>
    <cellStyle name="Uwaga 3" xfId="4813" hidden="1"/>
    <cellStyle name="Uwaga 3" xfId="4811" hidden="1"/>
    <cellStyle name="Uwaga 3" xfId="4800" hidden="1"/>
    <cellStyle name="Uwaga 3" xfId="4798" hidden="1"/>
    <cellStyle name="Uwaga 3" xfId="4796" hidden="1"/>
    <cellStyle name="Uwaga 3" xfId="4785" hidden="1"/>
    <cellStyle name="Uwaga 3" xfId="4783" hidden="1"/>
    <cellStyle name="Uwaga 3" xfId="4781" hidden="1"/>
    <cellStyle name="Uwaga 3" xfId="4770" hidden="1"/>
    <cellStyle name="Uwaga 3" xfId="4768" hidden="1"/>
    <cellStyle name="Uwaga 3" xfId="4766" hidden="1"/>
    <cellStyle name="Uwaga 3" xfId="4755" hidden="1"/>
    <cellStyle name="Uwaga 3" xfId="4753" hidden="1"/>
    <cellStyle name="Uwaga 3" xfId="4751" hidden="1"/>
    <cellStyle name="Uwaga 3" xfId="4740" hidden="1"/>
    <cellStyle name="Uwaga 3" xfId="4738" hidden="1"/>
    <cellStyle name="Uwaga 3" xfId="4736" hidden="1"/>
    <cellStyle name="Uwaga 3" xfId="4725" hidden="1"/>
    <cellStyle name="Uwaga 3" xfId="4723" hidden="1"/>
    <cellStyle name="Uwaga 3" xfId="4721" hidden="1"/>
    <cellStyle name="Uwaga 3" xfId="4710" hidden="1"/>
    <cellStyle name="Uwaga 3" xfId="4708" hidden="1"/>
    <cellStyle name="Uwaga 3" xfId="4706" hidden="1"/>
    <cellStyle name="Uwaga 3" xfId="4695" hidden="1"/>
    <cellStyle name="Uwaga 3" xfId="4693" hidden="1"/>
    <cellStyle name="Uwaga 3" xfId="4691" hidden="1"/>
    <cellStyle name="Uwaga 3" xfId="4680" hidden="1"/>
    <cellStyle name="Uwaga 3" xfId="4678" hidden="1"/>
    <cellStyle name="Uwaga 3" xfId="4676" hidden="1"/>
    <cellStyle name="Uwaga 3" xfId="4665" hidden="1"/>
    <cellStyle name="Uwaga 3" xfId="4663" hidden="1"/>
    <cellStyle name="Uwaga 3" xfId="4661" hidden="1"/>
    <cellStyle name="Uwaga 3" xfId="4650" hidden="1"/>
    <cellStyle name="Uwaga 3" xfId="4648" hidden="1"/>
    <cellStyle name="Uwaga 3" xfId="4646" hidden="1"/>
    <cellStyle name="Uwaga 3" xfId="4635" hidden="1"/>
    <cellStyle name="Uwaga 3" xfId="4633" hidden="1"/>
    <cellStyle name="Uwaga 3" xfId="4631" hidden="1"/>
    <cellStyle name="Uwaga 3" xfId="4620" hidden="1"/>
    <cellStyle name="Uwaga 3" xfId="4618" hidden="1"/>
    <cellStyle name="Uwaga 3" xfId="4616" hidden="1"/>
    <cellStyle name="Uwaga 3" xfId="4605" hidden="1"/>
    <cellStyle name="Uwaga 3" xfId="4603" hidden="1"/>
    <cellStyle name="Uwaga 3" xfId="4601" hidden="1"/>
    <cellStyle name="Uwaga 3" xfId="4590" hidden="1"/>
    <cellStyle name="Uwaga 3" xfId="4588" hidden="1"/>
    <cellStyle name="Uwaga 3" xfId="4586" hidden="1"/>
    <cellStyle name="Uwaga 3" xfId="4575" hidden="1"/>
    <cellStyle name="Uwaga 3" xfId="4573" hidden="1"/>
    <cellStyle name="Uwaga 3" xfId="4571" hidden="1"/>
    <cellStyle name="Uwaga 3" xfId="4560" hidden="1"/>
    <cellStyle name="Uwaga 3" xfId="4558" hidden="1"/>
    <cellStyle name="Uwaga 3" xfId="4555" hidden="1"/>
    <cellStyle name="Uwaga 3" xfId="4545" hidden="1"/>
    <cellStyle name="Uwaga 3" xfId="4543" hidden="1"/>
    <cellStyle name="Uwaga 3" xfId="4541" hidden="1"/>
    <cellStyle name="Uwaga 3" xfId="4530" hidden="1"/>
    <cellStyle name="Uwaga 3" xfId="4528" hidden="1"/>
    <cellStyle name="Uwaga 3" xfId="4526" hidden="1"/>
    <cellStyle name="Uwaga 3" xfId="4515" hidden="1"/>
    <cellStyle name="Uwaga 3" xfId="4513" hidden="1"/>
    <cellStyle name="Uwaga 3" xfId="4510" hidden="1"/>
    <cellStyle name="Uwaga 3" xfId="4500" hidden="1"/>
    <cellStyle name="Uwaga 3" xfId="4498" hidden="1"/>
    <cellStyle name="Uwaga 3" xfId="4495" hidden="1"/>
    <cellStyle name="Uwaga 3" xfId="4485" hidden="1"/>
    <cellStyle name="Uwaga 3" xfId="4483" hidden="1"/>
    <cellStyle name="Uwaga 3" xfId="4480" hidden="1"/>
    <cellStyle name="Uwaga 3" xfId="4471" hidden="1"/>
    <cellStyle name="Uwaga 3" xfId="4468" hidden="1"/>
    <cellStyle name="Uwaga 3" xfId="4464" hidden="1"/>
    <cellStyle name="Uwaga 3" xfId="4456" hidden="1"/>
    <cellStyle name="Uwaga 3" xfId="4453" hidden="1"/>
    <cellStyle name="Uwaga 3" xfId="4449" hidden="1"/>
    <cellStyle name="Uwaga 3" xfId="4441" hidden="1"/>
    <cellStyle name="Uwaga 3" xfId="4438" hidden="1"/>
    <cellStyle name="Uwaga 3" xfId="4434" hidden="1"/>
    <cellStyle name="Uwaga 3" xfId="4426" hidden="1"/>
    <cellStyle name="Uwaga 3" xfId="4423" hidden="1"/>
    <cellStyle name="Uwaga 3" xfId="4419" hidden="1"/>
    <cellStyle name="Uwaga 3" xfId="4411" hidden="1"/>
    <cellStyle name="Uwaga 3" xfId="4408" hidden="1"/>
    <cellStyle name="Uwaga 3" xfId="4404" hidden="1"/>
    <cellStyle name="Uwaga 3" xfId="4396" hidden="1"/>
    <cellStyle name="Uwaga 3" xfId="4392" hidden="1"/>
    <cellStyle name="Uwaga 3" xfId="4387" hidden="1"/>
    <cellStyle name="Uwaga 3" xfId="4381" hidden="1"/>
    <cellStyle name="Uwaga 3" xfId="4377" hidden="1"/>
    <cellStyle name="Uwaga 3" xfId="4372" hidden="1"/>
    <cellStyle name="Uwaga 3" xfId="4366" hidden="1"/>
    <cellStyle name="Uwaga 3" xfId="4362" hidden="1"/>
    <cellStyle name="Uwaga 3" xfId="4357" hidden="1"/>
    <cellStyle name="Uwaga 3" xfId="4351" hidden="1"/>
    <cellStyle name="Uwaga 3" xfId="4348" hidden="1"/>
    <cellStyle name="Uwaga 3" xfId="4344" hidden="1"/>
    <cellStyle name="Uwaga 3" xfId="4336" hidden="1"/>
    <cellStyle name="Uwaga 3" xfId="4333" hidden="1"/>
    <cellStyle name="Uwaga 3" xfId="4328" hidden="1"/>
    <cellStyle name="Uwaga 3" xfId="4321" hidden="1"/>
    <cellStyle name="Uwaga 3" xfId="4317" hidden="1"/>
    <cellStyle name="Uwaga 3" xfId="4312" hidden="1"/>
    <cellStyle name="Uwaga 3" xfId="4306" hidden="1"/>
    <cellStyle name="Uwaga 3" xfId="4302" hidden="1"/>
    <cellStyle name="Uwaga 3" xfId="4297" hidden="1"/>
    <cellStyle name="Uwaga 3" xfId="4291" hidden="1"/>
    <cellStyle name="Uwaga 3" xfId="4288" hidden="1"/>
    <cellStyle name="Uwaga 3" xfId="4284" hidden="1"/>
    <cellStyle name="Uwaga 3" xfId="4276" hidden="1"/>
    <cellStyle name="Uwaga 3" xfId="4271" hidden="1"/>
    <cellStyle name="Uwaga 3" xfId="4266" hidden="1"/>
    <cellStyle name="Uwaga 3" xfId="4261" hidden="1"/>
    <cellStyle name="Uwaga 3" xfId="4256" hidden="1"/>
    <cellStyle name="Uwaga 3" xfId="4251" hidden="1"/>
    <cellStyle name="Uwaga 3" xfId="4246" hidden="1"/>
    <cellStyle name="Uwaga 3" xfId="4241" hidden="1"/>
    <cellStyle name="Uwaga 3" xfId="4236" hidden="1"/>
    <cellStyle name="Uwaga 3" xfId="4231" hidden="1"/>
    <cellStyle name="Uwaga 3" xfId="4227" hidden="1"/>
    <cellStyle name="Uwaga 3" xfId="4222" hidden="1"/>
    <cellStyle name="Uwaga 3" xfId="4215" hidden="1"/>
    <cellStyle name="Uwaga 3" xfId="4210" hidden="1"/>
    <cellStyle name="Uwaga 3" xfId="4205" hidden="1"/>
    <cellStyle name="Uwaga 3" xfId="4200" hidden="1"/>
    <cellStyle name="Uwaga 3" xfId="4195" hidden="1"/>
    <cellStyle name="Uwaga 3" xfId="4190" hidden="1"/>
    <cellStyle name="Uwaga 3" xfId="4185" hidden="1"/>
    <cellStyle name="Uwaga 3" xfId="4180" hidden="1"/>
    <cellStyle name="Uwaga 3" xfId="4175" hidden="1"/>
    <cellStyle name="Uwaga 3" xfId="4171" hidden="1"/>
    <cellStyle name="Uwaga 3" xfId="4166" hidden="1"/>
    <cellStyle name="Uwaga 3" xfId="4161" hidden="1"/>
    <cellStyle name="Uwaga 3" xfId="4156" hidden="1"/>
    <cellStyle name="Uwaga 3" xfId="4152" hidden="1"/>
    <cellStyle name="Uwaga 3" xfId="4148" hidden="1"/>
    <cellStyle name="Uwaga 3" xfId="4141" hidden="1"/>
    <cellStyle name="Uwaga 3" xfId="4137" hidden="1"/>
    <cellStyle name="Uwaga 3" xfId="4132" hidden="1"/>
    <cellStyle name="Uwaga 3" xfId="4126" hidden="1"/>
    <cellStyle name="Uwaga 3" xfId="4122" hidden="1"/>
    <cellStyle name="Uwaga 3" xfId="4117" hidden="1"/>
    <cellStyle name="Uwaga 3" xfId="4111" hidden="1"/>
    <cellStyle name="Uwaga 3" xfId="4107" hidden="1"/>
    <cellStyle name="Uwaga 3" xfId="4103" hidden="1"/>
    <cellStyle name="Uwaga 3" xfId="4096" hidden="1"/>
    <cellStyle name="Uwaga 3" xfId="4092" hidden="1"/>
    <cellStyle name="Uwaga 3" xfId="4088" hidden="1"/>
    <cellStyle name="Uwaga 3" xfId="4955" hidden="1"/>
    <cellStyle name="Uwaga 3" xfId="4954" hidden="1"/>
    <cellStyle name="Uwaga 3" xfId="4952" hidden="1"/>
    <cellStyle name="Uwaga 3" xfId="4939" hidden="1"/>
    <cellStyle name="Uwaga 3" xfId="4937" hidden="1"/>
    <cellStyle name="Uwaga 3" xfId="4935" hidden="1"/>
    <cellStyle name="Uwaga 3" xfId="4925" hidden="1"/>
    <cellStyle name="Uwaga 3" xfId="4923" hidden="1"/>
    <cellStyle name="Uwaga 3" xfId="4921" hidden="1"/>
    <cellStyle name="Uwaga 3" xfId="4910" hidden="1"/>
    <cellStyle name="Uwaga 3" xfId="4908" hidden="1"/>
    <cellStyle name="Uwaga 3" xfId="4906" hidden="1"/>
    <cellStyle name="Uwaga 3" xfId="4893" hidden="1"/>
    <cellStyle name="Uwaga 3" xfId="4891" hidden="1"/>
    <cellStyle name="Uwaga 3" xfId="4890" hidden="1"/>
    <cellStyle name="Uwaga 3" xfId="4877" hidden="1"/>
    <cellStyle name="Uwaga 3" xfId="4876" hidden="1"/>
    <cellStyle name="Uwaga 3" xfId="4874" hidden="1"/>
    <cellStyle name="Uwaga 3" xfId="4862" hidden="1"/>
    <cellStyle name="Uwaga 3" xfId="4861" hidden="1"/>
    <cellStyle name="Uwaga 3" xfId="4859" hidden="1"/>
    <cellStyle name="Uwaga 3" xfId="4847" hidden="1"/>
    <cellStyle name="Uwaga 3" xfId="4846" hidden="1"/>
    <cellStyle name="Uwaga 3" xfId="4844" hidden="1"/>
    <cellStyle name="Uwaga 3" xfId="4832" hidden="1"/>
    <cellStyle name="Uwaga 3" xfId="4831" hidden="1"/>
    <cellStyle name="Uwaga 3" xfId="4829" hidden="1"/>
    <cellStyle name="Uwaga 3" xfId="4817" hidden="1"/>
    <cellStyle name="Uwaga 3" xfId="4816" hidden="1"/>
    <cellStyle name="Uwaga 3" xfId="4814" hidden="1"/>
    <cellStyle name="Uwaga 3" xfId="4802" hidden="1"/>
    <cellStyle name="Uwaga 3" xfId="4801" hidden="1"/>
    <cellStyle name="Uwaga 3" xfId="4799" hidden="1"/>
    <cellStyle name="Uwaga 3" xfId="4787" hidden="1"/>
    <cellStyle name="Uwaga 3" xfId="4786" hidden="1"/>
    <cellStyle name="Uwaga 3" xfId="4784" hidden="1"/>
    <cellStyle name="Uwaga 3" xfId="4772" hidden="1"/>
    <cellStyle name="Uwaga 3" xfId="4771" hidden="1"/>
    <cellStyle name="Uwaga 3" xfId="4769" hidden="1"/>
    <cellStyle name="Uwaga 3" xfId="4757" hidden="1"/>
    <cellStyle name="Uwaga 3" xfId="4756" hidden="1"/>
    <cellStyle name="Uwaga 3" xfId="4754" hidden="1"/>
    <cellStyle name="Uwaga 3" xfId="4742" hidden="1"/>
    <cellStyle name="Uwaga 3" xfId="4741" hidden="1"/>
    <cellStyle name="Uwaga 3" xfId="4739" hidden="1"/>
    <cellStyle name="Uwaga 3" xfId="4727" hidden="1"/>
    <cellStyle name="Uwaga 3" xfId="4726" hidden="1"/>
    <cellStyle name="Uwaga 3" xfId="4724" hidden="1"/>
    <cellStyle name="Uwaga 3" xfId="4712" hidden="1"/>
    <cellStyle name="Uwaga 3" xfId="4711" hidden="1"/>
    <cellStyle name="Uwaga 3" xfId="4709" hidden="1"/>
    <cellStyle name="Uwaga 3" xfId="4697" hidden="1"/>
    <cellStyle name="Uwaga 3" xfId="4696" hidden="1"/>
    <cellStyle name="Uwaga 3" xfId="4694" hidden="1"/>
    <cellStyle name="Uwaga 3" xfId="4682" hidden="1"/>
    <cellStyle name="Uwaga 3" xfId="4681" hidden="1"/>
    <cellStyle name="Uwaga 3" xfId="4679" hidden="1"/>
    <cellStyle name="Uwaga 3" xfId="4667" hidden="1"/>
    <cellStyle name="Uwaga 3" xfId="4666" hidden="1"/>
    <cellStyle name="Uwaga 3" xfId="4664" hidden="1"/>
    <cellStyle name="Uwaga 3" xfId="4652" hidden="1"/>
    <cellStyle name="Uwaga 3" xfId="4651" hidden="1"/>
    <cellStyle name="Uwaga 3" xfId="4649" hidden="1"/>
    <cellStyle name="Uwaga 3" xfId="4637" hidden="1"/>
    <cellStyle name="Uwaga 3" xfId="4636" hidden="1"/>
    <cellStyle name="Uwaga 3" xfId="4634" hidden="1"/>
    <cellStyle name="Uwaga 3" xfId="4622" hidden="1"/>
    <cellStyle name="Uwaga 3" xfId="4621" hidden="1"/>
    <cellStyle name="Uwaga 3" xfId="4619" hidden="1"/>
    <cellStyle name="Uwaga 3" xfId="4607" hidden="1"/>
    <cellStyle name="Uwaga 3" xfId="4606" hidden="1"/>
    <cellStyle name="Uwaga 3" xfId="4604" hidden="1"/>
    <cellStyle name="Uwaga 3" xfId="4592" hidden="1"/>
    <cellStyle name="Uwaga 3" xfId="4591" hidden="1"/>
    <cellStyle name="Uwaga 3" xfId="4589" hidden="1"/>
    <cellStyle name="Uwaga 3" xfId="4577" hidden="1"/>
    <cellStyle name="Uwaga 3" xfId="4576" hidden="1"/>
    <cellStyle name="Uwaga 3" xfId="4574" hidden="1"/>
    <cellStyle name="Uwaga 3" xfId="4562" hidden="1"/>
    <cellStyle name="Uwaga 3" xfId="4561" hidden="1"/>
    <cellStyle name="Uwaga 3" xfId="4559" hidden="1"/>
    <cellStyle name="Uwaga 3" xfId="4547" hidden="1"/>
    <cellStyle name="Uwaga 3" xfId="4546" hidden="1"/>
    <cellStyle name="Uwaga 3" xfId="4544" hidden="1"/>
    <cellStyle name="Uwaga 3" xfId="4532" hidden="1"/>
    <cellStyle name="Uwaga 3" xfId="4531" hidden="1"/>
    <cellStyle name="Uwaga 3" xfId="4529" hidden="1"/>
    <cellStyle name="Uwaga 3" xfId="4517" hidden="1"/>
    <cellStyle name="Uwaga 3" xfId="4516" hidden="1"/>
    <cellStyle name="Uwaga 3" xfId="4514" hidden="1"/>
    <cellStyle name="Uwaga 3" xfId="4502" hidden="1"/>
    <cellStyle name="Uwaga 3" xfId="4501" hidden="1"/>
    <cellStyle name="Uwaga 3" xfId="4499" hidden="1"/>
    <cellStyle name="Uwaga 3" xfId="4487" hidden="1"/>
    <cellStyle name="Uwaga 3" xfId="4486" hidden="1"/>
    <cellStyle name="Uwaga 3" xfId="4484" hidden="1"/>
    <cellStyle name="Uwaga 3" xfId="4472" hidden="1"/>
    <cellStyle name="Uwaga 3" xfId="4470" hidden="1"/>
    <cellStyle name="Uwaga 3" xfId="4467" hidden="1"/>
    <cellStyle name="Uwaga 3" xfId="4457" hidden="1"/>
    <cellStyle name="Uwaga 3" xfId="4455" hidden="1"/>
    <cellStyle name="Uwaga 3" xfId="4452" hidden="1"/>
    <cellStyle name="Uwaga 3" xfId="4442" hidden="1"/>
    <cellStyle name="Uwaga 3" xfId="4440" hidden="1"/>
    <cellStyle name="Uwaga 3" xfId="4437" hidden="1"/>
    <cellStyle name="Uwaga 3" xfId="4427" hidden="1"/>
    <cellStyle name="Uwaga 3" xfId="4425" hidden="1"/>
    <cellStyle name="Uwaga 3" xfId="4422" hidden="1"/>
    <cellStyle name="Uwaga 3" xfId="4412" hidden="1"/>
    <cellStyle name="Uwaga 3" xfId="4410" hidden="1"/>
    <cellStyle name="Uwaga 3" xfId="4407" hidden="1"/>
    <cellStyle name="Uwaga 3" xfId="4397" hidden="1"/>
    <cellStyle name="Uwaga 3" xfId="4395" hidden="1"/>
    <cellStyle name="Uwaga 3" xfId="4391" hidden="1"/>
    <cellStyle name="Uwaga 3" xfId="4382" hidden="1"/>
    <cellStyle name="Uwaga 3" xfId="4379" hidden="1"/>
    <cellStyle name="Uwaga 3" xfId="4375" hidden="1"/>
    <cellStyle name="Uwaga 3" xfId="4367" hidden="1"/>
    <cellStyle name="Uwaga 3" xfId="4365" hidden="1"/>
    <cellStyle name="Uwaga 3" xfId="4361" hidden="1"/>
    <cellStyle name="Uwaga 3" xfId="4352" hidden="1"/>
    <cellStyle name="Uwaga 3" xfId="4350" hidden="1"/>
    <cellStyle name="Uwaga 3" xfId="4347" hidden="1"/>
    <cellStyle name="Uwaga 3" xfId="4337" hidden="1"/>
    <cellStyle name="Uwaga 3" xfId="4335" hidden="1"/>
    <cellStyle name="Uwaga 3" xfId="4330" hidden="1"/>
    <cellStyle name="Uwaga 3" xfId="4322" hidden="1"/>
    <cellStyle name="Uwaga 3" xfId="4320" hidden="1"/>
    <cellStyle name="Uwaga 3" xfId="4315" hidden="1"/>
    <cellStyle name="Uwaga 3" xfId="4307" hidden="1"/>
    <cellStyle name="Uwaga 3" xfId="4305" hidden="1"/>
    <cellStyle name="Uwaga 3" xfId="4300" hidden="1"/>
    <cellStyle name="Uwaga 3" xfId="4292" hidden="1"/>
    <cellStyle name="Uwaga 3" xfId="4290" hidden="1"/>
    <cellStyle name="Uwaga 3" xfId="4286" hidden="1"/>
    <cellStyle name="Uwaga 3" xfId="4277" hidden="1"/>
    <cellStyle name="Uwaga 3" xfId="4274" hidden="1"/>
    <cellStyle name="Uwaga 3" xfId="4269" hidden="1"/>
    <cellStyle name="Uwaga 3" xfId="4262" hidden="1"/>
    <cellStyle name="Uwaga 3" xfId="4258" hidden="1"/>
    <cellStyle name="Uwaga 3" xfId="4253" hidden="1"/>
    <cellStyle name="Uwaga 3" xfId="4247" hidden="1"/>
    <cellStyle name="Uwaga 3" xfId="4243" hidden="1"/>
    <cellStyle name="Uwaga 3" xfId="4238" hidden="1"/>
    <cellStyle name="Uwaga 3" xfId="4232" hidden="1"/>
    <cellStyle name="Uwaga 3" xfId="4229" hidden="1"/>
    <cellStyle name="Uwaga 3" xfId="4225" hidden="1"/>
    <cellStyle name="Uwaga 3" xfId="4216" hidden="1"/>
    <cellStyle name="Uwaga 3" xfId="4211" hidden="1"/>
    <cellStyle name="Uwaga 3" xfId="4206" hidden="1"/>
    <cellStyle name="Uwaga 3" xfId="4201" hidden="1"/>
    <cellStyle name="Uwaga 3" xfId="4196" hidden="1"/>
    <cellStyle name="Uwaga 3" xfId="4191" hidden="1"/>
    <cellStyle name="Uwaga 3" xfId="4186" hidden="1"/>
    <cellStyle name="Uwaga 3" xfId="4181" hidden="1"/>
    <cellStyle name="Uwaga 3" xfId="4176" hidden="1"/>
    <cellStyle name="Uwaga 3" xfId="4172" hidden="1"/>
    <cellStyle name="Uwaga 3" xfId="4167" hidden="1"/>
    <cellStyle name="Uwaga 3" xfId="4162" hidden="1"/>
    <cellStyle name="Uwaga 3" xfId="4157" hidden="1"/>
    <cellStyle name="Uwaga 3" xfId="4153" hidden="1"/>
    <cellStyle name="Uwaga 3" xfId="4149" hidden="1"/>
    <cellStyle name="Uwaga 3" xfId="4142" hidden="1"/>
    <cellStyle name="Uwaga 3" xfId="4138" hidden="1"/>
    <cellStyle name="Uwaga 3" xfId="4133" hidden="1"/>
    <cellStyle name="Uwaga 3" xfId="4127" hidden="1"/>
    <cellStyle name="Uwaga 3" xfId="4123" hidden="1"/>
    <cellStyle name="Uwaga 3" xfId="4118" hidden="1"/>
    <cellStyle name="Uwaga 3" xfId="4112" hidden="1"/>
    <cellStyle name="Uwaga 3" xfId="4108" hidden="1"/>
    <cellStyle name="Uwaga 3" xfId="4104" hidden="1"/>
    <cellStyle name="Uwaga 3" xfId="4097" hidden="1"/>
    <cellStyle name="Uwaga 3" xfId="4093" hidden="1"/>
    <cellStyle name="Uwaga 3" xfId="4089" hidden="1"/>
    <cellStyle name="Uwaga 3" xfId="4035" hidden="1"/>
    <cellStyle name="Uwaga 3" xfId="4034" hidden="1"/>
    <cellStyle name="Uwaga 3" xfId="4033" hidden="1"/>
    <cellStyle name="Uwaga 3" xfId="4026" hidden="1"/>
    <cellStyle name="Uwaga 3" xfId="4025" hidden="1"/>
    <cellStyle name="Uwaga 3" xfId="4024" hidden="1"/>
    <cellStyle name="Uwaga 3" xfId="4017" hidden="1"/>
    <cellStyle name="Uwaga 3" xfId="4016" hidden="1"/>
    <cellStyle name="Uwaga 3" xfId="4015" hidden="1"/>
    <cellStyle name="Uwaga 3" xfId="4008" hidden="1"/>
    <cellStyle name="Uwaga 3" xfId="4007" hidden="1"/>
    <cellStyle name="Uwaga 3" xfId="4006" hidden="1"/>
    <cellStyle name="Uwaga 3" xfId="3999" hidden="1"/>
    <cellStyle name="Uwaga 3" xfId="3998" hidden="1"/>
    <cellStyle name="Uwaga 3" xfId="3996" hidden="1"/>
    <cellStyle name="Uwaga 3" xfId="3991" hidden="1"/>
    <cellStyle name="Uwaga 3" xfId="3988" hidden="1"/>
    <cellStyle name="Uwaga 3" xfId="3986" hidden="1"/>
    <cellStyle name="Uwaga 3" xfId="3982" hidden="1"/>
    <cellStyle name="Uwaga 3" xfId="3979" hidden="1"/>
    <cellStyle name="Uwaga 3" xfId="3977" hidden="1"/>
    <cellStyle name="Uwaga 3" xfId="3973" hidden="1"/>
    <cellStyle name="Uwaga 3" xfId="3970" hidden="1"/>
    <cellStyle name="Uwaga 3" xfId="3968" hidden="1"/>
    <cellStyle name="Uwaga 3" xfId="3964" hidden="1"/>
    <cellStyle name="Uwaga 3" xfId="3962" hidden="1"/>
    <cellStyle name="Uwaga 3" xfId="3961" hidden="1"/>
    <cellStyle name="Uwaga 3" xfId="3955" hidden="1"/>
    <cellStyle name="Uwaga 3" xfId="3953" hidden="1"/>
    <cellStyle name="Uwaga 3" xfId="3950" hidden="1"/>
    <cellStyle name="Uwaga 3" xfId="3946" hidden="1"/>
    <cellStyle name="Uwaga 3" xfId="3943" hidden="1"/>
    <cellStyle name="Uwaga 3" xfId="3941" hidden="1"/>
    <cellStyle name="Uwaga 3" xfId="3937" hidden="1"/>
    <cellStyle name="Uwaga 3" xfId="3934" hidden="1"/>
    <cellStyle name="Uwaga 3" xfId="3932" hidden="1"/>
    <cellStyle name="Uwaga 3" xfId="3928" hidden="1"/>
    <cellStyle name="Uwaga 3" xfId="3926" hidden="1"/>
    <cellStyle name="Uwaga 3" xfId="3925" hidden="1"/>
    <cellStyle name="Uwaga 3" xfId="3919" hidden="1"/>
    <cellStyle name="Uwaga 3" xfId="3916" hidden="1"/>
    <cellStyle name="Uwaga 3" xfId="3914" hidden="1"/>
    <cellStyle name="Uwaga 3" xfId="3910" hidden="1"/>
    <cellStyle name="Uwaga 3" xfId="3907" hidden="1"/>
    <cellStyle name="Uwaga 3" xfId="3905" hidden="1"/>
    <cellStyle name="Uwaga 3" xfId="3901" hidden="1"/>
    <cellStyle name="Uwaga 3" xfId="3898" hidden="1"/>
    <cellStyle name="Uwaga 3" xfId="3896" hidden="1"/>
    <cellStyle name="Uwaga 3" xfId="3892" hidden="1"/>
    <cellStyle name="Uwaga 3" xfId="3890" hidden="1"/>
    <cellStyle name="Uwaga 3" xfId="3889" hidden="1"/>
    <cellStyle name="Uwaga 3" xfId="3882" hidden="1"/>
    <cellStyle name="Uwaga 3" xfId="3879" hidden="1"/>
    <cellStyle name="Uwaga 3" xfId="3877" hidden="1"/>
    <cellStyle name="Uwaga 3" xfId="3873" hidden="1"/>
    <cellStyle name="Uwaga 3" xfId="3870" hidden="1"/>
    <cellStyle name="Uwaga 3" xfId="3868" hidden="1"/>
    <cellStyle name="Uwaga 3" xfId="3864" hidden="1"/>
    <cellStyle name="Uwaga 3" xfId="3861" hidden="1"/>
    <cellStyle name="Uwaga 3" xfId="3859" hidden="1"/>
    <cellStyle name="Uwaga 3" xfId="3856" hidden="1"/>
    <cellStyle name="Uwaga 3" xfId="3854" hidden="1"/>
    <cellStyle name="Uwaga 3" xfId="3853" hidden="1"/>
    <cellStyle name="Uwaga 3" xfId="3847" hidden="1"/>
    <cellStyle name="Uwaga 3" xfId="3845" hidden="1"/>
    <cellStyle name="Uwaga 3" xfId="3843" hidden="1"/>
    <cellStyle name="Uwaga 3" xfId="3838" hidden="1"/>
    <cellStyle name="Uwaga 3" xfId="3836" hidden="1"/>
    <cellStyle name="Uwaga 3" xfId="3834" hidden="1"/>
    <cellStyle name="Uwaga 3" xfId="3829" hidden="1"/>
    <cellStyle name="Uwaga 3" xfId="3827" hidden="1"/>
    <cellStyle name="Uwaga 3" xfId="3825" hidden="1"/>
    <cellStyle name="Uwaga 3" xfId="3820" hidden="1"/>
    <cellStyle name="Uwaga 3" xfId="3818" hidden="1"/>
    <cellStyle name="Uwaga 3" xfId="3817" hidden="1"/>
    <cellStyle name="Uwaga 3" xfId="3810" hidden="1"/>
    <cellStyle name="Uwaga 3" xfId="3807" hidden="1"/>
    <cellStyle name="Uwaga 3" xfId="3805" hidden="1"/>
    <cellStyle name="Uwaga 3" xfId="3801" hidden="1"/>
    <cellStyle name="Uwaga 3" xfId="3798" hidden="1"/>
    <cellStyle name="Uwaga 3" xfId="3796" hidden="1"/>
    <cellStyle name="Uwaga 3" xfId="3792" hidden="1"/>
    <cellStyle name="Uwaga 3" xfId="3789" hidden="1"/>
    <cellStyle name="Uwaga 3" xfId="3787" hidden="1"/>
    <cellStyle name="Uwaga 3" xfId="3784" hidden="1"/>
    <cellStyle name="Uwaga 3" xfId="3782" hidden="1"/>
    <cellStyle name="Uwaga 3" xfId="3780" hidden="1"/>
    <cellStyle name="Uwaga 3" xfId="3774" hidden="1"/>
    <cellStyle name="Uwaga 3" xfId="3771" hidden="1"/>
    <cellStyle name="Uwaga 3" xfId="3769" hidden="1"/>
    <cellStyle name="Uwaga 3" xfId="3765" hidden="1"/>
    <cellStyle name="Uwaga 3" xfId="3762" hidden="1"/>
    <cellStyle name="Uwaga 3" xfId="3760" hidden="1"/>
    <cellStyle name="Uwaga 3" xfId="3756" hidden="1"/>
    <cellStyle name="Uwaga 3" xfId="3753" hidden="1"/>
    <cellStyle name="Uwaga 3" xfId="3751" hidden="1"/>
    <cellStyle name="Uwaga 3" xfId="3749" hidden="1"/>
    <cellStyle name="Uwaga 3" xfId="3747" hidden="1"/>
    <cellStyle name="Uwaga 3" xfId="3745" hidden="1"/>
    <cellStyle name="Uwaga 3" xfId="3740" hidden="1"/>
    <cellStyle name="Uwaga 3" xfId="3738" hidden="1"/>
    <cellStyle name="Uwaga 3" xfId="3735" hidden="1"/>
    <cellStyle name="Uwaga 3" xfId="3731" hidden="1"/>
    <cellStyle name="Uwaga 3" xfId="3728" hidden="1"/>
    <cellStyle name="Uwaga 3" xfId="3725" hidden="1"/>
    <cellStyle name="Uwaga 3" xfId="3722" hidden="1"/>
    <cellStyle name="Uwaga 3" xfId="3720" hidden="1"/>
    <cellStyle name="Uwaga 3" xfId="3717" hidden="1"/>
    <cellStyle name="Uwaga 3" xfId="3713" hidden="1"/>
    <cellStyle name="Uwaga 3" xfId="3711" hidden="1"/>
    <cellStyle name="Uwaga 3" xfId="3708" hidden="1"/>
    <cellStyle name="Uwaga 3" xfId="3703" hidden="1"/>
    <cellStyle name="Uwaga 3" xfId="3700" hidden="1"/>
    <cellStyle name="Uwaga 3" xfId="3697" hidden="1"/>
    <cellStyle name="Uwaga 3" xfId="3693" hidden="1"/>
    <cellStyle name="Uwaga 3" xfId="3690" hidden="1"/>
    <cellStyle name="Uwaga 3" xfId="3688" hidden="1"/>
    <cellStyle name="Uwaga 3" xfId="3685" hidden="1"/>
    <cellStyle name="Uwaga 3" xfId="3682" hidden="1"/>
    <cellStyle name="Uwaga 3" xfId="3679" hidden="1"/>
    <cellStyle name="Uwaga 3" xfId="3677" hidden="1"/>
    <cellStyle name="Uwaga 3" xfId="3675" hidden="1"/>
    <cellStyle name="Uwaga 3" xfId="3672" hidden="1"/>
    <cellStyle name="Uwaga 3" xfId="3667" hidden="1"/>
    <cellStyle name="Uwaga 3" xfId="3664" hidden="1"/>
    <cellStyle name="Uwaga 3" xfId="3661" hidden="1"/>
    <cellStyle name="Uwaga 3" xfId="3658" hidden="1"/>
    <cellStyle name="Uwaga 3" xfId="3655" hidden="1"/>
    <cellStyle name="Uwaga 3" xfId="3652" hidden="1"/>
    <cellStyle name="Uwaga 3" xfId="3649" hidden="1"/>
    <cellStyle name="Uwaga 3" xfId="3646" hidden="1"/>
    <cellStyle name="Uwaga 3" xfId="3643" hidden="1"/>
    <cellStyle name="Uwaga 3" xfId="3641" hidden="1"/>
    <cellStyle name="Uwaga 3" xfId="3639" hidden="1"/>
    <cellStyle name="Uwaga 3" xfId="3636" hidden="1"/>
    <cellStyle name="Uwaga 3" xfId="3631" hidden="1"/>
    <cellStyle name="Uwaga 3" xfId="3628" hidden="1"/>
    <cellStyle name="Uwaga 3" xfId="3625" hidden="1"/>
    <cellStyle name="Uwaga 3" xfId="3622" hidden="1"/>
    <cellStyle name="Uwaga 3" xfId="3619" hidden="1"/>
    <cellStyle name="Uwaga 3" xfId="3616" hidden="1"/>
    <cellStyle name="Uwaga 3" xfId="3613" hidden="1"/>
    <cellStyle name="Uwaga 3" xfId="3610" hidden="1"/>
    <cellStyle name="Uwaga 3" xfId="3607" hidden="1"/>
    <cellStyle name="Uwaga 3" xfId="3605" hidden="1"/>
    <cellStyle name="Uwaga 3" xfId="3603" hidden="1"/>
    <cellStyle name="Uwaga 3" xfId="3600" hidden="1"/>
    <cellStyle name="Uwaga 3" xfId="3594" hidden="1"/>
    <cellStyle name="Uwaga 3" xfId="3591" hidden="1"/>
    <cellStyle name="Uwaga 3" xfId="3589" hidden="1"/>
    <cellStyle name="Uwaga 3" xfId="3585" hidden="1"/>
    <cellStyle name="Uwaga 3" xfId="3582" hidden="1"/>
    <cellStyle name="Uwaga 3" xfId="3580" hidden="1"/>
    <cellStyle name="Uwaga 3" xfId="3576" hidden="1"/>
    <cellStyle name="Uwaga 3" xfId="3573" hidden="1"/>
    <cellStyle name="Uwaga 3" xfId="3571" hidden="1"/>
    <cellStyle name="Uwaga 3" xfId="3569" hidden="1"/>
    <cellStyle name="Uwaga 3" xfId="3566" hidden="1"/>
    <cellStyle name="Uwaga 3" xfId="3563" hidden="1"/>
    <cellStyle name="Uwaga 3" xfId="3560" hidden="1"/>
    <cellStyle name="Uwaga 3" xfId="3558" hidden="1"/>
    <cellStyle name="Uwaga 3" xfId="3556" hidden="1"/>
    <cellStyle name="Uwaga 3" xfId="3551" hidden="1"/>
    <cellStyle name="Uwaga 3" xfId="3549" hidden="1"/>
    <cellStyle name="Uwaga 3" xfId="3546" hidden="1"/>
    <cellStyle name="Uwaga 3" xfId="3542" hidden="1"/>
    <cellStyle name="Uwaga 3" xfId="3540" hidden="1"/>
    <cellStyle name="Uwaga 3" xfId="3537" hidden="1"/>
    <cellStyle name="Uwaga 3" xfId="3533" hidden="1"/>
    <cellStyle name="Uwaga 3" xfId="3531" hidden="1"/>
    <cellStyle name="Uwaga 3" xfId="3528" hidden="1"/>
    <cellStyle name="Uwaga 3" xfId="3524" hidden="1"/>
    <cellStyle name="Uwaga 3" xfId="3522" hidden="1"/>
    <cellStyle name="Uwaga 3" xfId="3520" hidden="1"/>
    <cellStyle name="Uwaga 3" xfId="5050" hidden="1"/>
    <cellStyle name="Uwaga 3" xfId="5051" hidden="1"/>
    <cellStyle name="Uwaga 3" xfId="5053" hidden="1"/>
    <cellStyle name="Uwaga 3" xfId="5065" hidden="1"/>
    <cellStyle name="Uwaga 3" xfId="5066" hidden="1"/>
    <cellStyle name="Uwaga 3" xfId="5071" hidden="1"/>
    <cellStyle name="Uwaga 3" xfId="5080" hidden="1"/>
    <cellStyle name="Uwaga 3" xfId="5081" hidden="1"/>
    <cellStyle name="Uwaga 3" xfId="5086" hidden="1"/>
    <cellStyle name="Uwaga 3" xfId="5095" hidden="1"/>
    <cellStyle name="Uwaga 3" xfId="5096" hidden="1"/>
    <cellStyle name="Uwaga 3" xfId="5097" hidden="1"/>
    <cellStyle name="Uwaga 3" xfId="5110" hidden="1"/>
    <cellStyle name="Uwaga 3" xfId="5115" hidden="1"/>
    <cellStyle name="Uwaga 3" xfId="5120" hidden="1"/>
    <cellStyle name="Uwaga 3" xfId="5130" hidden="1"/>
    <cellStyle name="Uwaga 3" xfId="5135" hidden="1"/>
    <cellStyle name="Uwaga 3" xfId="5139" hidden="1"/>
    <cellStyle name="Uwaga 3" xfId="5146" hidden="1"/>
    <cellStyle name="Uwaga 3" xfId="5151" hidden="1"/>
    <cellStyle name="Uwaga 3" xfId="5154" hidden="1"/>
    <cellStyle name="Uwaga 3" xfId="5160" hidden="1"/>
    <cellStyle name="Uwaga 3" xfId="5165" hidden="1"/>
    <cellStyle name="Uwaga 3" xfId="5169" hidden="1"/>
    <cellStyle name="Uwaga 3" xfId="5170" hidden="1"/>
    <cellStyle name="Uwaga 3" xfId="5171" hidden="1"/>
    <cellStyle name="Uwaga 3" xfId="5175" hidden="1"/>
    <cellStyle name="Uwaga 3" xfId="5187" hidden="1"/>
    <cellStyle name="Uwaga 3" xfId="5192" hidden="1"/>
    <cellStyle name="Uwaga 3" xfId="5197" hidden="1"/>
    <cellStyle name="Uwaga 3" xfId="5202" hidden="1"/>
    <cellStyle name="Uwaga 3" xfId="5207" hidden="1"/>
    <cellStyle name="Uwaga 3" xfId="5212" hidden="1"/>
    <cellStyle name="Uwaga 3" xfId="5216" hidden="1"/>
    <cellStyle name="Uwaga 3" xfId="5220" hidden="1"/>
    <cellStyle name="Uwaga 3" xfId="5225" hidden="1"/>
    <cellStyle name="Uwaga 3" xfId="5230" hidden="1"/>
    <cellStyle name="Uwaga 3" xfId="5231" hidden="1"/>
    <cellStyle name="Uwaga 3" xfId="5233" hidden="1"/>
    <cellStyle name="Uwaga 3" xfId="5246" hidden="1"/>
    <cellStyle name="Uwaga 3" xfId="5250" hidden="1"/>
    <cellStyle name="Uwaga 3" xfId="5255" hidden="1"/>
    <cellStyle name="Uwaga 3" xfId="5262" hidden="1"/>
    <cellStyle name="Uwaga 3" xfId="5266" hidden="1"/>
    <cellStyle name="Uwaga 3" xfId="5271" hidden="1"/>
    <cellStyle name="Uwaga 3" xfId="5276" hidden="1"/>
    <cellStyle name="Uwaga 3" xfId="5279" hidden="1"/>
    <cellStyle name="Uwaga 3" xfId="5284" hidden="1"/>
    <cellStyle name="Uwaga 3" xfId="5290" hidden="1"/>
    <cellStyle name="Uwaga 3" xfId="5291" hidden="1"/>
    <cellStyle name="Uwaga 3" xfId="5294" hidden="1"/>
    <cellStyle name="Uwaga 3" xfId="5307" hidden="1"/>
    <cellStyle name="Uwaga 3" xfId="5311" hidden="1"/>
    <cellStyle name="Uwaga 3" xfId="5316" hidden="1"/>
    <cellStyle name="Uwaga 3" xfId="5323" hidden="1"/>
    <cellStyle name="Uwaga 3" xfId="5328" hidden="1"/>
    <cellStyle name="Uwaga 3" xfId="5332" hidden="1"/>
    <cellStyle name="Uwaga 3" xfId="5337" hidden="1"/>
    <cellStyle name="Uwaga 3" xfId="5341" hidden="1"/>
    <cellStyle name="Uwaga 3" xfId="5346" hidden="1"/>
    <cellStyle name="Uwaga 3" xfId="5350" hidden="1"/>
    <cellStyle name="Uwaga 3" xfId="5351" hidden="1"/>
    <cellStyle name="Uwaga 3" xfId="5353" hidden="1"/>
    <cellStyle name="Uwaga 3" xfId="5365" hidden="1"/>
    <cellStyle name="Uwaga 3" xfId="5366" hidden="1"/>
    <cellStyle name="Uwaga 3" xfId="5368" hidden="1"/>
    <cellStyle name="Uwaga 3" xfId="5380" hidden="1"/>
    <cellStyle name="Uwaga 3" xfId="5382" hidden="1"/>
    <cellStyle name="Uwaga 3" xfId="5385" hidden="1"/>
    <cellStyle name="Uwaga 3" xfId="5395" hidden="1"/>
    <cellStyle name="Uwaga 3" xfId="5396" hidden="1"/>
    <cellStyle name="Uwaga 3" xfId="5398" hidden="1"/>
    <cellStyle name="Uwaga 3" xfId="5410" hidden="1"/>
    <cellStyle name="Uwaga 3" xfId="5411" hidden="1"/>
    <cellStyle name="Uwaga 3" xfId="5412" hidden="1"/>
    <cellStyle name="Uwaga 3" xfId="5426" hidden="1"/>
    <cellStyle name="Uwaga 3" xfId="5429" hidden="1"/>
    <cellStyle name="Uwaga 3" xfId="5433" hidden="1"/>
    <cellStyle name="Uwaga 3" xfId="5441" hidden="1"/>
    <cellStyle name="Uwaga 3" xfId="5444" hidden="1"/>
    <cellStyle name="Uwaga 3" xfId="5448" hidden="1"/>
    <cellStyle name="Uwaga 3" xfId="5456" hidden="1"/>
    <cellStyle name="Uwaga 3" xfId="5459" hidden="1"/>
    <cellStyle name="Uwaga 3" xfId="5463" hidden="1"/>
    <cellStyle name="Uwaga 3" xfId="5470" hidden="1"/>
    <cellStyle name="Uwaga 3" xfId="5471" hidden="1"/>
    <cellStyle name="Uwaga 3" xfId="5473" hidden="1"/>
    <cellStyle name="Uwaga 3" xfId="5486" hidden="1"/>
    <cellStyle name="Uwaga 3" xfId="5489" hidden="1"/>
    <cellStyle name="Uwaga 3" xfId="5492" hidden="1"/>
    <cellStyle name="Uwaga 3" xfId="5501" hidden="1"/>
    <cellStyle name="Uwaga 3" xfId="5504" hidden="1"/>
    <cellStyle name="Uwaga 3" xfId="5508" hidden="1"/>
    <cellStyle name="Uwaga 3" xfId="5516" hidden="1"/>
    <cellStyle name="Uwaga 3" xfId="5518" hidden="1"/>
    <cellStyle name="Uwaga 3" xfId="5521" hidden="1"/>
    <cellStyle name="Uwaga 3" xfId="5530" hidden="1"/>
    <cellStyle name="Uwaga 3" xfId="5531" hidden="1"/>
    <cellStyle name="Uwaga 3" xfId="5532" hidden="1"/>
    <cellStyle name="Uwaga 3" xfId="5545" hidden="1"/>
    <cellStyle name="Uwaga 3" xfId="5546" hidden="1"/>
    <cellStyle name="Uwaga 3" xfId="5548" hidden="1"/>
    <cellStyle name="Uwaga 3" xfId="5560" hidden="1"/>
    <cellStyle name="Uwaga 3" xfId="5561" hidden="1"/>
    <cellStyle name="Uwaga 3" xfId="5563" hidden="1"/>
    <cellStyle name="Uwaga 3" xfId="5575" hidden="1"/>
    <cellStyle name="Uwaga 3" xfId="5576" hidden="1"/>
    <cellStyle name="Uwaga 3" xfId="5578" hidden="1"/>
    <cellStyle name="Uwaga 3" xfId="5590" hidden="1"/>
    <cellStyle name="Uwaga 3" xfId="5591" hidden="1"/>
    <cellStyle name="Uwaga 3" xfId="5592" hidden="1"/>
    <cellStyle name="Uwaga 3" xfId="5606" hidden="1"/>
    <cellStyle name="Uwaga 3" xfId="5608" hidden="1"/>
    <cellStyle name="Uwaga 3" xfId="5611" hidden="1"/>
    <cellStyle name="Uwaga 3" xfId="5621" hidden="1"/>
    <cellStyle name="Uwaga 3" xfId="5624" hidden="1"/>
    <cellStyle name="Uwaga 3" xfId="5627" hidden="1"/>
    <cellStyle name="Uwaga 3" xfId="5636" hidden="1"/>
    <cellStyle name="Uwaga 3" xfId="5638" hidden="1"/>
    <cellStyle name="Uwaga 3" xfId="5641" hidden="1"/>
    <cellStyle name="Uwaga 3" xfId="5650" hidden="1"/>
    <cellStyle name="Uwaga 3" xfId="5651" hidden="1"/>
    <cellStyle name="Uwaga 3" xfId="5652" hidden="1"/>
    <cellStyle name="Uwaga 3" xfId="5665" hidden="1"/>
    <cellStyle name="Uwaga 3" xfId="5667" hidden="1"/>
    <cellStyle name="Uwaga 3" xfId="5669" hidden="1"/>
    <cellStyle name="Uwaga 3" xfId="5680" hidden="1"/>
    <cellStyle name="Uwaga 3" xfId="5682" hidden="1"/>
    <cellStyle name="Uwaga 3" xfId="5684" hidden="1"/>
    <cellStyle name="Uwaga 3" xfId="5695" hidden="1"/>
    <cellStyle name="Uwaga 3" xfId="5697" hidden="1"/>
    <cellStyle name="Uwaga 3" xfId="5699" hidden="1"/>
    <cellStyle name="Uwaga 3" xfId="5710" hidden="1"/>
    <cellStyle name="Uwaga 3" xfId="5711" hidden="1"/>
    <cellStyle name="Uwaga 3" xfId="5712" hidden="1"/>
    <cellStyle name="Uwaga 3" xfId="5725" hidden="1"/>
    <cellStyle name="Uwaga 3" xfId="5727" hidden="1"/>
    <cellStyle name="Uwaga 3" xfId="5729" hidden="1"/>
    <cellStyle name="Uwaga 3" xfId="5740" hidden="1"/>
    <cellStyle name="Uwaga 3" xfId="5742" hidden="1"/>
    <cellStyle name="Uwaga 3" xfId="5744" hidden="1"/>
    <cellStyle name="Uwaga 3" xfId="5755" hidden="1"/>
    <cellStyle name="Uwaga 3" xfId="5757" hidden="1"/>
    <cellStyle name="Uwaga 3" xfId="5758" hidden="1"/>
    <cellStyle name="Uwaga 3" xfId="5770" hidden="1"/>
    <cellStyle name="Uwaga 3" xfId="5771" hidden="1"/>
    <cellStyle name="Uwaga 3" xfId="5772" hidden="1"/>
    <cellStyle name="Uwaga 3" xfId="5785" hidden="1"/>
    <cellStyle name="Uwaga 3" xfId="5787" hidden="1"/>
    <cellStyle name="Uwaga 3" xfId="5789" hidden="1"/>
    <cellStyle name="Uwaga 3" xfId="5800" hidden="1"/>
    <cellStyle name="Uwaga 3" xfId="5802" hidden="1"/>
    <cellStyle name="Uwaga 3" xfId="5804" hidden="1"/>
    <cellStyle name="Uwaga 3" xfId="5815" hidden="1"/>
    <cellStyle name="Uwaga 3" xfId="5817" hidden="1"/>
    <cellStyle name="Uwaga 3" xfId="5819" hidden="1"/>
    <cellStyle name="Uwaga 3" xfId="5830" hidden="1"/>
    <cellStyle name="Uwaga 3" xfId="5831" hidden="1"/>
    <cellStyle name="Uwaga 3" xfId="5833" hidden="1"/>
    <cellStyle name="Uwaga 3" xfId="5844" hidden="1"/>
    <cellStyle name="Uwaga 3" xfId="5846" hidden="1"/>
    <cellStyle name="Uwaga 3" xfId="5847" hidden="1"/>
    <cellStyle name="Uwaga 3" xfId="5856" hidden="1"/>
    <cellStyle name="Uwaga 3" xfId="5859" hidden="1"/>
    <cellStyle name="Uwaga 3" xfId="5861" hidden="1"/>
    <cellStyle name="Uwaga 3" xfId="5872" hidden="1"/>
    <cellStyle name="Uwaga 3" xfId="5874" hidden="1"/>
    <cellStyle name="Uwaga 3" xfId="5876" hidden="1"/>
    <cellStyle name="Uwaga 3" xfId="5888" hidden="1"/>
    <cellStyle name="Uwaga 3" xfId="5890" hidden="1"/>
    <cellStyle name="Uwaga 3" xfId="5892" hidden="1"/>
    <cellStyle name="Uwaga 3" xfId="5900" hidden="1"/>
    <cellStyle name="Uwaga 3" xfId="5902" hidden="1"/>
    <cellStyle name="Uwaga 3" xfId="5905" hidden="1"/>
    <cellStyle name="Uwaga 3" xfId="5895" hidden="1"/>
    <cellStyle name="Uwaga 3" xfId="5894" hidden="1"/>
    <cellStyle name="Uwaga 3" xfId="5893" hidden="1"/>
    <cellStyle name="Uwaga 3" xfId="5880" hidden="1"/>
    <cellStyle name="Uwaga 3" xfId="5879" hidden="1"/>
    <cellStyle name="Uwaga 3" xfId="5878" hidden="1"/>
    <cellStyle name="Uwaga 3" xfId="5865" hidden="1"/>
    <cellStyle name="Uwaga 3" xfId="5864" hidden="1"/>
    <cellStyle name="Uwaga 3" xfId="5863" hidden="1"/>
    <cellStyle name="Uwaga 3" xfId="5850" hidden="1"/>
    <cellStyle name="Uwaga 3" xfId="5849" hidden="1"/>
    <cellStyle name="Uwaga 3" xfId="5848" hidden="1"/>
    <cellStyle name="Uwaga 3" xfId="5835" hidden="1"/>
    <cellStyle name="Uwaga 3" xfId="5834" hidden="1"/>
    <cellStyle name="Uwaga 3" xfId="5832" hidden="1"/>
    <cellStyle name="Uwaga 3" xfId="5821" hidden="1"/>
    <cellStyle name="Uwaga 3" xfId="5818" hidden="1"/>
    <cellStyle name="Uwaga 3" xfId="5816" hidden="1"/>
    <cellStyle name="Uwaga 3" xfId="5806" hidden="1"/>
    <cellStyle name="Uwaga 3" xfId="5803" hidden="1"/>
    <cellStyle name="Uwaga 3" xfId="5801" hidden="1"/>
    <cellStyle name="Uwaga 3" xfId="5791" hidden="1"/>
    <cellStyle name="Uwaga 3" xfId="5788" hidden="1"/>
    <cellStyle name="Uwaga 3" xfId="5786" hidden="1"/>
    <cellStyle name="Uwaga 3" xfId="5776" hidden="1"/>
    <cellStyle name="Uwaga 3" xfId="5774" hidden="1"/>
    <cellStyle name="Uwaga 3" xfId="5773" hidden="1"/>
    <cellStyle name="Uwaga 3" xfId="5761" hidden="1"/>
    <cellStyle name="Uwaga 3" xfId="5759" hidden="1"/>
    <cellStyle name="Uwaga 3" xfId="5756" hidden="1"/>
    <cellStyle name="Uwaga 3" xfId="5746" hidden="1"/>
    <cellStyle name="Uwaga 3" xfId="5743" hidden="1"/>
    <cellStyle name="Uwaga 3" xfId="5741" hidden="1"/>
    <cellStyle name="Uwaga 3" xfId="5731" hidden="1"/>
    <cellStyle name="Uwaga 3" xfId="5728" hidden="1"/>
    <cellStyle name="Uwaga 3" xfId="5726" hidden="1"/>
    <cellStyle name="Uwaga 3" xfId="5716" hidden="1"/>
    <cellStyle name="Uwaga 3" xfId="5714" hidden="1"/>
    <cellStyle name="Uwaga 3" xfId="5713" hidden="1"/>
    <cellStyle name="Uwaga 3" xfId="5701" hidden="1"/>
    <cellStyle name="Uwaga 3" xfId="5698" hidden="1"/>
    <cellStyle name="Uwaga 3" xfId="5696" hidden="1"/>
    <cellStyle name="Uwaga 3" xfId="5686" hidden="1"/>
    <cellStyle name="Uwaga 3" xfId="5683" hidden="1"/>
    <cellStyle name="Uwaga 3" xfId="5681" hidden="1"/>
    <cellStyle name="Uwaga 3" xfId="5671" hidden="1"/>
    <cellStyle name="Uwaga 3" xfId="5668" hidden="1"/>
    <cellStyle name="Uwaga 3" xfId="5666" hidden="1"/>
    <cellStyle name="Uwaga 3" xfId="5656" hidden="1"/>
    <cellStyle name="Uwaga 3" xfId="5654" hidden="1"/>
    <cellStyle name="Uwaga 3" xfId="5653" hidden="1"/>
    <cellStyle name="Uwaga 3" xfId="5640" hidden="1"/>
    <cellStyle name="Uwaga 3" xfId="5637" hidden="1"/>
    <cellStyle name="Uwaga 3" xfId="5635" hidden="1"/>
    <cellStyle name="Uwaga 3" xfId="5625" hidden="1"/>
    <cellStyle name="Uwaga 3" xfId="5622" hidden="1"/>
    <cellStyle name="Uwaga 3" xfId="5620" hidden="1"/>
    <cellStyle name="Uwaga 3" xfId="5610" hidden="1"/>
    <cellStyle name="Uwaga 3" xfId="5607" hidden="1"/>
    <cellStyle name="Uwaga 3" xfId="5605" hidden="1"/>
    <cellStyle name="Uwaga 3" xfId="5596" hidden="1"/>
    <cellStyle name="Uwaga 3" xfId="5594" hidden="1"/>
    <cellStyle name="Uwaga 3" xfId="5593" hidden="1"/>
    <cellStyle name="Uwaga 3" xfId="5581" hidden="1"/>
    <cellStyle name="Uwaga 3" xfId="5579" hidden="1"/>
    <cellStyle name="Uwaga 3" xfId="5577" hidden="1"/>
    <cellStyle name="Uwaga 3" xfId="5566" hidden="1"/>
    <cellStyle name="Uwaga 3" xfId="5564" hidden="1"/>
    <cellStyle name="Uwaga 3" xfId="5562" hidden="1"/>
    <cellStyle name="Uwaga 3" xfId="5551" hidden="1"/>
    <cellStyle name="Uwaga 3" xfId="5549" hidden="1"/>
    <cellStyle name="Uwaga 3" xfId="5547" hidden="1"/>
    <cellStyle name="Uwaga 3" xfId="5536" hidden="1"/>
    <cellStyle name="Uwaga 3" xfId="5534" hidden="1"/>
    <cellStyle name="Uwaga 3" xfId="5533" hidden="1"/>
    <cellStyle name="Uwaga 3" xfId="5520" hidden="1"/>
    <cellStyle name="Uwaga 3" xfId="5517" hidden="1"/>
    <cellStyle name="Uwaga 3" xfId="5515" hidden="1"/>
    <cellStyle name="Uwaga 3" xfId="5505" hidden="1"/>
    <cellStyle name="Uwaga 3" xfId="5502" hidden="1"/>
    <cellStyle name="Uwaga 3" xfId="5500" hidden="1"/>
    <cellStyle name="Uwaga 3" xfId="5490" hidden="1"/>
    <cellStyle name="Uwaga 3" xfId="5487" hidden="1"/>
    <cellStyle name="Uwaga 3" xfId="5485" hidden="1"/>
    <cellStyle name="Uwaga 3" xfId="5476" hidden="1"/>
    <cellStyle name="Uwaga 3" xfId="5474" hidden="1"/>
    <cellStyle name="Uwaga 3" xfId="5472" hidden="1"/>
    <cellStyle name="Uwaga 3" xfId="5460" hidden="1"/>
    <cellStyle name="Uwaga 3" xfId="5457" hidden="1"/>
    <cellStyle name="Uwaga 3" xfId="5455" hidden="1"/>
    <cellStyle name="Uwaga 3" xfId="5445" hidden="1"/>
    <cellStyle name="Uwaga 3" xfId="5442" hidden="1"/>
    <cellStyle name="Uwaga 3" xfId="5440" hidden="1"/>
    <cellStyle name="Uwaga 3" xfId="5430" hidden="1"/>
    <cellStyle name="Uwaga 3" xfId="5427" hidden="1"/>
    <cellStyle name="Uwaga 3" xfId="5425" hidden="1"/>
    <cellStyle name="Uwaga 3" xfId="5418" hidden="1"/>
    <cellStyle name="Uwaga 3" xfId="5415" hidden="1"/>
    <cellStyle name="Uwaga 3" xfId="5413" hidden="1"/>
    <cellStyle name="Uwaga 3" xfId="5403" hidden="1"/>
    <cellStyle name="Uwaga 3" xfId="5400" hidden="1"/>
    <cellStyle name="Uwaga 3" xfId="5397" hidden="1"/>
    <cellStyle name="Uwaga 3" xfId="5388" hidden="1"/>
    <cellStyle name="Uwaga 3" xfId="5384" hidden="1"/>
    <cellStyle name="Uwaga 3" xfId="5381" hidden="1"/>
    <cellStyle name="Uwaga 3" xfId="5373" hidden="1"/>
    <cellStyle name="Uwaga 3" xfId="5370" hidden="1"/>
    <cellStyle name="Uwaga 3" xfId="5367" hidden="1"/>
    <cellStyle name="Uwaga 3" xfId="5358" hidden="1"/>
    <cellStyle name="Uwaga 3" xfId="5355" hidden="1"/>
    <cellStyle name="Uwaga 3" xfId="5352" hidden="1"/>
    <cellStyle name="Uwaga 3" xfId="5342" hidden="1"/>
    <cellStyle name="Uwaga 3" xfId="5338" hidden="1"/>
    <cellStyle name="Uwaga 3" xfId="5335" hidden="1"/>
    <cellStyle name="Uwaga 3" xfId="5326" hidden="1"/>
    <cellStyle name="Uwaga 3" xfId="5322" hidden="1"/>
    <cellStyle name="Uwaga 3" xfId="5320" hidden="1"/>
    <cellStyle name="Uwaga 3" xfId="5312" hidden="1"/>
    <cellStyle name="Uwaga 3" xfId="5308" hidden="1"/>
    <cellStyle name="Uwaga 3" xfId="5305" hidden="1"/>
    <cellStyle name="Uwaga 3" xfId="5298" hidden="1"/>
    <cellStyle name="Uwaga 3" xfId="5295" hidden="1"/>
    <cellStyle name="Uwaga 3" xfId="5292" hidden="1"/>
    <cellStyle name="Uwaga 3" xfId="5283" hidden="1"/>
    <cellStyle name="Uwaga 3" xfId="5278" hidden="1"/>
    <cellStyle name="Uwaga 3" xfId="5275" hidden="1"/>
    <cellStyle name="Uwaga 3" xfId="5268" hidden="1"/>
    <cellStyle name="Uwaga 3" xfId="5263" hidden="1"/>
    <cellStyle name="Uwaga 3" xfId="5260" hidden="1"/>
    <cellStyle name="Uwaga 3" xfId="5253" hidden="1"/>
    <cellStyle name="Uwaga 3" xfId="5248" hidden="1"/>
    <cellStyle name="Uwaga 3" xfId="5245" hidden="1"/>
    <cellStyle name="Uwaga 3" xfId="5239" hidden="1"/>
    <cellStyle name="Uwaga 3" xfId="5235" hidden="1"/>
    <cellStyle name="Uwaga 3" xfId="5232" hidden="1"/>
    <cellStyle name="Uwaga 3" xfId="5224" hidden="1"/>
    <cellStyle name="Uwaga 3" xfId="5219" hidden="1"/>
    <cellStyle name="Uwaga 3" xfId="5215" hidden="1"/>
    <cellStyle name="Uwaga 3" xfId="5209" hidden="1"/>
    <cellStyle name="Uwaga 3" xfId="5204" hidden="1"/>
    <cellStyle name="Uwaga 3" xfId="5200" hidden="1"/>
    <cellStyle name="Uwaga 3" xfId="5194" hidden="1"/>
    <cellStyle name="Uwaga 3" xfId="5189" hidden="1"/>
    <cellStyle name="Uwaga 3" xfId="5185" hidden="1"/>
    <cellStyle name="Uwaga 3" xfId="5180" hidden="1"/>
    <cellStyle name="Uwaga 3" xfId="5176" hidden="1"/>
    <cellStyle name="Uwaga 3" xfId="5172" hidden="1"/>
    <cellStyle name="Uwaga 3" xfId="5164" hidden="1"/>
    <cellStyle name="Uwaga 3" xfId="5159" hidden="1"/>
    <cellStyle name="Uwaga 3" xfId="5155" hidden="1"/>
    <cellStyle name="Uwaga 3" xfId="5149" hidden="1"/>
    <cellStyle name="Uwaga 3" xfId="5144" hidden="1"/>
    <cellStyle name="Uwaga 3" xfId="5140" hidden="1"/>
    <cellStyle name="Uwaga 3" xfId="5134" hidden="1"/>
    <cellStyle name="Uwaga 3" xfId="5129" hidden="1"/>
    <cellStyle name="Uwaga 3" xfId="5125" hidden="1"/>
    <cellStyle name="Uwaga 3" xfId="5121" hidden="1"/>
    <cellStyle name="Uwaga 3" xfId="5116" hidden="1"/>
    <cellStyle name="Uwaga 3" xfId="5111" hidden="1"/>
    <cellStyle name="Uwaga 3" xfId="5106" hidden="1"/>
    <cellStyle name="Uwaga 3" xfId="5102" hidden="1"/>
    <cellStyle name="Uwaga 3" xfId="5098" hidden="1"/>
    <cellStyle name="Uwaga 3" xfId="5091" hidden="1"/>
    <cellStyle name="Uwaga 3" xfId="5087" hidden="1"/>
    <cellStyle name="Uwaga 3" xfId="5082" hidden="1"/>
    <cellStyle name="Uwaga 3" xfId="5076" hidden="1"/>
    <cellStyle name="Uwaga 3" xfId="5072" hidden="1"/>
    <cellStyle name="Uwaga 3" xfId="5067" hidden="1"/>
    <cellStyle name="Uwaga 3" xfId="5061" hidden="1"/>
    <cellStyle name="Uwaga 3" xfId="5057" hidden="1"/>
    <cellStyle name="Uwaga 3" xfId="5052" hidden="1"/>
    <cellStyle name="Uwaga 3" xfId="5046" hidden="1"/>
    <cellStyle name="Uwaga 3" xfId="5042" hidden="1"/>
    <cellStyle name="Uwaga 3" xfId="5038" hidden="1"/>
    <cellStyle name="Uwaga 3" xfId="5898" hidden="1"/>
    <cellStyle name="Uwaga 3" xfId="5897" hidden="1"/>
    <cellStyle name="Uwaga 3" xfId="5896" hidden="1"/>
    <cellStyle name="Uwaga 3" xfId="5883" hidden="1"/>
    <cellStyle name="Uwaga 3" xfId="5882" hidden="1"/>
    <cellStyle name="Uwaga 3" xfId="5881" hidden="1"/>
    <cellStyle name="Uwaga 3" xfId="5868" hidden="1"/>
    <cellStyle name="Uwaga 3" xfId="5867" hidden="1"/>
    <cellStyle name="Uwaga 3" xfId="5866" hidden="1"/>
    <cellStyle name="Uwaga 3" xfId="5853" hidden="1"/>
    <cellStyle name="Uwaga 3" xfId="5852" hidden="1"/>
    <cellStyle name="Uwaga 3" xfId="5851" hidden="1"/>
    <cellStyle name="Uwaga 3" xfId="5838" hidden="1"/>
    <cellStyle name="Uwaga 3" xfId="5837" hidden="1"/>
    <cellStyle name="Uwaga 3" xfId="5836" hidden="1"/>
    <cellStyle name="Uwaga 3" xfId="5824" hidden="1"/>
    <cellStyle name="Uwaga 3" xfId="5822" hidden="1"/>
    <cellStyle name="Uwaga 3" xfId="5820" hidden="1"/>
    <cellStyle name="Uwaga 3" xfId="5809" hidden="1"/>
    <cellStyle name="Uwaga 3" xfId="5807" hidden="1"/>
    <cellStyle name="Uwaga 3" xfId="5805" hidden="1"/>
    <cellStyle name="Uwaga 3" xfId="5794" hidden="1"/>
    <cellStyle name="Uwaga 3" xfId="5792" hidden="1"/>
    <cellStyle name="Uwaga 3" xfId="5790" hidden="1"/>
    <cellStyle name="Uwaga 3" xfId="5779" hidden="1"/>
    <cellStyle name="Uwaga 3" xfId="5777" hidden="1"/>
    <cellStyle name="Uwaga 3" xfId="5775" hidden="1"/>
    <cellStyle name="Uwaga 3" xfId="5764" hidden="1"/>
    <cellStyle name="Uwaga 3" xfId="5762" hidden="1"/>
    <cellStyle name="Uwaga 3" xfId="5760" hidden="1"/>
    <cellStyle name="Uwaga 3" xfId="5749" hidden="1"/>
    <cellStyle name="Uwaga 3" xfId="5747" hidden="1"/>
    <cellStyle name="Uwaga 3" xfId="5745" hidden="1"/>
    <cellStyle name="Uwaga 3" xfId="5734" hidden="1"/>
    <cellStyle name="Uwaga 3" xfId="5732" hidden="1"/>
    <cellStyle name="Uwaga 3" xfId="5730" hidden="1"/>
    <cellStyle name="Uwaga 3" xfId="5719" hidden="1"/>
    <cellStyle name="Uwaga 3" xfId="5717" hidden="1"/>
    <cellStyle name="Uwaga 3" xfId="5715" hidden="1"/>
    <cellStyle name="Uwaga 3" xfId="5704" hidden="1"/>
    <cellStyle name="Uwaga 3" xfId="5702" hidden="1"/>
    <cellStyle name="Uwaga 3" xfId="5700" hidden="1"/>
    <cellStyle name="Uwaga 3" xfId="5689" hidden="1"/>
    <cellStyle name="Uwaga 3" xfId="5687" hidden="1"/>
    <cellStyle name="Uwaga 3" xfId="5685" hidden="1"/>
    <cellStyle name="Uwaga 3" xfId="5674" hidden="1"/>
    <cellStyle name="Uwaga 3" xfId="5672" hidden="1"/>
    <cellStyle name="Uwaga 3" xfId="5670" hidden="1"/>
    <cellStyle name="Uwaga 3" xfId="5659" hidden="1"/>
    <cellStyle name="Uwaga 3" xfId="5657" hidden="1"/>
    <cellStyle name="Uwaga 3" xfId="5655" hidden="1"/>
    <cellStyle name="Uwaga 3" xfId="5644" hidden="1"/>
    <cellStyle name="Uwaga 3" xfId="5642" hidden="1"/>
    <cellStyle name="Uwaga 3" xfId="5639" hidden="1"/>
    <cellStyle name="Uwaga 3" xfId="5629" hidden="1"/>
    <cellStyle name="Uwaga 3" xfId="5626" hidden="1"/>
    <cellStyle name="Uwaga 3" xfId="5623" hidden="1"/>
    <cellStyle name="Uwaga 3" xfId="5614" hidden="1"/>
    <cellStyle name="Uwaga 3" xfId="5612" hidden="1"/>
    <cellStyle name="Uwaga 3" xfId="5609" hidden="1"/>
    <cellStyle name="Uwaga 3" xfId="5599" hidden="1"/>
    <cellStyle name="Uwaga 3" xfId="5597" hidden="1"/>
    <cellStyle name="Uwaga 3" xfId="5595" hidden="1"/>
    <cellStyle name="Uwaga 3" xfId="5584" hidden="1"/>
    <cellStyle name="Uwaga 3" xfId="5582" hidden="1"/>
    <cellStyle name="Uwaga 3" xfId="5580" hidden="1"/>
    <cellStyle name="Uwaga 3" xfId="5569" hidden="1"/>
    <cellStyle name="Uwaga 3" xfId="5567" hidden="1"/>
    <cellStyle name="Uwaga 3" xfId="5565" hidden="1"/>
    <cellStyle name="Uwaga 3" xfId="5554" hidden="1"/>
    <cellStyle name="Uwaga 3" xfId="5552" hidden="1"/>
    <cellStyle name="Uwaga 3" xfId="5550" hidden="1"/>
    <cellStyle name="Uwaga 3" xfId="5539" hidden="1"/>
    <cellStyle name="Uwaga 3" xfId="5537" hidden="1"/>
    <cellStyle name="Uwaga 3" xfId="5535" hidden="1"/>
    <cellStyle name="Uwaga 3" xfId="5524" hidden="1"/>
    <cellStyle name="Uwaga 3" xfId="5522" hidden="1"/>
    <cellStyle name="Uwaga 3" xfId="5519" hidden="1"/>
    <cellStyle name="Uwaga 3" xfId="5509" hidden="1"/>
    <cellStyle name="Uwaga 3" xfId="5506" hidden="1"/>
    <cellStyle name="Uwaga 3" xfId="5503" hidden="1"/>
    <cellStyle name="Uwaga 3" xfId="5494" hidden="1"/>
    <cellStyle name="Uwaga 3" xfId="5491" hidden="1"/>
    <cellStyle name="Uwaga 3" xfId="5488" hidden="1"/>
    <cellStyle name="Uwaga 3" xfId="5479" hidden="1"/>
    <cellStyle name="Uwaga 3" xfId="5477" hidden="1"/>
    <cellStyle name="Uwaga 3" xfId="5475" hidden="1"/>
    <cellStyle name="Uwaga 3" xfId="5464" hidden="1"/>
    <cellStyle name="Uwaga 3" xfId="5461" hidden="1"/>
    <cellStyle name="Uwaga 3" xfId="5458" hidden="1"/>
    <cellStyle name="Uwaga 3" xfId="5449" hidden="1"/>
    <cellStyle name="Uwaga 3" xfId="5446" hidden="1"/>
    <cellStyle name="Uwaga 3" xfId="5443" hidden="1"/>
    <cellStyle name="Uwaga 3" xfId="5434" hidden="1"/>
    <cellStyle name="Uwaga 3" xfId="5431" hidden="1"/>
    <cellStyle name="Uwaga 3" xfId="5428" hidden="1"/>
    <cellStyle name="Uwaga 3" xfId="5421" hidden="1"/>
    <cellStyle name="Uwaga 3" xfId="5417" hidden="1"/>
    <cellStyle name="Uwaga 3" xfId="5414" hidden="1"/>
    <cellStyle name="Uwaga 3" xfId="5406" hidden="1"/>
    <cellStyle name="Uwaga 3" xfId="5402" hidden="1"/>
    <cellStyle name="Uwaga 3" xfId="5399" hidden="1"/>
    <cellStyle name="Uwaga 3" xfId="5391" hidden="1"/>
    <cellStyle name="Uwaga 3" xfId="5387" hidden="1"/>
    <cellStyle name="Uwaga 3" xfId="5383" hidden="1"/>
    <cellStyle name="Uwaga 3" xfId="5376" hidden="1"/>
    <cellStyle name="Uwaga 3" xfId="5372" hidden="1"/>
    <cellStyle name="Uwaga 3" xfId="5369" hidden="1"/>
    <cellStyle name="Uwaga 3" xfId="5361" hidden="1"/>
    <cellStyle name="Uwaga 3" xfId="5357" hidden="1"/>
    <cellStyle name="Uwaga 3" xfId="5354" hidden="1"/>
    <cellStyle name="Uwaga 3" xfId="5345" hidden="1"/>
    <cellStyle name="Uwaga 3" xfId="5340" hidden="1"/>
    <cellStyle name="Uwaga 3" xfId="5336" hidden="1"/>
    <cellStyle name="Uwaga 3" xfId="5330" hidden="1"/>
    <cellStyle name="Uwaga 3" xfId="5325" hidden="1"/>
    <cellStyle name="Uwaga 3" xfId="5321" hidden="1"/>
    <cellStyle name="Uwaga 3" xfId="5315" hidden="1"/>
    <cellStyle name="Uwaga 3" xfId="5310" hidden="1"/>
    <cellStyle name="Uwaga 3" xfId="5306" hidden="1"/>
    <cellStyle name="Uwaga 3" xfId="5301" hidden="1"/>
    <cellStyle name="Uwaga 3" xfId="5297" hidden="1"/>
    <cellStyle name="Uwaga 3" xfId="5293" hidden="1"/>
    <cellStyle name="Uwaga 3" xfId="5286" hidden="1"/>
    <cellStyle name="Uwaga 3" xfId="5281" hidden="1"/>
    <cellStyle name="Uwaga 3" xfId="5277" hidden="1"/>
    <cellStyle name="Uwaga 3" xfId="5270" hidden="1"/>
    <cellStyle name="Uwaga 3" xfId="5265" hidden="1"/>
    <cellStyle name="Uwaga 3" xfId="5261" hidden="1"/>
    <cellStyle name="Uwaga 3" xfId="5256" hidden="1"/>
    <cellStyle name="Uwaga 3" xfId="5251" hidden="1"/>
    <cellStyle name="Uwaga 3" xfId="5247" hidden="1"/>
    <cellStyle name="Uwaga 3" xfId="5241" hidden="1"/>
    <cellStyle name="Uwaga 3" xfId="5237" hidden="1"/>
    <cellStyle name="Uwaga 3" xfId="5234" hidden="1"/>
    <cellStyle name="Uwaga 3" xfId="5227" hidden="1"/>
    <cellStyle name="Uwaga 3" xfId="5222" hidden="1"/>
    <cellStyle name="Uwaga 3" xfId="5217" hidden="1"/>
    <cellStyle name="Uwaga 3" xfId="5211" hidden="1"/>
    <cellStyle name="Uwaga 3" xfId="5206" hidden="1"/>
    <cellStyle name="Uwaga 3" xfId="5201" hidden="1"/>
    <cellStyle name="Uwaga 3" xfId="5196" hidden="1"/>
    <cellStyle name="Uwaga 3" xfId="5191" hidden="1"/>
    <cellStyle name="Uwaga 3" xfId="5186" hidden="1"/>
    <cellStyle name="Uwaga 3" xfId="5182" hidden="1"/>
    <cellStyle name="Uwaga 3" xfId="5178" hidden="1"/>
    <cellStyle name="Uwaga 3" xfId="5173" hidden="1"/>
    <cellStyle name="Uwaga 3" xfId="5166" hidden="1"/>
    <cellStyle name="Uwaga 3" xfId="5161" hidden="1"/>
    <cellStyle name="Uwaga 3" xfId="5156" hidden="1"/>
    <cellStyle name="Uwaga 3" xfId="5150" hidden="1"/>
    <cellStyle name="Uwaga 3" xfId="5145" hidden="1"/>
    <cellStyle name="Uwaga 3" xfId="5141" hidden="1"/>
    <cellStyle name="Uwaga 3" xfId="5136" hidden="1"/>
    <cellStyle name="Uwaga 3" xfId="5131" hidden="1"/>
    <cellStyle name="Uwaga 3" xfId="5126" hidden="1"/>
    <cellStyle name="Uwaga 3" xfId="5122" hidden="1"/>
    <cellStyle name="Uwaga 3" xfId="5117" hidden="1"/>
    <cellStyle name="Uwaga 3" xfId="5112" hidden="1"/>
    <cellStyle name="Uwaga 3" xfId="5107" hidden="1"/>
    <cellStyle name="Uwaga 3" xfId="5103" hidden="1"/>
    <cellStyle name="Uwaga 3" xfId="5099" hidden="1"/>
    <cellStyle name="Uwaga 3" xfId="5092" hidden="1"/>
    <cellStyle name="Uwaga 3" xfId="5088" hidden="1"/>
    <cellStyle name="Uwaga 3" xfId="5083" hidden="1"/>
    <cellStyle name="Uwaga 3" xfId="5077" hidden="1"/>
    <cellStyle name="Uwaga 3" xfId="5073" hidden="1"/>
    <cellStyle name="Uwaga 3" xfId="5068" hidden="1"/>
    <cellStyle name="Uwaga 3" xfId="5062" hidden="1"/>
    <cellStyle name="Uwaga 3" xfId="5058" hidden="1"/>
    <cellStyle name="Uwaga 3" xfId="5054" hidden="1"/>
    <cellStyle name="Uwaga 3" xfId="5047" hidden="1"/>
    <cellStyle name="Uwaga 3" xfId="5043" hidden="1"/>
    <cellStyle name="Uwaga 3" xfId="5039" hidden="1"/>
    <cellStyle name="Uwaga 3" xfId="5903" hidden="1"/>
    <cellStyle name="Uwaga 3" xfId="5901" hidden="1"/>
    <cellStyle name="Uwaga 3" xfId="5899" hidden="1"/>
    <cellStyle name="Uwaga 3" xfId="5886" hidden="1"/>
    <cellStyle name="Uwaga 3" xfId="5885" hidden="1"/>
    <cellStyle name="Uwaga 3" xfId="5884" hidden="1"/>
    <cellStyle name="Uwaga 3" xfId="5871" hidden="1"/>
    <cellStyle name="Uwaga 3" xfId="5870" hidden="1"/>
    <cellStyle name="Uwaga 3" xfId="5869" hidden="1"/>
    <cellStyle name="Uwaga 3" xfId="5857" hidden="1"/>
    <cellStyle name="Uwaga 3" xfId="5855" hidden="1"/>
    <cellStyle name="Uwaga 3" xfId="5854" hidden="1"/>
    <cellStyle name="Uwaga 3" xfId="5841" hidden="1"/>
    <cellStyle name="Uwaga 3" xfId="5840" hidden="1"/>
    <cellStyle name="Uwaga 3" xfId="5839" hidden="1"/>
    <cellStyle name="Uwaga 3" xfId="5827" hidden="1"/>
    <cellStyle name="Uwaga 3" xfId="5825" hidden="1"/>
    <cellStyle name="Uwaga 3" xfId="5823" hidden="1"/>
    <cellStyle name="Uwaga 3" xfId="5812" hidden="1"/>
    <cellStyle name="Uwaga 3" xfId="5810" hidden="1"/>
    <cellStyle name="Uwaga 3" xfId="5808" hidden="1"/>
    <cellStyle name="Uwaga 3" xfId="5797" hidden="1"/>
    <cellStyle name="Uwaga 3" xfId="5795" hidden="1"/>
    <cellStyle name="Uwaga 3" xfId="5793" hidden="1"/>
    <cellStyle name="Uwaga 3" xfId="5782" hidden="1"/>
    <cellStyle name="Uwaga 3" xfId="5780" hidden="1"/>
    <cellStyle name="Uwaga 3" xfId="5778" hidden="1"/>
    <cellStyle name="Uwaga 3" xfId="5767" hidden="1"/>
    <cellStyle name="Uwaga 3" xfId="5765" hidden="1"/>
    <cellStyle name="Uwaga 3" xfId="5763" hidden="1"/>
    <cellStyle name="Uwaga 3" xfId="5752" hidden="1"/>
    <cellStyle name="Uwaga 3" xfId="5750" hidden="1"/>
    <cellStyle name="Uwaga 3" xfId="5748" hidden="1"/>
    <cellStyle name="Uwaga 3" xfId="5737" hidden="1"/>
    <cellStyle name="Uwaga 3" xfId="5735" hidden="1"/>
    <cellStyle name="Uwaga 3" xfId="5733" hidden="1"/>
    <cellStyle name="Uwaga 3" xfId="5722" hidden="1"/>
    <cellStyle name="Uwaga 3" xfId="5720" hidden="1"/>
    <cellStyle name="Uwaga 3" xfId="5718" hidden="1"/>
    <cellStyle name="Uwaga 3" xfId="5707" hidden="1"/>
    <cellStyle name="Uwaga 3" xfId="5705" hidden="1"/>
    <cellStyle name="Uwaga 3" xfId="5703" hidden="1"/>
    <cellStyle name="Uwaga 3" xfId="5692" hidden="1"/>
    <cellStyle name="Uwaga 3" xfId="5690" hidden="1"/>
    <cellStyle name="Uwaga 3" xfId="5688" hidden="1"/>
    <cellStyle name="Uwaga 3" xfId="5677" hidden="1"/>
    <cellStyle name="Uwaga 3" xfId="5675" hidden="1"/>
    <cellStyle name="Uwaga 3" xfId="5673" hidden="1"/>
    <cellStyle name="Uwaga 3" xfId="5662" hidden="1"/>
    <cellStyle name="Uwaga 3" xfId="5660" hidden="1"/>
    <cellStyle name="Uwaga 3" xfId="5658" hidden="1"/>
    <cellStyle name="Uwaga 3" xfId="5647" hidden="1"/>
    <cellStyle name="Uwaga 3" xfId="5645" hidden="1"/>
    <cellStyle name="Uwaga 3" xfId="5643" hidden="1"/>
    <cellStyle name="Uwaga 3" xfId="5632" hidden="1"/>
    <cellStyle name="Uwaga 3" xfId="5630" hidden="1"/>
    <cellStyle name="Uwaga 3" xfId="5628" hidden="1"/>
    <cellStyle name="Uwaga 3" xfId="5617" hidden="1"/>
    <cellStyle name="Uwaga 3" xfId="5615" hidden="1"/>
    <cellStyle name="Uwaga 3" xfId="5613" hidden="1"/>
    <cellStyle name="Uwaga 3" xfId="5602" hidden="1"/>
    <cellStyle name="Uwaga 3" xfId="5600" hidden="1"/>
    <cellStyle name="Uwaga 3" xfId="5598" hidden="1"/>
    <cellStyle name="Uwaga 3" xfId="5587" hidden="1"/>
    <cellStyle name="Uwaga 3" xfId="5585" hidden="1"/>
    <cellStyle name="Uwaga 3" xfId="5583" hidden="1"/>
    <cellStyle name="Uwaga 3" xfId="5572" hidden="1"/>
    <cellStyle name="Uwaga 3" xfId="5570" hidden="1"/>
    <cellStyle name="Uwaga 3" xfId="5568" hidden="1"/>
    <cellStyle name="Uwaga 3" xfId="5557" hidden="1"/>
    <cellStyle name="Uwaga 3" xfId="5555" hidden="1"/>
    <cellStyle name="Uwaga 3" xfId="5553" hidden="1"/>
    <cellStyle name="Uwaga 3" xfId="5542" hidden="1"/>
    <cellStyle name="Uwaga 3" xfId="5540" hidden="1"/>
    <cellStyle name="Uwaga 3" xfId="5538" hidden="1"/>
    <cellStyle name="Uwaga 3" xfId="5527" hidden="1"/>
    <cellStyle name="Uwaga 3" xfId="5525" hidden="1"/>
    <cellStyle name="Uwaga 3" xfId="5523" hidden="1"/>
    <cellStyle name="Uwaga 3" xfId="5512" hidden="1"/>
    <cellStyle name="Uwaga 3" xfId="5510" hidden="1"/>
    <cellStyle name="Uwaga 3" xfId="5507" hidden="1"/>
    <cellStyle name="Uwaga 3" xfId="5497" hidden="1"/>
    <cellStyle name="Uwaga 3" xfId="5495" hidden="1"/>
    <cellStyle name="Uwaga 3" xfId="5493" hidden="1"/>
    <cellStyle name="Uwaga 3" xfId="5482" hidden="1"/>
    <cellStyle name="Uwaga 3" xfId="5480" hidden="1"/>
    <cellStyle name="Uwaga 3" xfId="5478" hidden="1"/>
    <cellStyle name="Uwaga 3" xfId="5467" hidden="1"/>
    <cellStyle name="Uwaga 3" xfId="5465" hidden="1"/>
    <cellStyle name="Uwaga 3" xfId="5462" hidden="1"/>
    <cellStyle name="Uwaga 3" xfId="5452" hidden="1"/>
    <cellStyle name="Uwaga 3" xfId="5450" hidden="1"/>
    <cellStyle name="Uwaga 3" xfId="5447" hidden="1"/>
    <cellStyle name="Uwaga 3" xfId="5437" hidden="1"/>
    <cellStyle name="Uwaga 3" xfId="5435" hidden="1"/>
    <cellStyle name="Uwaga 3" xfId="5432" hidden="1"/>
    <cellStyle name="Uwaga 3" xfId="5423" hidden="1"/>
    <cellStyle name="Uwaga 3" xfId="5420" hidden="1"/>
    <cellStyle name="Uwaga 3" xfId="5416" hidden="1"/>
    <cellStyle name="Uwaga 3" xfId="5408" hidden="1"/>
    <cellStyle name="Uwaga 3" xfId="5405" hidden="1"/>
    <cellStyle name="Uwaga 3" xfId="5401" hidden="1"/>
    <cellStyle name="Uwaga 3" xfId="5393" hidden="1"/>
    <cellStyle name="Uwaga 3" xfId="5390" hidden="1"/>
    <cellStyle name="Uwaga 3" xfId="5386" hidden="1"/>
    <cellStyle name="Uwaga 3" xfId="5378" hidden="1"/>
    <cellStyle name="Uwaga 3" xfId="5375" hidden="1"/>
    <cellStyle name="Uwaga 3" xfId="5371" hidden="1"/>
    <cellStyle name="Uwaga 3" xfId="5363" hidden="1"/>
    <cellStyle name="Uwaga 3" xfId="5360" hidden="1"/>
    <cellStyle name="Uwaga 3" xfId="5356" hidden="1"/>
    <cellStyle name="Uwaga 3" xfId="5348" hidden="1"/>
    <cellStyle name="Uwaga 3" xfId="5344" hidden="1"/>
    <cellStyle name="Uwaga 3" xfId="5339" hidden="1"/>
    <cellStyle name="Uwaga 3" xfId="5333" hidden="1"/>
    <cellStyle name="Uwaga 3" xfId="5329" hidden="1"/>
    <cellStyle name="Uwaga 3" xfId="5324" hidden="1"/>
    <cellStyle name="Uwaga 3" xfId="5318" hidden="1"/>
    <cellStyle name="Uwaga 3" xfId="5314" hidden="1"/>
    <cellStyle name="Uwaga 3" xfId="5309" hidden="1"/>
    <cellStyle name="Uwaga 3" xfId="5303" hidden="1"/>
    <cellStyle name="Uwaga 3" xfId="5300" hidden="1"/>
    <cellStyle name="Uwaga 3" xfId="5296" hidden="1"/>
    <cellStyle name="Uwaga 3" xfId="5288" hidden="1"/>
    <cellStyle name="Uwaga 3" xfId="5285" hidden="1"/>
    <cellStyle name="Uwaga 3" xfId="5280" hidden="1"/>
    <cellStyle name="Uwaga 3" xfId="5273" hidden="1"/>
    <cellStyle name="Uwaga 3" xfId="5269" hidden="1"/>
    <cellStyle name="Uwaga 3" xfId="5264" hidden="1"/>
    <cellStyle name="Uwaga 3" xfId="5258" hidden="1"/>
    <cellStyle name="Uwaga 3" xfId="5254" hidden="1"/>
    <cellStyle name="Uwaga 3" xfId="5249" hidden="1"/>
    <cellStyle name="Uwaga 3" xfId="5243" hidden="1"/>
    <cellStyle name="Uwaga 3" xfId="5240" hidden="1"/>
    <cellStyle name="Uwaga 3" xfId="5236" hidden="1"/>
    <cellStyle name="Uwaga 3" xfId="5228" hidden="1"/>
    <cellStyle name="Uwaga 3" xfId="5223" hidden="1"/>
    <cellStyle name="Uwaga 3" xfId="5218" hidden="1"/>
    <cellStyle name="Uwaga 3" xfId="5213" hidden="1"/>
    <cellStyle name="Uwaga 3" xfId="5208" hidden="1"/>
    <cellStyle name="Uwaga 3" xfId="5203" hidden="1"/>
    <cellStyle name="Uwaga 3" xfId="5198" hidden="1"/>
    <cellStyle name="Uwaga 3" xfId="5193" hidden="1"/>
    <cellStyle name="Uwaga 3" xfId="5188" hidden="1"/>
    <cellStyle name="Uwaga 3" xfId="5183" hidden="1"/>
    <cellStyle name="Uwaga 3" xfId="5179" hidden="1"/>
    <cellStyle name="Uwaga 3" xfId="5174" hidden="1"/>
    <cellStyle name="Uwaga 3" xfId="5167" hidden="1"/>
    <cellStyle name="Uwaga 3" xfId="5162" hidden="1"/>
    <cellStyle name="Uwaga 3" xfId="5157" hidden="1"/>
    <cellStyle name="Uwaga 3" xfId="5152" hidden="1"/>
    <cellStyle name="Uwaga 3" xfId="5147" hidden="1"/>
    <cellStyle name="Uwaga 3" xfId="5142" hidden="1"/>
    <cellStyle name="Uwaga 3" xfId="5137" hidden="1"/>
    <cellStyle name="Uwaga 3" xfId="5132" hidden="1"/>
    <cellStyle name="Uwaga 3" xfId="5127" hidden="1"/>
    <cellStyle name="Uwaga 3" xfId="5123" hidden="1"/>
    <cellStyle name="Uwaga 3" xfId="5118" hidden="1"/>
    <cellStyle name="Uwaga 3" xfId="5113" hidden="1"/>
    <cellStyle name="Uwaga 3" xfId="5108" hidden="1"/>
    <cellStyle name="Uwaga 3" xfId="5104" hidden="1"/>
    <cellStyle name="Uwaga 3" xfId="5100" hidden="1"/>
    <cellStyle name="Uwaga 3" xfId="5093" hidden="1"/>
    <cellStyle name="Uwaga 3" xfId="5089" hidden="1"/>
    <cellStyle name="Uwaga 3" xfId="5084" hidden="1"/>
    <cellStyle name="Uwaga 3" xfId="5078" hidden="1"/>
    <cellStyle name="Uwaga 3" xfId="5074" hidden="1"/>
    <cellStyle name="Uwaga 3" xfId="5069" hidden="1"/>
    <cellStyle name="Uwaga 3" xfId="5063" hidden="1"/>
    <cellStyle name="Uwaga 3" xfId="5059" hidden="1"/>
    <cellStyle name="Uwaga 3" xfId="5055" hidden="1"/>
    <cellStyle name="Uwaga 3" xfId="5048" hidden="1"/>
    <cellStyle name="Uwaga 3" xfId="5044" hidden="1"/>
    <cellStyle name="Uwaga 3" xfId="5040" hidden="1"/>
    <cellStyle name="Uwaga 3" xfId="5907" hidden="1"/>
    <cellStyle name="Uwaga 3" xfId="5906" hidden="1"/>
    <cellStyle name="Uwaga 3" xfId="5904" hidden="1"/>
    <cellStyle name="Uwaga 3" xfId="5891" hidden="1"/>
    <cellStyle name="Uwaga 3" xfId="5889" hidden="1"/>
    <cellStyle name="Uwaga 3" xfId="5887" hidden="1"/>
    <cellStyle name="Uwaga 3" xfId="5877" hidden="1"/>
    <cellStyle name="Uwaga 3" xfId="5875" hidden="1"/>
    <cellStyle name="Uwaga 3" xfId="5873" hidden="1"/>
    <cellStyle name="Uwaga 3" xfId="5862" hidden="1"/>
    <cellStyle name="Uwaga 3" xfId="5860" hidden="1"/>
    <cellStyle name="Uwaga 3" xfId="5858" hidden="1"/>
    <cellStyle name="Uwaga 3" xfId="5845" hidden="1"/>
    <cellStyle name="Uwaga 3" xfId="5843" hidden="1"/>
    <cellStyle name="Uwaga 3" xfId="5842" hidden="1"/>
    <cellStyle name="Uwaga 3" xfId="5829" hidden="1"/>
    <cellStyle name="Uwaga 3" xfId="5828" hidden="1"/>
    <cellStyle name="Uwaga 3" xfId="5826" hidden="1"/>
    <cellStyle name="Uwaga 3" xfId="5814" hidden="1"/>
    <cellStyle name="Uwaga 3" xfId="5813" hidden="1"/>
    <cellStyle name="Uwaga 3" xfId="5811" hidden="1"/>
    <cellStyle name="Uwaga 3" xfId="5799" hidden="1"/>
    <cellStyle name="Uwaga 3" xfId="5798" hidden="1"/>
    <cellStyle name="Uwaga 3" xfId="5796" hidden="1"/>
    <cellStyle name="Uwaga 3" xfId="5784" hidden="1"/>
    <cellStyle name="Uwaga 3" xfId="5783" hidden="1"/>
    <cellStyle name="Uwaga 3" xfId="5781" hidden="1"/>
    <cellStyle name="Uwaga 3" xfId="5769" hidden="1"/>
    <cellStyle name="Uwaga 3" xfId="5768" hidden="1"/>
    <cellStyle name="Uwaga 3" xfId="5766" hidden="1"/>
    <cellStyle name="Uwaga 3" xfId="5754" hidden="1"/>
    <cellStyle name="Uwaga 3" xfId="5753" hidden="1"/>
    <cellStyle name="Uwaga 3" xfId="5751" hidden="1"/>
    <cellStyle name="Uwaga 3" xfId="5739" hidden="1"/>
    <cellStyle name="Uwaga 3" xfId="5738" hidden="1"/>
    <cellStyle name="Uwaga 3" xfId="5736" hidden="1"/>
    <cellStyle name="Uwaga 3" xfId="5724" hidden="1"/>
    <cellStyle name="Uwaga 3" xfId="5723" hidden="1"/>
    <cellStyle name="Uwaga 3" xfId="5721" hidden="1"/>
    <cellStyle name="Uwaga 3" xfId="5709" hidden="1"/>
    <cellStyle name="Uwaga 3" xfId="5708" hidden="1"/>
    <cellStyle name="Uwaga 3" xfId="5706" hidden="1"/>
    <cellStyle name="Uwaga 3" xfId="5694" hidden="1"/>
    <cellStyle name="Uwaga 3" xfId="5693" hidden="1"/>
    <cellStyle name="Uwaga 3" xfId="5691" hidden="1"/>
    <cellStyle name="Uwaga 3" xfId="5679" hidden="1"/>
    <cellStyle name="Uwaga 3" xfId="5678" hidden="1"/>
    <cellStyle name="Uwaga 3" xfId="5676" hidden="1"/>
    <cellStyle name="Uwaga 3" xfId="5664" hidden="1"/>
    <cellStyle name="Uwaga 3" xfId="5663" hidden="1"/>
    <cellStyle name="Uwaga 3" xfId="5661" hidden="1"/>
    <cellStyle name="Uwaga 3" xfId="5649" hidden="1"/>
    <cellStyle name="Uwaga 3" xfId="5648" hidden="1"/>
    <cellStyle name="Uwaga 3" xfId="5646" hidden="1"/>
    <cellStyle name="Uwaga 3" xfId="5634" hidden="1"/>
    <cellStyle name="Uwaga 3" xfId="5633" hidden="1"/>
    <cellStyle name="Uwaga 3" xfId="5631" hidden="1"/>
    <cellStyle name="Uwaga 3" xfId="5619" hidden="1"/>
    <cellStyle name="Uwaga 3" xfId="5618" hidden="1"/>
    <cellStyle name="Uwaga 3" xfId="5616" hidden="1"/>
    <cellStyle name="Uwaga 3" xfId="5604" hidden="1"/>
    <cellStyle name="Uwaga 3" xfId="5603" hidden="1"/>
    <cellStyle name="Uwaga 3" xfId="5601" hidden="1"/>
    <cellStyle name="Uwaga 3" xfId="5589" hidden="1"/>
    <cellStyle name="Uwaga 3" xfId="5588" hidden="1"/>
    <cellStyle name="Uwaga 3" xfId="5586" hidden="1"/>
    <cellStyle name="Uwaga 3" xfId="5574" hidden="1"/>
    <cellStyle name="Uwaga 3" xfId="5573" hidden="1"/>
    <cellStyle name="Uwaga 3" xfId="5571" hidden="1"/>
    <cellStyle name="Uwaga 3" xfId="5559" hidden="1"/>
    <cellStyle name="Uwaga 3" xfId="5558" hidden="1"/>
    <cellStyle name="Uwaga 3" xfId="5556" hidden="1"/>
    <cellStyle name="Uwaga 3" xfId="5544" hidden="1"/>
    <cellStyle name="Uwaga 3" xfId="5543" hidden="1"/>
    <cellStyle name="Uwaga 3" xfId="5541" hidden="1"/>
    <cellStyle name="Uwaga 3" xfId="5529" hidden="1"/>
    <cellStyle name="Uwaga 3" xfId="5528" hidden="1"/>
    <cellStyle name="Uwaga 3" xfId="5526" hidden="1"/>
    <cellStyle name="Uwaga 3" xfId="5514" hidden="1"/>
    <cellStyle name="Uwaga 3" xfId="5513" hidden="1"/>
    <cellStyle name="Uwaga 3" xfId="5511" hidden="1"/>
    <cellStyle name="Uwaga 3" xfId="5499" hidden="1"/>
    <cellStyle name="Uwaga 3" xfId="5498" hidden="1"/>
    <cellStyle name="Uwaga 3" xfId="5496" hidden="1"/>
    <cellStyle name="Uwaga 3" xfId="5484" hidden="1"/>
    <cellStyle name="Uwaga 3" xfId="5483" hidden="1"/>
    <cellStyle name="Uwaga 3" xfId="5481" hidden="1"/>
    <cellStyle name="Uwaga 3" xfId="5469" hidden="1"/>
    <cellStyle name="Uwaga 3" xfId="5468" hidden="1"/>
    <cellStyle name="Uwaga 3" xfId="5466" hidden="1"/>
    <cellStyle name="Uwaga 3" xfId="5454" hidden="1"/>
    <cellStyle name="Uwaga 3" xfId="5453" hidden="1"/>
    <cellStyle name="Uwaga 3" xfId="5451" hidden="1"/>
    <cellStyle name="Uwaga 3" xfId="5439" hidden="1"/>
    <cellStyle name="Uwaga 3" xfId="5438" hidden="1"/>
    <cellStyle name="Uwaga 3" xfId="5436" hidden="1"/>
    <cellStyle name="Uwaga 3" xfId="5424" hidden="1"/>
    <cellStyle name="Uwaga 3" xfId="5422" hidden="1"/>
    <cellStyle name="Uwaga 3" xfId="5419" hidden="1"/>
    <cellStyle name="Uwaga 3" xfId="5409" hidden="1"/>
    <cellStyle name="Uwaga 3" xfId="5407" hidden="1"/>
    <cellStyle name="Uwaga 3" xfId="5404" hidden="1"/>
    <cellStyle name="Uwaga 3" xfId="5394" hidden="1"/>
    <cellStyle name="Uwaga 3" xfId="5392" hidden="1"/>
    <cellStyle name="Uwaga 3" xfId="5389" hidden="1"/>
    <cellStyle name="Uwaga 3" xfId="5379" hidden="1"/>
    <cellStyle name="Uwaga 3" xfId="5377" hidden="1"/>
    <cellStyle name="Uwaga 3" xfId="5374" hidden="1"/>
    <cellStyle name="Uwaga 3" xfId="5364" hidden="1"/>
    <cellStyle name="Uwaga 3" xfId="5362" hidden="1"/>
    <cellStyle name="Uwaga 3" xfId="5359" hidden="1"/>
    <cellStyle name="Uwaga 3" xfId="5349" hidden="1"/>
    <cellStyle name="Uwaga 3" xfId="5347" hidden="1"/>
    <cellStyle name="Uwaga 3" xfId="5343" hidden="1"/>
    <cellStyle name="Uwaga 3" xfId="5334" hidden="1"/>
    <cellStyle name="Uwaga 3" xfId="5331" hidden="1"/>
    <cellStyle name="Uwaga 3" xfId="5327" hidden="1"/>
    <cellStyle name="Uwaga 3" xfId="5319" hidden="1"/>
    <cellStyle name="Uwaga 3" xfId="5317" hidden="1"/>
    <cellStyle name="Uwaga 3" xfId="5313" hidden="1"/>
    <cellStyle name="Uwaga 3" xfId="5304" hidden="1"/>
    <cellStyle name="Uwaga 3" xfId="5302" hidden="1"/>
    <cellStyle name="Uwaga 3" xfId="5299" hidden="1"/>
    <cellStyle name="Uwaga 3" xfId="5289" hidden="1"/>
    <cellStyle name="Uwaga 3" xfId="5287" hidden="1"/>
    <cellStyle name="Uwaga 3" xfId="5282" hidden="1"/>
    <cellStyle name="Uwaga 3" xfId="5274" hidden="1"/>
    <cellStyle name="Uwaga 3" xfId="5272" hidden="1"/>
    <cellStyle name="Uwaga 3" xfId="5267" hidden="1"/>
    <cellStyle name="Uwaga 3" xfId="5259" hidden="1"/>
    <cellStyle name="Uwaga 3" xfId="5257" hidden="1"/>
    <cellStyle name="Uwaga 3" xfId="5252" hidden="1"/>
    <cellStyle name="Uwaga 3" xfId="5244" hidden="1"/>
    <cellStyle name="Uwaga 3" xfId="5242" hidden="1"/>
    <cellStyle name="Uwaga 3" xfId="5238" hidden="1"/>
    <cellStyle name="Uwaga 3" xfId="5229" hidden="1"/>
    <cellStyle name="Uwaga 3" xfId="5226" hidden="1"/>
    <cellStyle name="Uwaga 3" xfId="5221" hidden="1"/>
    <cellStyle name="Uwaga 3" xfId="5214" hidden="1"/>
    <cellStyle name="Uwaga 3" xfId="5210" hidden="1"/>
    <cellStyle name="Uwaga 3" xfId="5205" hidden="1"/>
    <cellStyle name="Uwaga 3" xfId="5199" hidden="1"/>
    <cellStyle name="Uwaga 3" xfId="5195" hidden="1"/>
    <cellStyle name="Uwaga 3" xfId="5190" hidden="1"/>
    <cellStyle name="Uwaga 3" xfId="5184" hidden="1"/>
    <cellStyle name="Uwaga 3" xfId="5181" hidden="1"/>
    <cellStyle name="Uwaga 3" xfId="5177" hidden="1"/>
    <cellStyle name="Uwaga 3" xfId="5168" hidden="1"/>
    <cellStyle name="Uwaga 3" xfId="5163" hidden="1"/>
    <cellStyle name="Uwaga 3" xfId="5158" hidden="1"/>
    <cellStyle name="Uwaga 3" xfId="5153" hidden="1"/>
    <cellStyle name="Uwaga 3" xfId="5148" hidden="1"/>
    <cellStyle name="Uwaga 3" xfId="5143" hidden="1"/>
    <cellStyle name="Uwaga 3" xfId="5138" hidden="1"/>
    <cellStyle name="Uwaga 3" xfId="5133" hidden="1"/>
    <cellStyle name="Uwaga 3" xfId="5128" hidden="1"/>
    <cellStyle name="Uwaga 3" xfId="5124" hidden="1"/>
    <cellStyle name="Uwaga 3" xfId="5119" hidden="1"/>
    <cellStyle name="Uwaga 3" xfId="5114" hidden="1"/>
    <cellStyle name="Uwaga 3" xfId="5109" hidden="1"/>
    <cellStyle name="Uwaga 3" xfId="5105" hidden="1"/>
    <cellStyle name="Uwaga 3" xfId="5101" hidden="1"/>
    <cellStyle name="Uwaga 3" xfId="5094" hidden="1"/>
    <cellStyle name="Uwaga 3" xfId="5090" hidden="1"/>
    <cellStyle name="Uwaga 3" xfId="5085" hidden="1"/>
    <cellStyle name="Uwaga 3" xfId="5079" hidden="1"/>
    <cellStyle name="Uwaga 3" xfId="5075" hidden="1"/>
    <cellStyle name="Uwaga 3" xfId="5070" hidden="1"/>
    <cellStyle name="Uwaga 3" xfId="5064" hidden="1"/>
    <cellStyle name="Uwaga 3" xfId="5060" hidden="1"/>
    <cellStyle name="Uwaga 3" xfId="5056" hidden="1"/>
    <cellStyle name="Uwaga 3" xfId="5049" hidden="1"/>
    <cellStyle name="Uwaga 3" xfId="5045" hidden="1"/>
    <cellStyle name="Uwaga 3" xfId="5041" hidden="1"/>
    <cellStyle name="Uwaga 3" xfId="4038" hidden="1"/>
    <cellStyle name="Uwaga 3" xfId="4037" hidden="1"/>
    <cellStyle name="Uwaga 3" xfId="4036" hidden="1"/>
    <cellStyle name="Uwaga 3" xfId="4029" hidden="1"/>
    <cellStyle name="Uwaga 3" xfId="4028" hidden="1"/>
    <cellStyle name="Uwaga 3" xfId="4027" hidden="1"/>
    <cellStyle name="Uwaga 3" xfId="4020" hidden="1"/>
    <cellStyle name="Uwaga 3" xfId="4019" hidden="1"/>
    <cellStyle name="Uwaga 3" xfId="4018" hidden="1"/>
    <cellStyle name="Uwaga 3" xfId="4011" hidden="1"/>
    <cellStyle name="Uwaga 3" xfId="4010" hidden="1"/>
    <cellStyle name="Uwaga 3" xfId="4009" hidden="1"/>
    <cellStyle name="Uwaga 3" xfId="4002" hidden="1"/>
    <cellStyle name="Uwaga 3" xfId="4001" hidden="1"/>
    <cellStyle name="Uwaga 3" xfId="4000" hidden="1"/>
    <cellStyle name="Uwaga 3" xfId="3993" hidden="1"/>
    <cellStyle name="Uwaga 3" xfId="3992" hidden="1"/>
    <cellStyle name="Uwaga 3" xfId="3990" hidden="1"/>
    <cellStyle name="Uwaga 3" xfId="3984" hidden="1"/>
    <cellStyle name="Uwaga 3" xfId="3983" hidden="1"/>
    <cellStyle name="Uwaga 3" xfId="3981" hidden="1"/>
    <cellStyle name="Uwaga 3" xfId="3975" hidden="1"/>
    <cellStyle name="Uwaga 3" xfId="3974" hidden="1"/>
    <cellStyle name="Uwaga 3" xfId="3972" hidden="1"/>
    <cellStyle name="Uwaga 3" xfId="3966" hidden="1"/>
    <cellStyle name="Uwaga 3" xfId="3965" hidden="1"/>
    <cellStyle name="Uwaga 3" xfId="3963" hidden="1"/>
    <cellStyle name="Uwaga 3" xfId="3957" hidden="1"/>
    <cellStyle name="Uwaga 3" xfId="3956" hidden="1"/>
    <cellStyle name="Uwaga 3" xfId="3954" hidden="1"/>
    <cellStyle name="Uwaga 3" xfId="3948" hidden="1"/>
    <cellStyle name="Uwaga 3" xfId="3947" hidden="1"/>
    <cellStyle name="Uwaga 3" xfId="3945" hidden="1"/>
    <cellStyle name="Uwaga 3" xfId="3939" hidden="1"/>
    <cellStyle name="Uwaga 3" xfId="3938" hidden="1"/>
    <cellStyle name="Uwaga 3" xfId="3936" hidden="1"/>
    <cellStyle name="Uwaga 3" xfId="3930" hidden="1"/>
    <cellStyle name="Uwaga 3" xfId="3929" hidden="1"/>
    <cellStyle name="Uwaga 3" xfId="3927" hidden="1"/>
    <cellStyle name="Uwaga 3" xfId="3921" hidden="1"/>
    <cellStyle name="Uwaga 3" xfId="3920" hidden="1"/>
    <cellStyle name="Uwaga 3" xfId="3918" hidden="1"/>
    <cellStyle name="Uwaga 3" xfId="3912" hidden="1"/>
    <cellStyle name="Uwaga 3" xfId="3911" hidden="1"/>
    <cellStyle name="Uwaga 3" xfId="3909" hidden="1"/>
    <cellStyle name="Uwaga 3" xfId="3903" hidden="1"/>
    <cellStyle name="Uwaga 3" xfId="3902" hidden="1"/>
    <cellStyle name="Uwaga 3" xfId="3900" hidden="1"/>
    <cellStyle name="Uwaga 3" xfId="3894" hidden="1"/>
    <cellStyle name="Uwaga 3" xfId="3893" hidden="1"/>
    <cellStyle name="Uwaga 3" xfId="3891" hidden="1"/>
    <cellStyle name="Uwaga 3" xfId="3885" hidden="1"/>
    <cellStyle name="Uwaga 3" xfId="3884" hidden="1"/>
    <cellStyle name="Uwaga 3" xfId="3881" hidden="1"/>
    <cellStyle name="Uwaga 3" xfId="3876" hidden="1"/>
    <cellStyle name="Uwaga 3" xfId="3874" hidden="1"/>
    <cellStyle name="Uwaga 3" xfId="3871" hidden="1"/>
    <cellStyle name="Uwaga 3" xfId="3867" hidden="1"/>
    <cellStyle name="Uwaga 3" xfId="3866" hidden="1"/>
    <cellStyle name="Uwaga 3" xfId="3863" hidden="1"/>
    <cellStyle name="Uwaga 3" xfId="3858" hidden="1"/>
    <cellStyle name="Uwaga 3" xfId="3857" hidden="1"/>
    <cellStyle name="Uwaga 3" xfId="3855" hidden="1"/>
    <cellStyle name="Uwaga 3" xfId="3849" hidden="1"/>
    <cellStyle name="Uwaga 3" xfId="3848" hidden="1"/>
    <cellStyle name="Uwaga 3" xfId="3846" hidden="1"/>
    <cellStyle name="Uwaga 3" xfId="3840" hidden="1"/>
    <cellStyle name="Uwaga 3" xfId="3839" hidden="1"/>
    <cellStyle name="Uwaga 3" xfId="3837" hidden="1"/>
    <cellStyle name="Uwaga 3" xfId="3831" hidden="1"/>
    <cellStyle name="Uwaga 3" xfId="3830" hidden="1"/>
    <cellStyle name="Uwaga 3" xfId="3828" hidden="1"/>
    <cellStyle name="Uwaga 3" xfId="3822" hidden="1"/>
    <cellStyle name="Uwaga 3" xfId="3821" hidden="1"/>
    <cellStyle name="Uwaga 3" xfId="3819" hidden="1"/>
    <cellStyle name="Uwaga 3" xfId="3813" hidden="1"/>
    <cellStyle name="Uwaga 3" xfId="3812" hidden="1"/>
    <cellStyle name="Uwaga 3" xfId="3809" hidden="1"/>
    <cellStyle name="Uwaga 3" xfId="3804" hidden="1"/>
    <cellStyle name="Uwaga 3" xfId="3802" hidden="1"/>
    <cellStyle name="Uwaga 3" xfId="3799" hidden="1"/>
    <cellStyle name="Uwaga 3" xfId="3795" hidden="1"/>
    <cellStyle name="Uwaga 3" xfId="3793" hidden="1"/>
    <cellStyle name="Uwaga 3" xfId="3790" hidden="1"/>
    <cellStyle name="Uwaga 3" xfId="3786" hidden="1"/>
    <cellStyle name="Uwaga 3" xfId="3785" hidden="1"/>
    <cellStyle name="Uwaga 3" xfId="3783" hidden="1"/>
    <cellStyle name="Uwaga 3" xfId="3777" hidden="1"/>
    <cellStyle name="Uwaga 3" xfId="3775" hidden="1"/>
    <cellStyle name="Uwaga 3" xfId="3772" hidden="1"/>
    <cellStyle name="Uwaga 3" xfId="3768" hidden="1"/>
    <cellStyle name="Uwaga 3" xfId="3766" hidden="1"/>
    <cellStyle name="Uwaga 3" xfId="3763" hidden="1"/>
    <cellStyle name="Uwaga 3" xfId="3759" hidden="1"/>
    <cellStyle name="Uwaga 3" xfId="3757" hidden="1"/>
    <cellStyle name="Uwaga 3" xfId="3754" hidden="1"/>
    <cellStyle name="Uwaga 3" xfId="3750" hidden="1"/>
    <cellStyle name="Uwaga 3" xfId="3748" hidden="1"/>
    <cellStyle name="Uwaga 3" xfId="3746" hidden="1"/>
    <cellStyle name="Uwaga 3" xfId="3741" hidden="1"/>
    <cellStyle name="Uwaga 3" xfId="3739" hidden="1"/>
    <cellStyle name="Uwaga 3" xfId="3737" hidden="1"/>
    <cellStyle name="Uwaga 3" xfId="3732" hidden="1"/>
    <cellStyle name="Uwaga 3" xfId="3730" hidden="1"/>
    <cellStyle name="Uwaga 3" xfId="3727" hidden="1"/>
    <cellStyle name="Uwaga 3" xfId="3723" hidden="1"/>
    <cellStyle name="Uwaga 3" xfId="3721" hidden="1"/>
    <cellStyle name="Uwaga 3" xfId="3719" hidden="1"/>
    <cellStyle name="Uwaga 3" xfId="3714" hidden="1"/>
    <cellStyle name="Uwaga 3" xfId="3712" hidden="1"/>
    <cellStyle name="Uwaga 3" xfId="3710" hidden="1"/>
    <cellStyle name="Uwaga 3" xfId="3704" hidden="1"/>
    <cellStyle name="Uwaga 3" xfId="3701" hidden="1"/>
    <cellStyle name="Uwaga 3" xfId="3698" hidden="1"/>
    <cellStyle name="Uwaga 3" xfId="3695" hidden="1"/>
    <cellStyle name="Uwaga 3" xfId="3692" hidden="1"/>
    <cellStyle name="Uwaga 3" xfId="3689" hidden="1"/>
    <cellStyle name="Uwaga 3" xfId="3686" hidden="1"/>
    <cellStyle name="Uwaga 3" xfId="3683" hidden="1"/>
    <cellStyle name="Uwaga 3" xfId="3680" hidden="1"/>
    <cellStyle name="Uwaga 3" xfId="3678" hidden="1"/>
    <cellStyle name="Uwaga 3" xfId="3676" hidden="1"/>
    <cellStyle name="Uwaga 3" xfId="3673" hidden="1"/>
    <cellStyle name="Uwaga 3" xfId="3669" hidden="1"/>
    <cellStyle name="Uwaga 3" xfId="3666" hidden="1"/>
    <cellStyle name="Uwaga 3" xfId="3663" hidden="1"/>
    <cellStyle name="Uwaga 3" xfId="3659" hidden="1"/>
    <cellStyle name="Uwaga 3" xfId="3656" hidden="1"/>
    <cellStyle name="Uwaga 3" xfId="3653" hidden="1"/>
    <cellStyle name="Uwaga 3" xfId="3651" hidden="1"/>
    <cellStyle name="Uwaga 3" xfId="3648" hidden="1"/>
    <cellStyle name="Uwaga 3" xfId="3645" hidden="1"/>
    <cellStyle name="Uwaga 3" xfId="3642" hidden="1"/>
    <cellStyle name="Uwaga 3" xfId="3640" hidden="1"/>
    <cellStyle name="Uwaga 3" xfId="3638" hidden="1"/>
    <cellStyle name="Uwaga 3" xfId="3633" hidden="1"/>
    <cellStyle name="Uwaga 3" xfId="3630" hidden="1"/>
    <cellStyle name="Uwaga 3" xfId="3627" hidden="1"/>
    <cellStyle name="Uwaga 3" xfId="3623" hidden="1"/>
    <cellStyle name="Uwaga 3" xfId="3620" hidden="1"/>
    <cellStyle name="Uwaga 3" xfId="3617" hidden="1"/>
    <cellStyle name="Uwaga 3" xfId="3614" hidden="1"/>
    <cellStyle name="Uwaga 3" xfId="3611" hidden="1"/>
    <cellStyle name="Uwaga 3" xfId="3608" hidden="1"/>
    <cellStyle name="Uwaga 3" xfId="3606" hidden="1"/>
    <cellStyle name="Uwaga 3" xfId="3604" hidden="1"/>
    <cellStyle name="Uwaga 3" xfId="3601" hidden="1"/>
    <cellStyle name="Uwaga 3" xfId="3596" hidden="1"/>
    <cellStyle name="Uwaga 3" xfId="3593" hidden="1"/>
    <cellStyle name="Uwaga 3" xfId="3590" hidden="1"/>
    <cellStyle name="Uwaga 3" xfId="3586" hidden="1"/>
    <cellStyle name="Uwaga 3" xfId="3583" hidden="1"/>
    <cellStyle name="Uwaga 3" xfId="3581" hidden="1"/>
    <cellStyle name="Uwaga 3" xfId="3578" hidden="1"/>
    <cellStyle name="Uwaga 3" xfId="3575" hidden="1"/>
    <cellStyle name="Uwaga 3" xfId="3572" hidden="1"/>
    <cellStyle name="Uwaga 3" xfId="3570" hidden="1"/>
    <cellStyle name="Uwaga 3" xfId="3567" hidden="1"/>
    <cellStyle name="Uwaga 3" xfId="3564" hidden="1"/>
    <cellStyle name="Uwaga 3" xfId="3561" hidden="1"/>
    <cellStyle name="Uwaga 3" xfId="3559" hidden="1"/>
    <cellStyle name="Uwaga 3" xfId="3557" hidden="1"/>
    <cellStyle name="Uwaga 3" xfId="3552" hidden="1"/>
    <cellStyle name="Uwaga 3" xfId="3550" hidden="1"/>
    <cellStyle name="Uwaga 3" xfId="3547" hidden="1"/>
    <cellStyle name="Uwaga 3" xfId="3543" hidden="1"/>
    <cellStyle name="Uwaga 3" xfId="3541" hidden="1"/>
    <cellStyle name="Uwaga 3" xfId="3538" hidden="1"/>
    <cellStyle name="Uwaga 3" xfId="3534" hidden="1"/>
    <cellStyle name="Uwaga 3" xfId="3532" hidden="1"/>
    <cellStyle name="Uwaga 3" xfId="3530" hidden="1"/>
    <cellStyle name="Uwaga 3" xfId="3525" hidden="1"/>
    <cellStyle name="Uwaga 3" xfId="3523" hidden="1"/>
    <cellStyle name="Uwaga 3" xfId="3521" hidden="1"/>
    <cellStyle name="Uwaga 3" xfId="5995" hidden="1"/>
    <cellStyle name="Uwaga 3" xfId="5996" hidden="1"/>
    <cellStyle name="Uwaga 3" xfId="5998" hidden="1"/>
    <cellStyle name="Uwaga 3" xfId="6010" hidden="1"/>
    <cellStyle name="Uwaga 3" xfId="6011" hidden="1"/>
    <cellStyle name="Uwaga 3" xfId="6016" hidden="1"/>
    <cellStyle name="Uwaga 3" xfId="6025" hidden="1"/>
    <cellStyle name="Uwaga 3" xfId="6026" hidden="1"/>
    <cellStyle name="Uwaga 3" xfId="6031" hidden="1"/>
    <cellStyle name="Uwaga 3" xfId="6040" hidden="1"/>
    <cellStyle name="Uwaga 3" xfId="6041" hidden="1"/>
    <cellStyle name="Uwaga 3" xfId="6042" hidden="1"/>
    <cellStyle name="Uwaga 3" xfId="6055" hidden="1"/>
    <cellStyle name="Uwaga 3" xfId="6060" hidden="1"/>
    <cellStyle name="Uwaga 3" xfId="6065" hidden="1"/>
    <cellStyle name="Uwaga 3" xfId="6075" hidden="1"/>
    <cellStyle name="Uwaga 3" xfId="6080" hidden="1"/>
    <cellStyle name="Uwaga 3" xfId="6084" hidden="1"/>
    <cellStyle name="Uwaga 3" xfId="6091" hidden="1"/>
    <cellStyle name="Uwaga 3" xfId="6096" hidden="1"/>
    <cellStyle name="Uwaga 3" xfId="6099" hidden="1"/>
    <cellStyle name="Uwaga 3" xfId="6105" hidden="1"/>
    <cellStyle name="Uwaga 3" xfId="6110" hidden="1"/>
    <cellStyle name="Uwaga 3" xfId="6114" hidden="1"/>
    <cellStyle name="Uwaga 3" xfId="6115" hidden="1"/>
    <cellStyle name="Uwaga 3" xfId="6116" hidden="1"/>
    <cellStyle name="Uwaga 3" xfId="6120" hidden="1"/>
    <cellStyle name="Uwaga 3" xfId="6132" hidden="1"/>
    <cellStyle name="Uwaga 3" xfId="6137" hidden="1"/>
    <cellStyle name="Uwaga 3" xfId="6142" hidden="1"/>
    <cellStyle name="Uwaga 3" xfId="6147" hidden="1"/>
    <cellStyle name="Uwaga 3" xfId="6152" hidden="1"/>
    <cellStyle name="Uwaga 3" xfId="6157" hidden="1"/>
    <cellStyle name="Uwaga 3" xfId="6161" hidden="1"/>
    <cellStyle name="Uwaga 3" xfId="6165" hidden="1"/>
    <cellStyle name="Uwaga 3" xfId="6170" hidden="1"/>
    <cellStyle name="Uwaga 3" xfId="6175" hidden="1"/>
    <cellStyle name="Uwaga 3" xfId="6176" hidden="1"/>
    <cellStyle name="Uwaga 3" xfId="6178" hidden="1"/>
    <cellStyle name="Uwaga 3" xfId="6191" hidden="1"/>
    <cellStyle name="Uwaga 3" xfId="6195" hidden="1"/>
    <cellStyle name="Uwaga 3" xfId="6200" hidden="1"/>
    <cellStyle name="Uwaga 3" xfId="6207" hidden="1"/>
    <cellStyle name="Uwaga 3" xfId="6211" hidden="1"/>
    <cellStyle name="Uwaga 3" xfId="6216" hidden="1"/>
    <cellStyle name="Uwaga 3" xfId="6221" hidden="1"/>
    <cellStyle name="Uwaga 3" xfId="6224" hidden="1"/>
    <cellStyle name="Uwaga 3" xfId="6229" hidden="1"/>
    <cellStyle name="Uwaga 3" xfId="6235" hidden="1"/>
    <cellStyle name="Uwaga 3" xfId="6236" hidden="1"/>
    <cellStyle name="Uwaga 3" xfId="6239" hidden="1"/>
    <cellStyle name="Uwaga 3" xfId="6252" hidden="1"/>
    <cellStyle name="Uwaga 3" xfId="6256" hidden="1"/>
    <cellStyle name="Uwaga 3" xfId="6261" hidden="1"/>
    <cellStyle name="Uwaga 3" xfId="6268" hidden="1"/>
    <cellStyle name="Uwaga 3" xfId="6273" hidden="1"/>
    <cellStyle name="Uwaga 3" xfId="6277" hidden="1"/>
    <cellStyle name="Uwaga 3" xfId="6282" hidden="1"/>
    <cellStyle name="Uwaga 3" xfId="6286" hidden="1"/>
    <cellStyle name="Uwaga 3" xfId="6291" hidden="1"/>
    <cellStyle name="Uwaga 3" xfId="6295" hidden="1"/>
    <cellStyle name="Uwaga 3" xfId="6296" hidden="1"/>
    <cellStyle name="Uwaga 3" xfId="6298" hidden="1"/>
    <cellStyle name="Uwaga 3" xfId="6310" hidden="1"/>
    <cellStyle name="Uwaga 3" xfId="6311" hidden="1"/>
    <cellStyle name="Uwaga 3" xfId="6313" hidden="1"/>
    <cellStyle name="Uwaga 3" xfId="6325" hidden="1"/>
    <cellStyle name="Uwaga 3" xfId="6327" hidden="1"/>
    <cellStyle name="Uwaga 3" xfId="6330" hidden="1"/>
    <cellStyle name="Uwaga 3" xfId="6340" hidden="1"/>
    <cellStyle name="Uwaga 3" xfId="6341" hidden="1"/>
    <cellStyle name="Uwaga 3" xfId="6343" hidden="1"/>
    <cellStyle name="Uwaga 3" xfId="6355" hidden="1"/>
    <cellStyle name="Uwaga 3" xfId="6356" hidden="1"/>
    <cellStyle name="Uwaga 3" xfId="6357" hidden="1"/>
    <cellStyle name="Uwaga 3" xfId="6371" hidden="1"/>
    <cellStyle name="Uwaga 3" xfId="6374" hidden="1"/>
    <cellStyle name="Uwaga 3" xfId="6378" hidden="1"/>
    <cellStyle name="Uwaga 3" xfId="6386" hidden="1"/>
    <cellStyle name="Uwaga 3" xfId="6389" hidden="1"/>
    <cellStyle name="Uwaga 3" xfId="6393" hidden="1"/>
    <cellStyle name="Uwaga 3" xfId="6401" hidden="1"/>
    <cellStyle name="Uwaga 3" xfId="6404" hidden="1"/>
    <cellStyle name="Uwaga 3" xfId="6408" hidden="1"/>
    <cellStyle name="Uwaga 3" xfId="6415" hidden="1"/>
    <cellStyle name="Uwaga 3" xfId="6416" hidden="1"/>
    <cellStyle name="Uwaga 3" xfId="6418" hidden="1"/>
    <cellStyle name="Uwaga 3" xfId="6431" hidden="1"/>
    <cellStyle name="Uwaga 3" xfId="6434" hidden="1"/>
    <cellStyle name="Uwaga 3" xfId="6437" hidden="1"/>
    <cellStyle name="Uwaga 3" xfId="6446" hidden="1"/>
    <cellStyle name="Uwaga 3" xfId="6449" hidden="1"/>
    <cellStyle name="Uwaga 3" xfId="6453" hidden="1"/>
    <cellStyle name="Uwaga 3" xfId="6461" hidden="1"/>
    <cellStyle name="Uwaga 3" xfId="6463" hidden="1"/>
    <cellStyle name="Uwaga 3" xfId="6466" hidden="1"/>
    <cellStyle name="Uwaga 3" xfId="6475" hidden="1"/>
    <cellStyle name="Uwaga 3" xfId="6476" hidden="1"/>
    <cellStyle name="Uwaga 3" xfId="6477" hidden="1"/>
    <cellStyle name="Uwaga 3" xfId="6490" hidden="1"/>
    <cellStyle name="Uwaga 3" xfId="6491" hidden="1"/>
    <cellStyle name="Uwaga 3" xfId="6493" hidden="1"/>
    <cellStyle name="Uwaga 3" xfId="6505" hidden="1"/>
    <cellStyle name="Uwaga 3" xfId="6506" hidden="1"/>
    <cellStyle name="Uwaga 3" xfId="6508" hidden="1"/>
    <cellStyle name="Uwaga 3" xfId="6520" hidden="1"/>
    <cellStyle name="Uwaga 3" xfId="6521" hidden="1"/>
    <cellStyle name="Uwaga 3" xfId="6523" hidden="1"/>
    <cellStyle name="Uwaga 3" xfId="6535" hidden="1"/>
    <cellStyle name="Uwaga 3" xfId="6536" hidden="1"/>
    <cellStyle name="Uwaga 3" xfId="6537" hidden="1"/>
    <cellStyle name="Uwaga 3" xfId="6551" hidden="1"/>
    <cellStyle name="Uwaga 3" xfId="6553" hidden="1"/>
    <cellStyle name="Uwaga 3" xfId="6556" hidden="1"/>
    <cellStyle name="Uwaga 3" xfId="6566" hidden="1"/>
    <cellStyle name="Uwaga 3" xfId="6569" hidden="1"/>
    <cellStyle name="Uwaga 3" xfId="6572" hidden="1"/>
    <cellStyle name="Uwaga 3" xfId="6581" hidden="1"/>
    <cellStyle name="Uwaga 3" xfId="6583" hidden="1"/>
    <cellStyle name="Uwaga 3" xfId="6586" hidden="1"/>
    <cellStyle name="Uwaga 3" xfId="6595" hidden="1"/>
    <cellStyle name="Uwaga 3" xfId="6596" hidden="1"/>
    <cellStyle name="Uwaga 3" xfId="6597" hidden="1"/>
    <cellStyle name="Uwaga 3" xfId="6610" hidden="1"/>
    <cellStyle name="Uwaga 3" xfId="6612" hidden="1"/>
    <cellStyle name="Uwaga 3" xfId="6614" hidden="1"/>
    <cellStyle name="Uwaga 3" xfId="6625" hidden="1"/>
    <cellStyle name="Uwaga 3" xfId="6627" hidden="1"/>
    <cellStyle name="Uwaga 3" xfId="6629" hidden="1"/>
    <cellStyle name="Uwaga 3" xfId="6640" hidden="1"/>
    <cellStyle name="Uwaga 3" xfId="6642" hidden="1"/>
    <cellStyle name="Uwaga 3" xfId="6644" hidden="1"/>
    <cellStyle name="Uwaga 3" xfId="6655" hidden="1"/>
    <cellStyle name="Uwaga 3" xfId="6656" hidden="1"/>
    <cellStyle name="Uwaga 3" xfId="6657" hidden="1"/>
    <cellStyle name="Uwaga 3" xfId="6670" hidden="1"/>
    <cellStyle name="Uwaga 3" xfId="6672" hidden="1"/>
    <cellStyle name="Uwaga 3" xfId="6674" hidden="1"/>
    <cellStyle name="Uwaga 3" xfId="6685" hidden="1"/>
    <cellStyle name="Uwaga 3" xfId="6687" hidden="1"/>
    <cellStyle name="Uwaga 3" xfId="6689" hidden="1"/>
    <cellStyle name="Uwaga 3" xfId="6700" hidden="1"/>
    <cellStyle name="Uwaga 3" xfId="6702" hidden="1"/>
    <cellStyle name="Uwaga 3" xfId="6703" hidden="1"/>
    <cellStyle name="Uwaga 3" xfId="6715" hidden="1"/>
    <cellStyle name="Uwaga 3" xfId="6716" hidden="1"/>
    <cellStyle name="Uwaga 3" xfId="6717" hidden="1"/>
    <cellStyle name="Uwaga 3" xfId="6730" hidden="1"/>
    <cellStyle name="Uwaga 3" xfId="6732" hidden="1"/>
    <cellStyle name="Uwaga 3" xfId="6734" hidden="1"/>
    <cellStyle name="Uwaga 3" xfId="6745" hidden="1"/>
    <cellStyle name="Uwaga 3" xfId="6747" hidden="1"/>
    <cellStyle name="Uwaga 3" xfId="6749" hidden="1"/>
    <cellStyle name="Uwaga 3" xfId="6760" hidden="1"/>
    <cellStyle name="Uwaga 3" xfId="6762" hidden="1"/>
    <cellStyle name="Uwaga 3" xfId="6764" hidden="1"/>
    <cellStyle name="Uwaga 3" xfId="6775" hidden="1"/>
    <cellStyle name="Uwaga 3" xfId="6776" hidden="1"/>
    <cellStyle name="Uwaga 3" xfId="6778" hidden="1"/>
    <cellStyle name="Uwaga 3" xfId="6789" hidden="1"/>
    <cellStyle name="Uwaga 3" xfId="6791" hidden="1"/>
    <cellStyle name="Uwaga 3" xfId="6792" hidden="1"/>
    <cellStyle name="Uwaga 3" xfId="6801" hidden="1"/>
    <cellStyle name="Uwaga 3" xfId="6804" hidden="1"/>
    <cellStyle name="Uwaga 3" xfId="6806" hidden="1"/>
    <cellStyle name="Uwaga 3" xfId="6817" hidden="1"/>
    <cellStyle name="Uwaga 3" xfId="6819" hidden="1"/>
    <cellStyle name="Uwaga 3" xfId="6821" hidden="1"/>
    <cellStyle name="Uwaga 3" xfId="6833" hidden="1"/>
    <cellStyle name="Uwaga 3" xfId="6835" hidden="1"/>
    <cellStyle name="Uwaga 3" xfId="6837" hidden="1"/>
    <cellStyle name="Uwaga 3" xfId="6845" hidden="1"/>
    <cellStyle name="Uwaga 3" xfId="6847" hidden="1"/>
    <cellStyle name="Uwaga 3" xfId="6850" hidden="1"/>
    <cellStyle name="Uwaga 3" xfId="6840" hidden="1"/>
    <cellStyle name="Uwaga 3" xfId="6839" hidden="1"/>
    <cellStyle name="Uwaga 3" xfId="6838" hidden="1"/>
    <cellStyle name="Uwaga 3" xfId="6825" hidden="1"/>
    <cellStyle name="Uwaga 3" xfId="6824" hidden="1"/>
    <cellStyle name="Uwaga 3" xfId="6823" hidden="1"/>
    <cellStyle name="Uwaga 3" xfId="6810" hidden="1"/>
    <cellStyle name="Uwaga 3" xfId="6809" hidden="1"/>
    <cellStyle name="Uwaga 3" xfId="6808" hidden="1"/>
    <cellStyle name="Uwaga 3" xfId="6795" hidden="1"/>
    <cellStyle name="Uwaga 3" xfId="6794" hidden="1"/>
    <cellStyle name="Uwaga 3" xfId="6793" hidden="1"/>
    <cellStyle name="Uwaga 3" xfId="6780" hidden="1"/>
    <cellStyle name="Uwaga 3" xfId="6779" hidden="1"/>
    <cellStyle name="Uwaga 3" xfId="6777" hidden="1"/>
    <cellStyle name="Uwaga 3" xfId="6766" hidden="1"/>
    <cellStyle name="Uwaga 3" xfId="6763" hidden="1"/>
    <cellStyle name="Uwaga 3" xfId="6761" hidden="1"/>
    <cellStyle name="Uwaga 3" xfId="6751" hidden="1"/>
    <cellStyle name="Uwaga 3" xfId="6748" hidden="1"/>
    <cellStyle name="Uwaga 3" xfId="6746" hidden="1"/>
    <cellStyle name="Uwaga 3" xfId="6736" hidden="1"/>
    <cellStyle name="Uwaga 3" xfId="6733" hidden="1"/>
    <cellStyle name="Uwaga 3" xfId="6731" hidden="1"/>
    <cellStyle name="Uwaga 3" xfId="6721" hidden="1"/>
    <cellStyle name="Uwaga 3" xfId="6719" hidden="1"/>
    <cellStyle name="Uwaga 3" xfId="6718" hidden="1"/>
    <cellStyle name="Uwaga 3" xfId="6706" hidden="1"/>
    <cellStyle name="Uwaga 3" xfId="6704" hidden="1"/>
    <cellStyle name="Uwaga 3" xfId="6701" hidden="1"/>
    <cellStyle name="Uwaga 3" xfId="6691" hidden="1"/>
    <cellStyle name="Uwaga 3" xfId="6688" hidden="1"/>
    <cellStyle name="Uwaga 3" xfId="6686" hidden="1"/>
    <cellStyle name="Uwaga 3" xfId="6676" hidden="1"/>
    <cellStyle name="Uwaga 3" xfId="6673" hidden="1"/>
    <cellStyle name="Uwaga 3" xfId="6671" hidden="1"/>
    <cellStyle name="Uwaga 3" xfId="6661" hidden="1"/>
    <cellStyle name="Uwaga 3" xfId="6659" hidden="1"/>
    <cellStyle name="Uwaga 3" xfId="6658" hidden="1"/>
    <cellStyle name="Uwaga 3" xfId="6646" hidden="1"/>
    <cellStyle name="Uwaga 3" xfId="6643" hidden="1"/>
    <cellStyle name="Uwaga 3" xfId="6641" hidden="1"/>
    <cellStyle name="Uwaga 3" xfId="6631" hidden="1"/>
    <cellStyle name="Uwaga 3" xfId="6628" hidden="1"/>
    <cellStyle name="Uwaga 3" xfId="6626" hidden="1"/>
    <cellStyle name="Uwaga 3" xfId="6616" hidden="1"/>
    <cellStyle name="Uwaga 3" xfId="6613" hidden="1"/>
    <cellStyle name="Uwaga 3" xfId="6611" hidden="1"/>
    <cellStyle name="Uwaga 3" xfId="6601" hidden="1"/>
    <cellStyle name="Uwaga 3" xfId="6599" hidden="1"/>
    <cellStyle name="Uwaga 3" xfId="6598" hidden="1"/>
    <cellStyle name="Uwaga 3" xfId="6585" hidden="1"/>
    <cellStyle name="Uwaga 3" xfId="6582" hidden="1"/>
    <cellStyle name="Uwaga 3" xfId="6580" hidden="1"/>
    <cellStyle name="Uwaga 3" xfId="6570" hidden="1"/>
    <cellStyle name="Uwaga 3" xfId="6567" hidden="1"/>
    <cellStyle name="Uwaga 3" xfId="6565" hidden="1"/>
    <cellStyle name="Uwaga 3" xfId="6555" hidden="1"/>
    <cellStyle name="Uwaga 3" xfId="6552" hidden="1"/>
    <cellStyle name="Uwaga 3" xfId="6550" hidden="1"/>
    <cellStyle name="Uwaga 3" xfId="6541" hidden="1"/>
    <cellStyle name="Uwaga 3" xfId="6539" hidden="1"/>
    <cellStyle name="Uwaga 3" xfId="6538" hidden="1"/>
    <cellStyle name="Uwaga 3" xfId="6526" hidden="1"/>
    <cellStyle name="Uwaga 3" xfId="6524" hidden="1"/>
    <cellStyle name="Uwaga 3" xfId="6522" hidden="1"/>
    <cellStyle name="Uwaga 3" xfId="6511" hidden="1"/>
    <cellStyle name="Uwaga 3" xfId="6509" hidden="1"/>
    <cellStyle name="Uwaga 3" xfId="6507" hidden="1"/>
    <cellStyle name="Uwaga 3" xfId="6496" hidden="1"/>
    <cellStyle name="Uwaga 3" xfId="6494" hidden="1"/>
    <cellStyle name="Uwaga 3" xfId="6492" hidden="1"/>
    <cellStyle name="Uwaga 3" xfId="6481" hidden="1"/>
    <cellStyle name="Uwaga 3" xfId="6479" hidden="1"/>
    <cellStyle name="Uwaga 3" xfId="6478" hidden="1"/>
    <cellStyle name="Uwaga 3" xfId="6465" hidden="1"/>
    <cellStyle name="Uwaga 3" xfId="6462" hidden="1"/>
    <cellStyle name="Uwaga 3" xfId="6460" hidden="1"/>
    <cellStyle name="Uwaga 3" xfId="6450" hidden="1"/>
    <cellStyle name="Uwaga 3" xfId="6447" hidden="1"/>
    <cellStyle name="Uwaga 3" xfId="6445" hidden="1"/>
    <cellStyle name="Uwaga 3" xfId="6435" hidden="1"/>
    <cellStyle name="Uwaga 3" xfId="6432" hidden="1"/>
    <cellStyle name="Uwaga 3" xfId="6430" hidden="1"/>
    <cellStyle name="Uwaga 3" xfId="6421" hidden="1"/>
    <cellStyle name="Uwaga 3" xfId="6419" hidden="1"/>
    <cellStyle name="Uwaga 3" xfId="6417" hidden="1"/>
    <cellStyle name="Uwaga 3" xfId="6405" hidden="1"/>
    <cellStyle name="Uwaga 3" xfId="6402" hidden="1"/>
    <cellStyle name="Uwaga 3" xfId="6400" hidden="1"/>
    <cellStyle name="Uwaga 3" xfId="6390" hidden="1"/>
    <cellStyle name="Uwaga 3" xfId="6387" hidden="1"/>
    <cellStyle name="Uwaga 3" xfId="6385" hidden="1"/>
    <cellStyle name="Uwaga 3" xfId="6375" hidden="1"/>
    <cellStyle name="Uwaga 3" xfId="6372" hidden="1"/>
    <cellStyle name="Uwaga 3" xfId="6370" hidden="1"/>
    <cellStyle name="Uwaga 3" xfId="6363" hidden="1"/>
    <cellStyle name="Uwaga 3" xfId="6360" hidden="1"/>
    <cellStyle name="Uwaga 3" xfId="6358" hidden="1"/>
    <cellStyle name="Uwaga 3" xfId="6348" hidden="1"/>
    <cellStyle name="Uwaga 3" xfId="6345" hidden="1"/>
    <cellStyle name="Uwaga 3" xfId="6342" hidden="1"/>
    <cellStyle name="Uwaga 3" xfId="6333" hidden="1"/>
    <cellStyle name="Uwaga 3" xfId="6329" hidden="1"/>
    <cellStyle name="Uwaga 3" xfId="6326" hidden="1"/>
    <cellStyle name="Uwaga 3" xfId="6318" hidden="1"/>
    <cellStyle name="Uwaga 3" xfId="6315" hidden="1"/>
    <cellStyle name="Uwaga 3" xfId="6312" hidden="1"/>
    <cellStyle name="Uwaga 3" xfId="6303" hidden="1"/>
    <cellStyle name="Uwaga 3" xfId="6300" hidden="1"/>
    <cellStyle name="Uwaga 3" xfId="6297" hidden="1"/>
    <cellStyle name="Uwaga 3" xfId="6287" hidden="1"/>
    <cellStyle name="Uwaga 3" xfId="6283" hidden="1"/>
    <cellStyle name="Uwaga 3" xfId="6280" hidden="1"/>
    <cellStyle name="Uwaga 3" xfId="6271" hidden="1"/>
    <cellStyle name="Uwaga 3" xfId="6267" hidden="1"/>
    <cellStyle name="Uwaga 3" xfId="6265" hidden="1"/>
    <cellStyle name="Uwaga 3" xfId="6257" hidden="1"/>
    <cellStyle name="Uwaga 3" xfId="6253" hidden="1"/>
    <cellStyle name="Uwaga 3" xfId="6250" hidden="1"/>
    <cellStyle name="Uwaga 3" xfId="6243" hidden="1"/>
    <cellStyle name="Uwaga 3" xfId="6240" hidden="1"/>
    <cellStyle name="Uwaga 3" xfId="6237" hidden="1"/>
    <cellStyle name="Uwaga 3" xfId="6228" hidden="1"/>
    <cellStyle name="Uwaga 3" xfId="6223" hidden="1"/>
    <cellStyle name="Uwaga 3" xfId="6220" hidden="1"/>
    <cellStyle name="Uwaga 3" xfId="6213" hidden="1"/>
    <cellStyle name="Uwaga 3" xfId="6208" hidden="1"/>
    <cellStyle name="Uwaga 3" xfId="6205" hidden="1"/>
    <cellStyle name="Uwaga 3" xfId="6198" hidden="1"/>
    <cellStyle name="Uwaga 3" xfId="6193" hidden="1"/>
    <cellStyle name="Uwaga 3" xfId="6190" hidden="1"/>
    <cellStyle name="Uwaga 3" xfId="6184" hidden="1"/>
    <cellStyle name="Uwaga 3" xfId="6180" hidden="1"/>
    <cellStyle name="Uwaga 3" xfId="6177" hidden="1"/>
    <cellStyle name="Uwaga 3" xfId="6169" hidden="1"/>
    <cellStyle name="Uwaga 3" xfId="6164" hidden="1"/>
    <cellStyle name="Uwaga 3" xfId="6160" hidden="1"/>
    <cellStyle name="Uwaga 3" xfId="6154" hidden="1"/>
    <cellStyle name="Uwaga 3" xfId="6149" hidden="1"/>
    <cellStyle name="Uwaga 3" xfId="6145" hidden="1"/>
    <cellStyle name="Uwaga 3" xfId="6139" hidden="1"/>
    <cellStyle name="Uwaga 3" xfId="6134" hidden="1"/>
    <cellStyle name="Uwaga 3" xfId="6130" hidden="1"/>
    <cellStyle name="Uwaga 3" xfId="6125" hidden="1"/>
    <cellStyle name="Uwaga 3" xfId="6121" hidden="1"/>
    <cellStyle name="Uwaga 3" xfId="6117" hidden="1"/>
    <cellStyle name="Uwaga 3" xfId="6109" hidden="1"/>
    <cellStyle name="Uwaga 3" xfId="6104" hidden="1"/>
    <cellStyle name="Uwaga 3" xfId="6100" hidden="1"/>
    <cellStyle name="Uwaga 3" xfId="6094" hidden="1"/>
    <cellStyle name="Uwaga 3" xfId="6089" hidden="1"/>
    <cellStyle name="Uwaga 3" xfId="6085" hidden="1"/>
    <cellStyle name="Uwaga 3" xfId="6079" hidden="1"/>
    <cellStyle name="Uwaga 3" xfId="6074" hidden="1"/>
    <cellStyle name="Uwaga 3" xfId="6070" hidden="1"/>
    <cellStyle name="Uwaga 3" xfId="6066" hidden="1"/>
    <cellStyle name="Uwaga 3" xfId="6061" hidden="1"/>
    <cellStyle name="Uwaga 3" xfId="6056" hidden="1"/>
    <cellStyle name="Uwaga 3" xfId="6051" hidden="1"/>
    <cellStyle name="Uwaga 3" xfId="6047" hidden="1"/>
    <cellStyle name="Uwaga 3" xfId="6043" hidden="1"/>
    <cellStyle name="Uwaga 3" xfId="6036" hidden="1"/>
    <cellStyle name="Uwaga 3" xfId="6032" hidden="1"/>
    <cellStyle name="Uwaga 3" xfId="6027" hidden="1"/>
    <cellStyle name="Uwaga 3" xfId="6021" hidden="1"/>
    <cellStyle name="Uwaga 3" xfId="6017" hidden="1"/>
    <cellStyle name="Uwaga 3" xfId="6012" hidden="1"/>
    <cellStyle name="Uwaga 3" xfId="6006" hidden="1"/>
    <cellStyle name="Uwaga 3" xfId="6002" hidden="1"/>
    <cellStyle name="Uwaga 3" xfId="5997" hidden="1"/>
    <cellStyle name="Uwaga 3" xfId="5991" hidden="1"/>
    <cellStyle name="Uwaga 3" xfId="5987" hidden="1"/>
    <cellStyle name="Uwaga 3" xfId="5983" hidden="1"/>
    <cellStyle name="Uwaga 3" xfId="6843" hidden="1"/>
    <cellStyle name="Uwaga 3" xfId="6842" hidden="1"/>
    <cellStyle name="Uwaga 3" xfId="6841" hidden="1"/>
    <cellStyle name="Uwaga 3" xfId="6828" hidden="1"/>
    <cellStyle name="Uwaga 3" xfId="6827" hidden="1"/>
    <cellStyle name="Uwaga 3" xfId="6826" hidden="1"/>
    <cellStyle name="Uwaga 3" xfId="6813" hidden="1"/>
    <cellStyle name="Uwaga 3" xfId="6812" hidden="1"/>
    <cellStyle name="Uwaga 3" xfId="6811" hidden="1"/>
    <cellStyle name="Uwaga 3" xfId="6798" hidden="1"/>
    <cellStyle name="Uwaga 3" xfId="6797" hidden="1"/>
    <cellStyle name="Uwaga 3" xfId="6796" hidden="1"/>
    <cellStyle name="Uwaga 3" xfId="6783" hidden="1"/>
    <cellStyle name="Uwaga 3" xfId="6782" hidden="1"/>
    <cellStyle name="Uwaga 3" xfId="6781" hidden="1"/>
    <cellStyle name="Uwaga 3" xfId="6769" hidden="1"/>
    <cellStyle name="Uwaga 3" xfId="6767" hidden="1"/>
    <cellStyle name="Uwaga 3" xfId="6765" hidden="1"/>
    <cellStyle name="Uwaga 3" xfId="6754" hidden="1"/>
    <cellStyle name="Uwaga 3" xfId="6752" hidden="1"/>
    <cellStyle name="Uwaga 3" xfId="6750" hidden="1"/>
    <cellStyle name="Uwaga 3" xfId="6739" hidden="1"/>
    <cellStyle name="Uwaga 3" xfId="6737" hidden="1"/>
    <cellStyle name="Uwaga 3" xfId="6735" hidden="1"/>
    <cellStyle name="Uwaga 3" xfId="6724" hidden="1"/>
    <cellStyle name="Uwaga 3" xfId="6722" hidden="1"/>
    <cellStyle name="Uwaga 3" xfId="6720" hidden="1"/>
    <cellStyle name="Uwaga 3" xfId="6709" hidden="1"/>
    <cellStyle name="Uwaga 3" xfId="6707" hidden="1"/>
    <cellStyle name="Uwaga 3" xfId="6705" hidden="1"/>
    <cellStyle name="Uwaga 3" xfId="6694" hidden="1"/>
    <cellStyle name="Uwaga 3" xfId="6692" hidden="1"/>
    <cellStyle name="Uwaga 3" xfId="6690" hidden="1"/>
    <cellStyle name="Uwaga 3" xfId="6679" hidden="1"/>
    <cellStyle name="Uwaga 3" xfId="6677" hidden="1"/>
    <cellStyle name="Uwaga 3" xfId="6675" hidden="1"/>
    <cellStyle name="Uwaga 3" xfId="6664" hidden="1"/>
    <cellStyle name="Uwaga 3" xfId="6662" hidden="1"/>
    <cellStyle name="Uwaga 3" xfId="6660" hidden="1"/>
    <cellStyle name="Uwaga 3" xfId="6649" hidden="1"/>
    <cellStyle name="Uwaga 3" xfId="6647" hidden="1"/>
    <cellStyle name="Uwaga 3" xfId="6645" hidden="1"/>
    <cellStyle name="Uwaga 3" xfId="6634" hidden="1"/>
    <cellStyle name="Uwaga 3" xfId="6632" hidden="1"/>
    <cellStyle name="Uwaga 3" xfId="6630" hidden="1"/>
    <cellStyle name="Uwaga 3" xfId="6619" hidden="1"/>
    <cellStyle name="Uwaga 3" xfId="6617" hidden="1"/>
    <cellStyle name="Uwaga 3" xfId="6615" hidden="1"/>
    <cellStyle name="Uwaga 3" xfId="6604" hidden="1"/>
    <cellStyle name="Uwaga 3" xfId="6602" hidden="1"/>
    <cellStyle name="Uwaga 3" xfId="6600" hidden="1"/>
    <cellStyle name="Uwaga 3" xfId="6589" hidden="1"/>
    <cellStyle name="Uwaga 3" xfId="6587" hidden="1"/>
    <cellStyle name="Uwaga 3" xfId="6584" hidden="1"/>
    <cellStyle name="Uwaga 3" xfId="6574" hidden="1"/>
    <cellStyle name="Uwaga 3" xfId="6571" hidden="1"/>
    <cellStyle name="Uwaga 3" xfId="6568" hidden="1"/>
    <cellStyle name="Uwaga 3" xfId="6559" hidden="1"/>
    <cellStyle name="Uwaga 3" xfId="6557" hidden="1"/>
    <cellStyle name="Uwaga 3" xfId="6554" hidden="1"/>
    <cellStyle name="Uwaga 3" xfId="6544" hidden="1"/>
    <cellStyle name="Uwaga 3" xfId="6542" hidden="1"/>
    <cellStyle name="Uwaga 3" xfId="6540" hidden="1"/>
    <cellStyle name="Uwaga 3" xfId="6529" hidden="1"/>
    <cellStyle name="Uwaga 3" xfId="6527" hidden="1"/>
    <cellStyle name="Uwaga 3" xfId="6525" hidden="1"/>
    <cellStyle name="Uwaga 3" xfId="6514" hidden="1"/>
    <cellStyle name="Uwaga 3" xfId="6512" hidden="1"/>
    <cellStyle name="Uwaga 3" xfId="6510" hidden="1"/>
    <cellStyle name="Uwaga 3" xfId="6499" hidden="1"/>
    <cellStyle name="Uwaga 3" xfId="6497" hidden="1"/>
    <cellStyle name="Uwaga 3" xfId="6495" hidden="1"/>
    <cellStyle name="Uwaga 3" xfId="6484" hidden="1"/>
    <cellStyle name="Uwaga 3" xfId="6482" hidden="1"/>
    <cellStyle name="Uwaga 3" xfId="6480" hidden="1"/>
    <cellStyle name="Uwaga 3" xfId="6469" hidden="1"/>
    <cellStyle name="Uwaga 3" xfId="6467" hidden="1"/>
    <cellStyle name="Uwaga 3" xfId="6464" hidden="1"/>
    <cellStyle name="Uwaga 3" xfId="6454" hidden="1"/>
    <cellStyle name="Uwaga 3" xfId="6451" hidden="1"/>
    <cellStyle name="Uwaga 3" xfId="6448" hidden="1"/>
    <cellStyle name="Uwaga 3" xfId="6439" hidden="1"/>
    <cellStyle name="Uwaga 3" xfId="6436" hidden="1"/>
    <cellStyle name="Uwaga 3" xfId="6433" hidden="1"/>
    <cellStyle name="Uwaga 3" xfId="6424" hidden="1"/>
    <cellStyle name="Uwaga 3" xfId="6422" hidden="1"/>
    <cellStyle name="Uwaga 3" xfId="6420" hidden="1"/>
    <cellStyle name="Uwaga 3" xfId="6409" hidden="1"/>
    <cellStyle name="Uwaga 3" xfId="6406" hidden="1"/>
    <cellStyle name="Uwaga 3" xfId="6403" hidden="1"/>
    <cellStyle name="Uwaga 3" xfId="6394" hidden="1"/>
    <cellStyle name="Uwaga 3" xfId="6391" hidden="1"/>
    <cellStyle name="Uwaga 3" xfId="6388" hidden="1"/>
    <cellStyle name="Uwaga 3" xfId="6379" hidden="1"/>
    <cellStyle name="Uwaga 3" xfId="6376" hidden="1"/>
    <cellStyle name="Uwaga 3" xfId="6373" hidden="1"/>
    <cellStyle name="Uwaga 3" xfId="6366" hidden="1"/>
    <cellStyle name="Uwaga 3" xfId="6362" hidden="1"/>
    <cellStyle name="Uwaga 3" xfId="6359" hidden="1"/>
    <cellStyle name="Uwaga 3" xfId="6351" hidden="1"/>
    <cellStyle name="Uwaga 3" xfId="6347" hidden="1"/>
    <cellStyle name="Uwaga 3" xfId="6344" hidden="1"/>
    <cellStyle name="Uwaga 3" xfId="6336" hidden="1"/>
    <cellStyle name="Uwaga 3" xfId="6332" hidden="1"/>
    <cellStyle name="Uwaga 3" xfId="6328" hidden="1"/>
    <cellStyle name="Uwaga 3" xfId="6321" hidden="1"/>
    <cellStyle name="Uwaga 3" xfId="6317" hidden="1"/>
    <cellStyle name="Uwaga 3" xfId="6314" hidden="1"/>
    <cellStyle name="Uwaga 3" xfId="6306" hidden="1"/>
    <cellStyle name="Uwaga 3" xfId="6302" hidden="1"/>
    <cellStyle name="Uwaga 3" xfId="6299" hidden="1"/>
    <cellStyle name="Uwaga 3" xfId="6290" hidden="1"/>
    <cellStyle name="Uwaga 3" xfId="6285" hidden="1"/>
    <cellStyle name="Uwaga 3" xfId="6281" hidden="1"/>
    <cellStyle name="Uwaga 3" xfId="6275" hidden="1"/>
    <cellStyle name="Uwaga 3" xfId="6270" hidden="1"/>
    <cellStyle name="Uwaga 3" xfId="6266" hidden="1"/>
    <cellStyle name="Uwaga 3" xfId="6260" hidden="1"/>
    <cellStyle name="Uwaga 3" xfId="6255" hidden="1"/>
    <cellStyle name="Uwaga 3" xfId="6251" hidden="1"/>
    <cellStyle name="Uwaga 3" xfId="6246" hidden="1"/>
    <cellStyle name="Uwaga 3" xfId="6242" hidden="1"/>
    <cellStyle name="Uwaga 3" xfId="6238" hidden="1"/>
    <cellStyle name="Uwaga 3" xfId="6231" hidden="1"/>
    <cellStyle name="Uwaga 3" xfId="6226" hidden="1"/>
    <cellStyle name="Uwaga 3" xfId="6222" hidden="1"/>
    <cellStyle name="Uwaga 3" xfId="6215" hidden="1"/>
    <cellStyle name="Uwaga 3" xfId="6210" hidden="1"/>
    <cellStyle name="Uwaga 3" xfId="6206" hidden="1"/>
    <cellStyle name="Uwaga 3" xfId="6201" hidden="1"/>
    <cellStyle name="Uwaga 3" xfId="6196" hidden="1"/>
    <cellStyle name="Uwaga 3" xfId="6192" hidden="1"/>
    <cellStyle name="Uwaga 3" xfId="6186" hidden="1"/>
    <cellStyle name="Uwaga 3" xfId="6182" hidden="1"/>
    <cellStyle name="Uwaga 3" xfId="6179" hidden="1"/>
    <cellStyle name="Uwaga 3" xfId="6172" hidden="1"/>
    <cellStyle name="Uwaga 3" xfId="6167" hidden="1"/>
    <cellStyle name="Uwaga 3" xfId="6162" hidden="1"/>
    <cellStyle name="Uwaga 3" xfId="6156" hidden="1"/>
    <cellStyle name="Uwaga 3" xfId="6151" hidden="1"/>
    <cellStyle name="Uwaga 3" xfId="6146" hidden="1"/>
    <cellStyle name="Uwaga 3" xfId="6141" hidden="1"/>
    <cellStyle name="Uwaga 3" xfId="6136" hidden="1"/>
    <cellStyle name="Uwaga 3" xfId="6131" hidden="1"/>
    <cellStyle name="Uwaga 3" xfId="6127" hidden="1"/>
    <cellStyle name="Uwaga 3" xfId="6123" hidden="1"/>
    <cellStyle name="Uwaga 3" xfId="6118" hidden="1"/>
    <cellStyle name="Uwaga 3" xfId="6111" hidden="1"/>
    <cellStyle name="Uwaga 3" xfId="6106" hidden="1"/>
    <cellStyle name="Uwaga 3" xfId="6101" hidden="1"/>
    <cellStyle name="Uwaga 3" xfId="6095" hidden="1"/>
    <cellStyle name="Uwaga 3" xfId="6090" hidden="1"/>
    <cellStyle name="Uwaga 3" xfId="6086" hidden="1"/>
    <cellStyle name="Uwaga 3" xfId="6081" hidden="1"/>
    <cellStyle name="Uwaga 3" xfId="6076" hidden="1"/>
    <cellStyle name="Uwaga 3" xfId="6071" hidden="1"/>
    <cellStyle name="Uwaga 3" xfId="6067" hidden="1"/>
    <cellStyle name="Uwaga 3" xfId="6062" hidden="1"/>
    <cellStyle name="Uwaga 3" xfId="6057" hidden="1"/>
    <cellStyle name="Uwaga 3" xfId="6052" hidden="1"/>
    <cellStyle name="Uwaga 3" xfId="6048" hidden="1"/>
    <cellStyle name="Uwaga 3" xfId="6044" hidden="1"/>
    <cellStyle name="Uwaga 3" xfId="6037" hidden="1"/>
    <cellStyle name="Uwaga 3" xfId="6033" hidden="1"/>
    <cellStyle name="Uwaga 3" xfId="6028" hidden="1"/>
    <cellStyle name="Uwaga 3" xfId="6022" hidden="1"/>
    <cellStyle name="Uwaga 3" xfId="6018" hidden="1"/>
    <cellStyle name="Uwaga 3" xfId="6013" hidden="1"/>
    <cellStyle name="Uwaga 3" xfId="6007" hidden="1"/>
    <cellStyle name="Uwaga 3" xfId="6003" hidden="1"/>
    <cellStyle name="Uwaga 3" xfId="5999" hidden="1"/>
    <cellStyle name="Uwaga 3" xfId="5992" hidden="1"/>
    <cellStyle name="Uwaga 3" xfId="5988" hidden="1"/>
    <cellStyle name="Uwaga 3" xfId="5984" hidden="1"/>
    <cellStyle name="Uwaga 3" xfId="6848" hidden="1"/>
    <cellStyle name="Uwaga 3" xfId="6846" hidden="1"/>
    <cellStyle name="Uwaga 3" xfId="6844" hidden="1"/>
    <cellStyle name="Uwaga 3" xfId="6831" hidden="1"/>
    <cellStyle name="Uwaga 3" xfId="6830" hidden="1"/>
    <cellStyle name="Uwaga 3" xfId="6829" hidden="1"/>
    <cellStyle name="Uwaga 3" xfId="6816" hidden="1"/>
    <cellStyle name="Uwaga 3" xfId="6815" hidden="1"/>
    <cellStyle name="Uwaga 3" xfId="6814" hidden="1"/>
    <cellStyle name="Uwaga 3" xfId="6802" hidden="1"/>
    <cellStyle name="Uwaga 3" xfId="6800" hidden="1"/>
    <cellStyle name="Uwaga 3" xfId="6799" hidden="1"/>
    <cellStyle name="Uwaga 3" xfId="6786" hidden="1"/>
    <cellStyle name="Uwaga 3" xfId="6785" hidden="1"/>
    <cellStyle name="Uwaga 3" xfId="6784" hidden="1"/>
    <cellStyle name="Uwaga 3" xfId="6772" hidden="1"/>
    <cellStyle name="Uwaga 3" xfId="6770" hidden="1"/>
    <cellStyle name="Uwaga 3" xfId="6768" hidden="1"/>
    <cellStyle name="Uwaga 3" xfId="6757" hidden="1"/>
    <cellStyle name="Uwaga 3" xfId="6755" hidden="1"/>
    <cellStyle name="Uwaga 3" xfId="6753" hidden="1"/>
    <cellStyle name="Uwaga 3" xfId="6742" hidden="1"/>
    <cellStyle name="Uwaga 3" xfId="6740" hidden="1"/>
    <cellStyle name="Uwaga 3" xfId="6738" hidden="1"/>
    <cellStyle name="Uwaga 3" xfId="6727" hidden="1"/>
    <cellStyle name="Uwaga 3" xfId="6725" hidden="1"/>
    <cellStyle name="Uwaga 3" xfId="6723" hidden="1"/>
    <cellStyle name="Uwaga 3" xfId="6712" hidden="1"/>
    <cellStyle name="Uwaga 3" xfId="6710" hidden="1"/>
    <cellStyle name="Uwaga 3" xfId="6708" hidden="1"/>
    <cellStyle name="Uwaga 3" xfId="6697" hidden="1"/>
    <cellStyle name="Uwaga 3" xfId="6695" hidden="1"/>
    <cellStyle name="Uwaga 3" xfId="6693" hidden="1"/>
    <cellStyle name="Uwaga 3" xfId="6682" hidden="1"/>
    <cellStyle name="Uwaga 3" xfId="6680" hidden="1"/>
    <cellStyle name="Uwaga 3" xfId="6678" hidden="1"/>
    <cellStyle name="Uwaga 3" xfId="6667" hidden="1"/>
    <cellStyle name="Uwaga 3" xfId="6665" hidden="1"/>
    <cellStyle name="Uwaga 3" xfId="6663" hidden="1"/>
    <cellStyle name="Uwaga 3" xfId="6652" hidden="1"/>
    <cellStyle name="Uwaga 3" xfId="6650" hidden="1"/>
    <cellStyle name="Uwaga 3" xfId="6648" hidden="1"/>
    <cellStyle name="Uwaga 3" xfId="6637" hidden="1"/>
    <cellStyle name="Uwaga 3" xfId="6635" hidden="1"/>
    <cellStyle name="Uwaga 3" xfId="6633" hidden="1"/>
    <cellStyle name="Uwaga 3" xfId="6622" hidden="1"/>
    <cellStyle name="Uwaga 3" xfId="6620" hidden="1"/>
    <cellStyle name="Uwaga 3" xfId="6618" hidden="1"/>
    <cellStyle name="Uwaga 3" xfId="6607" hidden="1"/>
    <cellStyle name="Uwaga 3" xfId="6605" hidden="1"/>
    <cellStyle name="Uwaga 3" xfId="6603" hidden="1"/>
    <cellStyle name="Uwaga 3" xfId="6592" hidden="1"/>
    <cellStyle name="Uwaga 3" xfId="6590" hidden="1"/>
    <cellStyle name="Uwaga 3" xfId="6588" hidden="1"/>
    <cellStyle name="Uwaga 3" xfId="6577" hidden="1"/>
    <cellStyle name="Uwaga 3" xfId="6575" hidden="1"/>
    <cellStyle name="Uwaga 3" xfId="6573" hidden="1"/>
    <cellStyle name="Uwaga 3" xfId="6562" hidden="1"/>
    <cellStyle name="Uwaga 3" xfId="6560" hidden="1"/>
    <cellStyle name="Uwaga 3" xfId="6558" hidden="1"/>
    <cellStyle name="Uwaga 3" xfId="6547" hidden="1"/>
    <cellStyle name="Uwaga 3" xfId="6545" hidden="1"/>
    <cellStyle name="Uwaga 3" xfId="6543" hidden="1"/>
    <cellStyle name="Uwaga 3" xfId="6532" hidden="1"/>
    <cellStyle name="Uwaga 3" xfId="6530" hidden="1"/>
    <cellStyle name="Uwaga 3" xfId="6528" hidden="1"/>
    <cellStyle name="Uwaga 3" xfId="6517" hidden="1"/>
    <cellStyle name="Uwaga 3" xfId="6515" hidden="1"/>
    <cellStyle name="Uwaga 3" xfId="6513" hidden="1"/>
    <cellStyle name="Uwaga 3" xfId="6502" hidden="1"/>
    <cellStyle name="Uwaga 3" xfId="6500" hidden="1"/>
    <cellStyle name="Uwaga 3" xfId="6498" hidden="1"/>
    <cellStyle name="Uwaga 3" xfId="6487" hidden="1"/>
    <cellStyle name="Uwaga 3" xfId="6485" hidden="1"/>
    <cellStyle name="Uwaga 3" xfId="6483" hidden="1"/>
    <cellStyle name="Uwaga 3" xfId="6472" hidden="1"/>
    <cellStyle name="Uwaga 3" xfId="6470" hidden="1"/>
    <cellStyle name="Uwaga 3" xfId="6468" hidden="1"/>
    <cellStyle name="Uwaga 3" xfId="6457" hidden="1"/>
    <cellStyle name="Uwaga 3" xfId="6455" hidden="1"/>
    <cellStyle name="Uwaga 3" xfId="6452" hidden="1"/>
    <cellStyle name="Uwaga 3" xfId="6442" hidden="1"/>
    <cellStyle name="Uwaga 3" xfId="6440" hidden="1"/>
    <cellStyle name="Uwaga 3" xfId="6438" hidden="1"/>
    <cellStyle name="Uwaga 3" xfId="6427" hidden="1"/>
    <cellStyle name="Uwaga 3" xfId="6425" hidden="1"/>
    <cellStyle name="Uwaga 3" xfId="6423" hidden="1"/>
    <cellStyle name="Uwaga 3" xfId="6412" hidden="1"/>
    <cellStyle name="Uwaga 3" xfId="6410" hidden="1"/>
    <cellStyle name="Uwaga 3" xfId="6407" hidden="1"/>
    <cellStyle name="Uwaga 3" xfId="6397" hidden="1"/>
    <cellStyle name="Uwaga 3" xfId="6395" hidden="1"/>
    <cellStyle name="Uwaga 3" xfId="6392" hidden="1"/>
    <cellStyle name="Uwaga 3" xfId="6382" hidden="1"/>
    <cellStyle name="Uwaga 3" xfId="6380" hidden="1"/>
    <cellStyle name="Uwaga 3" xfId="6377" hidden="1"/>
    <cellStyle name="Uwaga 3" xfId="6368" hidden="1"/>
    <cellStyle name="Uwaga 3" xfId="6365" hidden="1"/>
    <cellStyle name="Uwaga 3" xfId="6361" hidden="1"/>
    <cellStyle name="Uwaga 3" xfId="6353" hidden="1"/>
    <cellStyle name="Uwaga 3" xfId="6350" hidden="1"/>
    <cellStyle name="Uwaga 3" xfId="6346" hidden="1"/>
    <cellStyle name="Uwaga 3" xfId="6338" hidden="1"/>
    <cellStyle name="Uwaga 3" xfId="6335" hidden="1"/>
    <cellStyle name="Uwaga 3" xfId="6331" hidden="1"/>
    <cellStyle name="Uwaga 3" xfId="6323" hidden="1"/>
    <cellStyle name="Uwaga 3" xfId="6320" hidden="1"/>
    <cellStyle name="Uwaga 3" xfId="6316" hidden="1"/>
    <cellStyle name="Uwaga 3" xfId="6308" hidden="1"/>
    <cellStyle name="Uwaga 3" xfId="6305" hidden="1"/>
    <cellStyle name="Uwaga 3" xfId="6301" hidden="1"/>
    <cellStyle name="Uwaga 3" xfId="6293" hidden="1"/>
    <cellStyle name="Uwaga 3" xfId="6289" hidden="1"/>
    <cellStyle name="Uwaga 3" xfId="6284" hidden="1"/>
    <cellStyle name="Uwaga 3" xfId="6278" hidden="1"/>
    <cellStyle name="Uwaga 3" xfId="6274" hidden="1"/>
    <cellStyle name="Uwaga 3" xfId="6269" hidden="1"/>
    <cellStyle name="Uwaga 3" xfId="6263" hidden="1"/>
    <cellStyle name="Uwaga 3" xfId="6259" hidden="1"/>
    <cellStyle name="Uwaga 3" xfId="6254" hidden="1"/>
    <cellStyle name="Uwaga 3" xfId="6248" hidden="1"/>
    <cellStyle name="Uwaga 3" xfId="6245" hidden="1"/>
    <cellStyle name="Uwaga 3" xfId="6241" hidden="1"/>
    <cellStyle name="Uwaga 3" xfId="6233" hidden="1"/>
    <cellStyle name="Uwaga 3" xfId="6230" hidden="1"/>
    <cellStyle name="Uwaga 3" xfId="6225" hidden="1"/>
    <cellStyle name="Uwaga 3" xfId="6218" hidden="1"/>
    <cellStyle name="Uwaga 3" xfId="6214" hidden="1"/>
    <cellStyle name="Uwaga 3" xfId="6209" hidden="1"/>
    <cellStyle name="Uwaga 3" xfId="6203" hidden="1"/>
    <cellStyle name="Uwaga 3" xfId="6199" hidden="1"/>
    <cellStyle name="Uwaga 3" xfId="6194" hidden="1"/>
    <cellStyle name="Uwaga 3" xfId="6188" hidden="1"/>
    <cellStyle name="Uwaga 3" xfId="6185" hidden="1"/>
    <cellStyle name="Uwaga 3" xfId="6181" hidden="1"/>
    <cellStyle name="Uwaga 3" xfId="6173" hidden="1"/>
    <cellStyle name="Uwaga 3" xfId="6168" hidden="1"/>
    <cellStyle name="Uwaga 3" xfId="6163" hidden="1"/>
    <cellStyle name="Uwaga 3" xfId="6158" hidden="1"/>
    <cellStyle name="Uwaga 3" xfId="6153" hidden="1"/>
    <cellStyle name="Uwaga 3" xfId="6148" hidden="1"/>
    <cellStyle name="Uwaga 3" xfId="6143" hidden="1"/>
    <cellStyle name="Uwaga 3" xfId="6138" hidden="1"/>
    <cellStyle name="Uwaga 3" xfId="6133" hidden="1"/>
    <cellStyle name="Uwaga 3" xfId="6128" hidden="1"/>
    <cellStyle name="Uwaga 3" xfId="6124" hidden="1"/>
    <cellStyle name="Uwaga 3" xfId="6119" hidden="1"/>
    <cellStyle name="Uwaga 3" xfId="6112" hidden="1"/>
    <cellStyle name="Uwaga 3" xfId="6107" hidden="1"/>
    <cellStyle name="Uwaga 3" xfId="6102" hidden="1"/>
    <cellStyle name="Uwaga 3" xfId="6097" hidden="1"/>
    <cellStyle name="Uwaga 3" xfId="6092" hidden="1"/>
    <cellStyle name="Uwaga 3" xfId="6087" hidden="1"/>
    <cellStyle name="Uwaga 3" xfId="6082" hidden="1"/>
    <cellStyle name="Uwaga 3" xfId="6077" hidden="1"/>
    <cellStyle name="Uwaga 3" xfId="6072" hidden="1"/>
    <cellStyle name="Uwaga 3" xfId="6068" hidden="1"/>
    <cellStyle name="Uwaga 3" xfId="6063" hidden="1"/>
    <cellStyle name="Uwaga 3" xfId="6058" hidden="1"/>
    <cellStyle name="Uwaga 3" xfId="6053" hidden="1"/>
    <cellStyle name="Uwaga 3" xfId="6049" hidden="1"/>
    <cellStyle name="Uwaga 3" xfId="6045" hidden="1"/>
    <cellStyle name="Uwaga 3" xfId="6038" hidden="1"/>
    <cellStyle name="Uwaga 3" xfId="6034" hidden="1"/>
    <cellStyle name="Uwaga 3" xfId="6029" hidden="1"/>
    <cellStyle name="Uwaga 3" xfId="6023" hidden="1"/>
    <cellStyle name="Uwaga 3" xfId="6019" hidden="1"/>
    <cellStyle name="Uwaga 3" xfId="6014" hidden="1"/>
    <cellStyle name="Uwaga 3" xfId="6008" hidden="1"/>
    <cellStyle name="Uwaga 3" xfId="6004" hidden="1"/>
    <cellStyle name="Uwaga 3" xfId="6000" hidden="1"/>
    <cellStyle name="Uwaga 3" xfId="5993" hidden="1"/>
    <cellStyle name="Uwaga 3" xfId="5989" hidden="1"/>
    <cellStyle name="Uwaga 3" xfId="5985" hidden="1"/>
    <cellStyle name="Uwaga 3" xfId="6852" hidden="1"/>
    <cellStyle name="Uwaga 3" xfId="6851" hidden="1"/>
    <cellStyle name="Uwaga 3" xfId="6849" hidden="1"/>
    <cellStyle name="Uwaga 3" xfId="6836" hidden="1"/>
    <cellStyle name="Uwaga 3" xfId="6834" hidden="1"/>
    <cellStyle name="Uwaga 3" xfId="6832" hidden="1"/>
    <cellStyle name="Uwaga 3" xfId="6822" hidden="1"/>
    <cellStyle name="Uwaga 3" xfId="6820" hidden="1"/>
    <cellStyle name="Uwaga 3" xfId="6818" hidden="1"/>
    <cellStyle name="Uwaga 3" xfId="6807" hidden="1"/>
    <cellStyle name="Uwaga 3" xfId="6805" hidden="1"/>
    <cellStyle name="Uwaga 3" xfId="6803" hidden="1"/>
    <cellStyle name="Uwaga 3" xfId="6790" hidden="1"/>
    <cellStyle name="Uwaga 3" xfId="6788" hidden="1"/>
    <cellStyle name="Uwaga 3" xfId="6787" hidden="1"/>
    <cellStyle name="Uwaga 3" xfId="6774" hidden="1"/>
    <cellStyle name="Uwaga 3" xfId="6773" hidden="1"/>
    <cellStyle name="Uwaga 3" xfId="6771" hidden="1"/>
    <cellStyle name="Uwaga 3" xfId="6759" hidden="1"/>
    <cellStyle name="Uwaga 3" xfId="6758" hidden="1"/>
    <cellStyle name="Uwaga 3" xfId="6756" hidden="1"/>
    <cellStyle name="Uwaga 3" xfId="6744" hidden="1"/>
    <cellStyle name="Uwaga 3" xfId="6743" hidden="1"/>
    <cellStyle name="Uwaga 3" xfId="6741" hidden="1"/>
    <cellStyle name="Uwaga 3" xfId="6729" hidden="1"/>
    <cellStyle name="Uwaga 3" xfId="6728" hidden="1"/>
    <cellStyle name="Uwaga 3" xfId="6726" hidden="1"/>
    <cellStyle name="Uwaga 3" xfId="6714" hidden="1"/>
    <cellStyle name="Uwaga 3" xfId="6713" hidden="1"/>
    <cellStyle name="Uwaga 3" xfId="6711" hidden="1"/>
    <cellStyle name="Uwaga 3" xfId="6699" hidden="1"/>
    <cellStyle name="Uwaga 3" xfId="6698" hidden="1"/>
    <cellStyle name="Uwaga 3" xfId="6696" hidden="1"/>
    <cellStyle name="Uwaga 3" xfId="6684" hidden="1"/>
    <cellStyle name="Uwaga 3" xfId="6683" hidden="1"/>
    <cellStyle name="Uwaga 3" xfId="6681" hidden="1"/>
    <cellStyle name="Uwaga 3" xfId="6669" hidden="1"/>
    <cellStyle name="Uwaga 3" xfId="6668" hidden="1"/>
    <cellStyle name="Uwaga 3" xfId="6666" hidden="1"/>
    <cellStyle name="Uwaga 3" xfId="6654" hidden="1"/>
    <cellStyle name="Uwaga 3" xfId="6653" hidden="1"/>
    <cellStyle name="Uwaga 3" xfId="6651" hidden="1"/>
    <cellStyle name="Uwaga 3" xfId="6639" hidden="1"/>
    <cellStyle name="Uwaga 3" xfId="6638" hidden="1"/>
    <cellStyle name="Uwaga 3" xfId="6636" hidden="1"/>
    <cellStyle name="Uwaga 3" xfId="6624" hidden="1"/>
    <cellStyle name="Uwaga 3" xfId="6623" hidden="1"/>
    <cellStyle name="Uwaga 3" xfId="6621" hidden="1"/>
    <cellStyle name="Uwaga 3" xfId="6609" hidden="1"/>
    <cellStyle name="Uwaga 3" xfId="6608" hidden="1"/>
    <cellStyle name="Uwaga 3" xfId="6606" hidden="1"/>
    <cellStyle name="Uwaga 3" xfId="6594" hidden="1"/>
    <cellStyle name="Uwaga 3" xfId="6593" hidden="1"/>
    <cellStyle name="Uwaga 3" xfId="6591" hidden="1"/>
    <cellStyle name="Uwaga 3" xfId="6579" hidden="1"/>
    <cellStyle name="Uwaga 3" xfId="6578" hidden="1"/>
    <cellStyle name="Uwaga 3" xfId="6576" hidden="1"/>
    <cellStyle name="Uwaga 3" xfId="6564" hidden="1"/>
    <cellStyle name="Uwaga 3" xfId="6563" hidden="1"/>
    <cellStyle name="Uwaga 3" xfId="6561" hidden="1"/>
    <cellStyle name="Uwaga 3" xfId="6549" hidden="1"/>
    <cellStyle name="Uwaga 3" xfId="6548" hidden="1"/>
    <cellStyle name="Uwaga 3" xfId="6546" hidden="1"/>
    <cellStyle name="Uwaga 3" xfId="6534" hidden="1"/>
    <cellStyle name="Uwaga 3" xfId="6533" hidden="1"/>
    <cellStyle name="Uwaga 3" xfId="6531" hidden="1"/>
    <cellStyle name="Uwaga 3" xfId="6519" hidden="1"/>
    <cellStyle name="Uwaga 3" xfId="6518" hidden="1"/>
    <cellStyle name="Uwaga 3" xfId="6516" hidden="1"/>
    <cellStyle name="Uwaga 3" xfId="6504" hidden="1"/>
    <cellStyle name="Uwaga 3" xfId="6503" hidden="1"/>
    <cellStyle name="Uwaga 3" xfId="6501" hidden="1"/>
    <cellStyle name="Uwaga 3" xfId="6489" hidden="1"/>
    <cellStyle name="Uwaga 3" xfId="6488" hidden="1"/>
    <cellStyle name="Uwaga 3" xfId="6486" hidden="1"/>
    <cellStyle name="Uwaga 3" xfId="6474" hidden="1"/>
    <cellStyle name="Uwaga 3" xfId="6473" hidden="1"/>
    <cellStyle name="Uwaga 3" xfId="6471" hidden="1"/>
    <cellStyle name="Uwaga 3" xfId="6459" hidden="1"/>
    <cellStyle name="Uwaga 3" xfId="6458" hidden="1"/>
    <cellStyle name="Uwaga 3" xfId="6456" hidden="1"/>
    <cellStyle name="Uwaga 3" xfId="6444" hidden="1"/>
    <cellStyle name="Uwaga 3" xfId="6443" hidden="1"/>
    <cellStyle name="Uwaga 3" xfId="6441" hidden="1"/>
    <cellStyle name="Uwaga 3" xfId="6429" hidden="1"/>
    <cellStyle name="Uwaga 3" xfId="6428" hidden="1"/>
    <cellStyle name="Uwaga 3" xfId="6426" hidden="1"/>
    <cellStyle name="Uwaga 3" xfId="6414" hidden="1"/>
    <cellStyle name="Uwaga 3" xfId="6413" hidden="1"/>
    <cellStyle name="Uwaga 3" xfId="6411" hidden="1"/>
    <cellStyle name="Uwaga 3" xfId="6399" hidden="1"/>
    <cellStyle name="Uwaga 3" xfId="6398" hidden="1"/>
    <cellStyle name="Uwaga 3" xfId="6396" hidden="1"/>
    <cellStyle name="Uwaga 3" xfId="6384" hidden="1"/>
    <cellStyle name="Uwaga 3" xfId="6383" hidden="1"/>
    <cellStyle name="Uwaga 3" xfId="6381" hidden="1"/>
    <cellStyle name="Uwaga 3" xfId="6369" hidden="1"/>
    <cellStyle name="Uwaga 3" xfId="6367" hidden="1"/>
    <cellStyle name="Uwaga 3" xfId="6364" hidden="1"/>
    <cellStyle name="Uwaga 3" xfId="6354" hidden="1"/>
    <cellStyle name="Uwaga 3" xfId="6352" hidden="1"/>
    <cellStyle name="Uwaga 3" xfId="6349" hidden="1"/>
    <cellStyle name="Uwaga 3" xfId="6339" hidden="1"/>
    <cellStyle name="Uwaga 3" xfId="6337" hidden="1"/>
    <cellStyle name="Uwaga 3" xfId="6334" hidden="1"/>
    <cellStyle name="Uwaga 3" xfId="6324" hidden="1"/>
    <cellStyle name="Uwaga 3" xfId="6322" hidden="1"/>
    <cellStyle name="Uwaga 3" xfId="6319" hidden="1"/>
    <cellStyle name="Uwaga 3" xfId="6309" hidden="1"/>
    <cellStyle name="Uwaga 3" xfId="6307" hidden="1"/>
    <cellStyle name="Uwaga 3" xfId="6304" hidden="1"/>
    <cellStyle name="Uwaga 3" xfId="6294" hidden="1"/>
    <cellStyle name="Uwaga 3" xfId="6292" hidden="1"/>
    <cellStyle name="Uwaga 3" xfId="6288" hidden="1"/>
    <cellStyle name="Uwaga 3" xfId="6279" hidden="1"/>
    <cellStyle name="Uwaga 3" xfId="6276" hidden="1"/>
    <cellStyle name="Uwaga 3" xfId="6272" hidden="1"/>
    <cellStyle name="Uwaga 3" xfId="6264" hidden="1"/>
    <cellStyle name="Uwaga 3" xfId="6262" hidden="1"/>
    <cellStyle name="Uwaga 3" xfId="6258" hidden="1"/>
    <cellStyle name="Uwaga 3" xfId="6249" hidden="1"/>
    <cellStyle name="Uwaga 3" xfId="6247" hidden="1"/>
    <cellStyle name="Uwaga 3" xfId="6244" hidden="1"/>
    <cellStyle name="Uwaga 3" xfId="6234" hidden="1"/>
    <cellStyle name="Uwaga 3" xfId="6232" hidden="1"/>
    <cellStyle name="Uwaga 3" xfId="6227" hidden="1"/>
    <cellStyle name="Uwaga 3" xfId="6219" hidden="1"/>
    <cellStyle name="Uwaga 3" xfId="6217" hidden="1"/>
    <cellStyle name="Uwaga 3" xfId="6212" hidden="1"/>
    <cellStyle name="Uwaga 3" xfId="6204" hidden="1"/>
    <cellStyle name="Uwaga 3" xfId="6202" hidden="1"/>
    <cellStyle name="Uwaga 3" xfId="6197" hidden="1"/>
    <cellStyle name="Uwaga 3" xfId="6189" hidden="1"/>
    <cellStyle name="Uwaga 3" xfId="6187" hidden="1"/>
    <cellStyle name="Uwaga 3" xfId="6183" hidden="1"/>
    <cellStyle name="Uwaga 3" xfId="6174" hidden="1"/>
    <cellStyle name="Uwaga 3" xfId="6171" hidden="1"/>
    <cellStyle name="Uwaga 3" xfId="6166" hidden="1"/>
    <cellStyle name="Uwaga 3" xfId="6159" hidden="1"/>
    <cellStyle name="Uwaga 3" xfId="6155" hidden="1"/>
    <cellStyle name="Uwaga 3" xfId="6150" hidden="1"/>
    <cellStyle name="Uwaga 3" xfId="6144" hidden="1"/>
    <cellStyle name="Uwaga 3" xfId="6140" hidden="1"/>
    <cellStyle name="Uwaga 3" xfId="6135" hidden="1"/>
    <cellStyle name="Uwaga 3" xfId="6129" hidden="1"/>
    <cellStyle name="Uwaga 3" xfId="6126" hidden="1"/>
    <cellStyle name="Uwaga 3" xfId="6122" hidden="1"/>
    <cellStyle name="Uwaga 3" xfId="6113" hidden="1"/>
    <cellStyle name="Uwaga 3" xfId="6108" hidden="1"/>
    <cellStyle name="Uwaga 3" xfId="6103" hidden="1"/>
    <cellStyle name="Uwaga 3" xfId="6098" hidden="1"/>
    <cellStyle name="Uwaga 3" xfId="6093" hidden="1"/>
    <cellStyle name="Uwaga 3" xfId="6088" hidden="1"/>
    <cellStyle name="Uwaga 3" xfId="6083" hidden="1"/>
    <cellStyle name="Uwaga 3" xfId="6078" hidden="1"/>
    <cellStyle name="Uwaga 3" xfId="6073" hidden="1"/>
    <cellStyle name="Uwaga 3" xfId="6069" hidden="1"/>
    <cellStyle name="Uwaga 3" xfId="6064" hidden="1"/>
    <cellStyle name="Uwaga 3" xfId="6059" hidden="1"/>
    <cellStyle name="Uwaga 3" xfId="6054" hidden="1"/>
    <cellStyle name="Uwaga 3" xfId="6050" hidden="1"/>
    <cellStyle name="Uwaga 3" xfId="6046" hidden="1"/>
    <cellStyle name="Uwaga 3" xfId="6039" hidden="1"/>
    <cellStyle name="Uwaga 3" xfId="6035" hidden="1"/>
    <cellStyle name="Uwaga 3" xfId="6030" hidden="1"/>
    <cellStyle name="Uwaga 3" xfId="6024" hidden="1"/>
    <cellStyle name="Uwaga 3" xfId="6020" hidden="1"/>
    <cellStyle name="Uwaga 3" xfId="6015" hidden="1"/>
    <cellStyle name="Uwaga 3" xfId="6009" hidden="1"/>
    <cellStyle name="Uwaga 3" xfId="6005" hidden="1"/>
    <cellStyle name="Uwaga 3" xfId="6001" hidden="1"/>
    <cellStyle name="Uwaga 3" xfId="5994" hidden="1"/>
    <cellStyle name="Uwaga 3" xfId="5990" hidden="1"/>
    <cellStyle name="Uwaga 3" xfId="5986" hidden="1"/>
    <cellStyle name="Uwaga 3" xfId="3517" hidden="1"/>
    <cellStyle name="Uwaga 3" xfId="5033" hidden="1"/>
    <cellStyle name="Uwaga 3" xfId="3516" hidden="1"/>
    <cellStyle name="Uwaga 3" xfId="3514" hidden="1"/>
    <cellStyle name="Uwaga 3" xfId="5036" hidden="1"/>
    <cellStyle name="Uwaga 3" xfId="6927" hidden="1"/>
    <cellStyle name="Uwaga 3" xfId="6932" hidden="1"/>
    <cellStyle name="Uwaga 3" xfId="6933" hidden="1"/>
    <cellStyle name="Uwaga 3" xfId="6936" hidden="1"/>
    <cellStyle name="Uwaga 3" xfId="6941" hidden="1"/>
    <cellStyle name="Uwaga 3" xfId="6942" hidden="1"/>
    <cellStyle name="Uwaga 3" xfId="6943" hidden="1"/>
    <cellStyle name="Uwaga 3" xfId="6950" hidden="1"/>
    <cellStyle name="Uwaga 3" xfId="6953" hidden="1"/>
    <cellStyle name="Uwaga 3" xfId="6956" hidden="1"/>
    <cellStyle name="Uwaga 3" xfId="6962" hidden="1"/>
    <cellStyle name="Uwaga 3" xfId="6965" hidden="1"/>
    <cellStyle name="Uwaga 3" xfId="6967" hidden="1"/>
    <cellStyle name="Uwaga 3" xfId="6972" hidden="1"/>
    <cellStyle name="Uwaga 3" xfId="6975" hidden="1"/>
    <cellStyle name="Uwaga 3" xfId="6976" hidden="1"/>
    <cellStyle name="Uwaga 3" xfId="6980" hidden="1"/>
    <cellStyle name="Uwaga 3" xfId="6983" hidden="1"/>
    <cellStyle name="Uwaga 3" xfId="6985" hidden="1"/>
    <cellStyle name="Uwaga 3" xfId="6986" hidden="1"/>
    <cellStyle name="Uwaga 3" xfId="6987" hidden="1"/>
    <cellStyle name="Uwaga 3" xfId="6990" hidden="1"/>
    <cellStyle name="Uwaga 3" xfId="6997" hidden="1"/>
    <cellStyle name="Uwaga 3" xfId="7000" hidden="1"/>
    <cellStyle name="Uwaga 3" xfId="7003" hidden="1"/>
    <cellStyle name="Uwaga 3" xfId="7006" hidden="1"/>
    <cellStyle name="Uwaga 3" xfId="7009" hidden="1"/>
    <cellStyle name="Uwaga 3" xfId="7012" hidden="1"/>
    <cellStyle name="Uwaga 3" xfId="7014" hidden="1"/>
    <cellStyle name="Uwaga 3" xfId="7017" hidden="1"/>
    <cellStyle name="Uwaga 3" xfId="7020" hidden="1"/>
    <cellStyle name="Uwaga 3" xfId="7022" hidden="1"/>
    <cellStyle name="Uwaga 3" xfId="7023" hidden="1"/>
    <cellStyle name="Uwaga 3" xfId="7025" hidden="1"/>
    <cellStyle name="Uwaga 3" xfId="7032" hidden="1"/>
    <cellStyle name="Uwaga 3" xfId="7035" hidden="1"/>
    <cellStyle name="Uwaga 3" xfId="7038" hidden="1"/>
    <cellStyle name="Uwaga 3" xfId="7042" hidden="1"/>
    <cellStyle name="Uwaga 3" xfId="7045" hidden="1"/>
    <cellStyle name="Uwaga 3" xfId="7048" hidden="1"/>
    <cellStyle name="Uwaga 3" xfId="7050" hidden="1"/>
    <cellStyle name="Uwaga 3" xfId="7053" hidden="1"/>
    <cellStyle name="Uwaga 3" xfId="7056" hidden="1"/>
    <cellStyle name="Uwaga 3" xfId="7058" hidden="1"/>
    <cellStyle name="Uwaga 3" xfId="7059" hidden="1"/>
    <cellStyle name="Uwaga 3" xfId="7062" hidden="1"/>
    <cellStyle name="Uwaga 3" xfId="7069" hidden="1"/>
    <cellStyle name="Uwaga 3" xfId="7072" hidden="1"/>
    <cellStyle name="Uwaga 3" xfId="7075" hidden="1"/>
    <cellStyle name="Uwaga 3" xfId="7079" hidden="1"/>
    <cellStyle name="Uwaga 3" xfId="7082" hidden="1"/>
    <cellStyle name="Uwaga 3" xfId="7084" hidden="1"/>
    <cellStyle name="Uwaga 3" xfId="7087" hidden="1"/>
    <cellStyle name="Uwaga 3" xfId="7090" hidden="1"/>
    <cellStyle name="Uwaga 3" xfId="7093" hidden="1"/>
    <cellStyle name="Uwaga 3" xfId="7094" hidden="1"/>
    <cellStyle name="Uwaga 3" xfId="7095" hidden="1"/>
    <cellStyle name="Uwaga 3" xfId="7097" hidden="1"/>
    <cellStyle name="Uwaga 3" xfId="7103" hidden="1"/>
    <cellStyle name="Uwaga 3" xfId="7104" hidden="1"/>
    <cellStyle name="Uwaga 3" xfId="7106" hidden="1"/>
    <cellStyle name="Uwaga 3" xfId="7112" hidden="1"/>
    <cellStyle name="Uwaga 3" xfId="7114" hidden="1"/>
    <cellStyle name="Uwaga 3" xfId="7117" hidden="1"/>
    <cellStyle name="Uwaga 3" xfId="7121" hidden="1"/>
    <cellStyle name="Uwaga 3" xfId="7122" hidden="1"/>
    <cellStyle name="Uwaga 3" xfId="7124" hidden="1"/>
    <cellStyle name="Uwaga 3" xfId="7130" hidden="1"/>
    <cellStyle name="Uwaga 3" xfId="7131" hidden="1"/>
    <cellStyle name="Uwaga 3" xfId="7132" hidden="1"/>
    <cellStyle name="Uwaga 3" xfId="7140" hidden="1"/>
    <cellStyle name="Uwaga 3" xfId="7143" hidden="1"/>
    <cellStyle name="Uwaga 3" xfId="7146" hidden="1"/>
    <cellStyle name="Uwaga 3" xfId="7149" hidden="1"/>
    <cellStyle name="Uwaga 3" xfId="7152" hidden="1"/>
    <cellStyle name="Uwaga 3" xfId="7155" hidden="1"/>
    <cellStyle name="Uwaga 3" xfId="7158" hidden="1"/>
    <cellStyle name="Uwaga 3" xfId="7161" hidden="1"/>
    <cellStyle name="Uwaga 3" xfId="7164" hidden="1"/>
    <cellStyle name="Uwaga 3" xfId="7166" hidden="1"/>
    <cellStyle name="Uwaga 3" xfId="7167" hidden="1"/>
    <cellStyle name="Uwaga 3" xfId="7169" hidden="1"/>
    <cellStyle name="Uwaga 3" xfId="7176" hidden="1"/>
    <cellStyle name="Uwaga 3" xfId="7179" hidden="1"/>
    <cellStyle name="Uwaga 3" xfId="7182" hidden="1"/>
    <cellStyle name="Uwaga 3" xfId="7185" hidden="1"/>
    <cellStyle name="Uwaga 3" xfId="7188" hidden="1"/>
    <cellStyle name="Uwaga 3" xfId="7191" hidden="1"/>
    <cellStyle name="Uwaga 3" xfId="7194" hidden="1"/>
    <cellStyle name="Uwaga 3" xfId="7196" hidden="1"/>
    <cellStyle name="Uwaga 3" xfId="7199" hidden="1"/>
    <cellStyle name="Uwaga 3" xfId="7202" hidden="1"/>
    <cellStyle name="Uwaga 3" xfId="7203" hidden="1"/>
    <cellStyle name="Uwaga 3" xfId="7204" hidden="1"/>
    <cellStyle name="Uwaga 3" xfId="7211" hidden="1"/>
    <cellStyle name="Uwaga 3" xfId="7212" hidden="1"/>
    <cellStyle name="Uwaga 3" xfId="7214" hidden="1"/>
    <cellStyle name="Uwaga 3" xfId="7220" hidden="1"/>
    <cellStyle name="Uwaga 3" xfId="7221" hidden="1"/>
    <cellStyle name="Uwaga 3" xfId="7223" hidden="1"/>
    <cellStyle name="Uwaga 3" xfId="7229" hidden="1"/>
    <cellStyle name="Uwaga 3" xfId="7230" hidden="1"/>
    <cellStyle name="Uwaga 3" xfId="7232" hidden="1"/>
    <cellStyle name="Uwaga 3" xfId="7238" hidden="1"/>
    <cellStyle name="Uwaga 3" xfId="7239" hidden="1"/>
    <cellStyle name="Uwaga 3" xfId="7240" hidden="1"/>
    <cellStyle name="Uwaga 3" xfId="7248" hidden="1"/>
    <cellStyle name="Uwaga 3" xfId="7250" hidden="1"/>
    <cellStyle name="Uwaga 3" xfId="7253" hidden="1"/>
    <cellStyle name="Uwaga 3" xfId="7257" hidden="1"/>
    <cellStyle name="Uwaga 3" xfId="7260" hidden="1"/>
    <cellStyle name="Uwaga 3" xfId="7263" hidden="1"/>
    <cellStyle name="Uwaga 3" xfId="7266" hidden="1"/>
    <cellStyle name="Uwaga 3" xfId="7268" hidden="1"/>
    <cellStyle name="Uwaga 3" xfId="7271" hidden="1"/>
    <cellStyle name="Uwaga 3" xfId="7274" hidden="1"/>
    <cellStyle name="Uwaga 3" xfId="7275" hidden="1"/>
    <cellStyle name="Uwaga 3" xfId="7276" hidden="1"/>
    <cellStyle name="Uwaga 3" xfId="7283" hidden="1"/>
    <cellStyle name="Uwaga 3" xfId="7285" hidden="1"/>
    <cellStyle name="Uwaga 3" xfId="7287" hidden="1"/>
    <cellStyle name="Uwaga 3" xfId="7292" hidden="1"/>
    <cellStyle name="Uwaga 3" xfId="7294" hidden="1"/>
    <cellStyle name="Uwaga 3" xfId="7296" hidden="1"/>
    <cellStyle name="Uwaga 3" xfId="7301" hidden="1"/>
    <cellStyle name="Uwaga 3" xfId="7303" hidden="1"/>
    <cellStyle name="Uwaga 3" xfId="7305" hidden="1"/>
    <cellStyle name="Uwaga 3" xfId="7310" hidden="1"/>
    <cellStyle name="Uwaga 3" xfId="7311" hidden="1"/>
    <cellStyle name="Uwaga 3" xfId="7312" hidden="1"/>
    <cellStyle name="Uwaga 3" xfId="7319" hidden="1"/>
    <cellStyle name="Uwaga 3" xfId="7321" hidden="1"/>
    <cellStyle name="Uwaga 3" xfId="7323" hidden="1"/>
    <cellStyle name="Uwaga 3" xfId="7328" hidden="1"/>
    <cellStyle name="Uwaga 3" xfId="7330" hidden="1"/>
    <cellStyle name="Uwaga 3" xfId="7332" hidden="1"/>
    <cellStyle name="Uwaga 3" xfId="7337" hidden="1"/>
    <cellStyle name="Uwaga 3" xfId="7339" hidden="1"/>
    <cellStyle name="Uwaga 3" xfId="7340" hidden="1"/>
    <cellStyle name="Uwaga 3" xfId="7346" hidden="1"/>
    <cellStyle name="Uwaga 3" xfId="7347" hidden="1"/>
    <cellStyle name="Uwaga 3" xfId="7348" hidden="1"/>
    <cellStyle name="Uwaga 3" xfId="7355" hidden="1"/>
    <cellStyle name="Uwaga 3" xfId="7357" hidden="1"/>
    <cellStyle name="Uwaga 3" xfId="7359" hidden="1"/>
    <cellStyle name="Uwaga 3" xfId="7364" hidden="1"/>
    <cellStyle name="Uwaga 3" xfId="7366" hidden="1"/>
    <cellStyle name="Uwaga 3" xfId="7368" hidden="1"/>
    <cellStyle name="Uwaga 3" xfId="7373" hidden="1"/>
    <cellStyle name="Uwaga 3" xfId="7375" hidden="1"/>
    <cellStyle name="Uwaga 3" xfId="7377" hidden="1"/>
    <cellStyle name="Uwaga 3" xfId="7382" hidden="1"/>
    <cellStyle name="Uwaga 3" xfId="7383" hidden="1"/>
    <cellStyle name="Uwaga 3" xfId="7385" hidden="1"/>
    <cellStyle name="Uwaga 3" xfId="7391" hidden="1"/>
    <cellStyle name="Uwaga 3" xfId="7392" hidden="1"/>
    <cellStyle name="Uwaga 3" xfId="7393" hidden="1"/>
    <cellStyle name="Uwaga 3" xfId="7400" hidden="1"/>
    <cellStyle name="Uwaga 3" xfId="7401" hidden="1"/>
    <cellStyle name="Uwaga 3" xfId="7402" hidden="1"/>
    <cellStyle name="Uwaga 3" xfId="7409" hidden="1"/>
    <cellStyle name="Uwaga 3" xfId="7410" hidden="1"/>
    <cellStyle name="Uwaga 3" xfId="7411" hidden="1"/>
    <cellStyle name="Uwaga 3" xfId="7418" hidden="1"/>
    <cellStyle name="Uwaga 3" xfId="7419" hidden="1"/>
    <cellStyle name="Uwaga 3" xfId="7420" hidden="1"/>
    <cellStyle name="Uwaga 3" xfId="7427" hidden="1"/>
    <cellStyle name="Uwaga 3" xfId="7428" hidden="1"/>
    <cellStyle name="Uwaga 3" xfId="7429" hidden="1"/>
    <cellStyle name="Uwaga 3" xfId="7479" hidden="1"/>
    <cellStyle name="Uwaga 3" xfId="7480" hidden="1"/>
    <cellStyle name="Uwaga 3" xfId="7482" hidden="1"/>
    <cellStyle name="Uwaga 3" xfId="7494" hidden="1"/>
    <cellStyle name="Uwaga 3" xfId="7495" hidden="1"/>
    <cellStyle name="Uwaga 3" xfId="7500" hidden="1"/>
    <cellStyle name="Uwaga 3" xfId="7509" hidden="1"/>
    <cellStyle name="Uwaga 3" xfId="7510" hidden="1"/>
    <cellStyle name="Uwaga 3" xfId="7515" hidden="1"/>
    <cellStyle name="Uwaga 3" xfId="7524" hidden="1"/>
    <cellStyle name="Uwaga 3" xfId="7525" hidden="1"/>
    <cellStyle name="Uwaga 3" xfId="7526" hidden="1"/>
    <cellStyle name="Uwaga 3" xfId="7539" hidden="1"/>
    <cellStyle name="Uwaga 3" xfId="7544" hidden="1"/>
    <cellStyle name="Uwaga 3" xfId="7549" hidden="1"/>
    <cellStyle name="Uwaga 3" xfId="7559" hidden="1"/>
    <cellStyle name="Uwaga 3" xfId="7564" hidden="1"/>
    <cellStyle name="Uwaga 3" xfId="7568" hidden="1"/>
    <cellStyle name="Uwaga 3" xfId="7575" hidden="1"/>
    <cellStyle name="Uwaga 3" xfId="7580" hidden="1"/>
    <cellStyle name="Uwaga 3" xfId="7583" hidden="1"/>
    <cellStyle name="Uwaga 3" xfId="7589" hidden="1"/>
    <cellStyle name="Uwaga 3" xfId="7594" hidden="1"/>
    <cellStyle name="Uwaga 3" xfId="7598" hidden="1"/>
    <cellStyle name="Uwaga 3" xfId="7599" hidden="1"/>
    <cellStyle name="Uwaga 3" xfId="7600" hidden="1"/>
    <cellStyle name="Uwaga 3" xfId="7604" hidden="1"/>
    <cellStyle name="Uwaga 3" xfId="7616" hidden="1"/>
    <cellStyle name="Uwaga 3" xfId="7621" hidden="1"/>
    <cellStyle name="Uwaga 3" xfId="7626" hidden="1"/>
    <cellStyle name="Uwaga 3" xfId="7631" hidden="1"/>
    <cellStyle name="Uwaga 3" xfId="7636" hidden="1"/>
    <cellStyle name="Uwaga 3" xfId="7641" hidden="1"/>
    <cellStyle name="Uwaga 3" xfId="7645" hidden="1"/>
    <cellStyle name="Uwaga 3" xfId="7649" hidden="1"/>
    <cellStyle name="Uwaga 3" xfId="7654" hidden="1"/>
    <cellStyle name="Uwaga 3" xfId="7659" hidden="1"/>
    <cellStyle name="Uwaga 3" xfId="7660" hidden="1"/>
    <cellStyle name="Uwaga 3" xfId="7662" hidden="1"/>
    <cellStyle name="Uwaga 3" xfId="7675" hidden="1"/>
    <cellStyle name="Uwaga 3" xfId="7679" hidden="1"/>
    <cellStyle name="Uwaga 3" xfId="7684" hidden="1"/>
    <cellStyle name="Uwaga 3" xfId="7691" hidden="1"/>
    <cellStyle name="Uwaga 3" xfId="7695" hidden="1"/>
    <cellStyle name="Uwaga 3" xfId="7700" hidden="1"/>
    <cellStyle name="Uwaga 3" xfId="7705" hidden="1"/>
    <cellStyle name="Uwaga 3" xfId="7708" hidden="1"/>
    <cellStyle name="Uwaga 3" xfId="7713" hidden="1"/>
    <cellStyle name="Uwaga 3" xfId="7719" hidden="1"/>
    <cellStyle name="Uwaga 3" xfId="7720" hidden="1"/>
    <cellStyle name="Uwaga 3" xfId="7723" hidden="1"/>
    <cellStyle name="Uwaga 3" xfId="7736" hidden="1"/>
    <cellStyle name="Uwaga 3" xfId="7740" hidden="1"/>
    <cellStyle name="Uwaga 3" xfId="7745" hidden="1"/>
    <cellStyle name="Uwaga 3" xfId="7752" hidden="1"/>
    <cellStyle name="Uwaga 3" xfId="7757" hidden="1"/>
    <cellStyle name="Uwaga 3" xfId="7761" hidden="1"/>
    <cellStyle name="Uwaga 3" xfId="7766" hidden="1"/>
    <cellStyle name="Uwaga 3" xfId="7770" hidden="1"/>
    <cellStyle name="Uwaga 3" xfId="7775" hidden="1"/>
    <cellStyle name="Uwaga 3" xfId="7779" hidden="1"/>
    <cellStyle name="Uwaga 3" xfId="7780" hidden="1"/>
    <cellStyle name="Uwaga 3" xfId="7782" hidden="1"/>
    <cellStyle name="Uwaga 3" xfId="7794" hidden="1"/>
    <cellStyle name="Uwaga 3" xfId="7795" hidden="1"/>
    <cellStyle name="Uwaga 3" xfId="7797" hidden="1"/>
    <cellStyle name="Uwaga 3" xfId="7809" hidden="1"/>
    <cellStyle name="Uwaga 3" xfId="7811" hidden="1"/>
    <cellStyle name="Uwaga 3" xfId="7814" hidden="1"/>
    <cellStyle name="Uwaga 3" xfId="7824" hidden="1"/>
    <cellStyle name="Uwaga 3" xfId="7825" hidden="1"/>
    <cellStyle name="Uwaga 3" xfId="7827" hidden="1"/>
    <cellStyle name="Uwaga 3" xfId="7839" hidden="1"/>
    <cellStyle name="Uwaga 3" xfId="7840" hidden="1"/>
    <cellStyle name="Uwaga 3" xfId="7841" hidden="1"/>
    <cellStyle name="Uwaga 3" xfId="7855" hidden="1"/>
    <cellStyle name="Uwaga 3" xfId="7858" hidden="1"/>
    <cellStyle name="Uwaga 3" xfId="7862" hidden="1"/>
    <cellStyle name="Uwaga 3" xfId="7870" hidden="1"/>
    <cellStyle name="Uwaga 3" xfId="7873" hidden="1"/>
    <cellStyle name="Uwaga 3" xfId="7877" hidden="1"/>
    <cellStyle name="Uwaga 3" xfId="7885" hidden="1"/>
    <cellStyle name="Uwaga 3" xfId="7888" hidden="1"/>
    <cellStyle name="Uwaga 3" xfId="7892" hidden="1"/>
    <cellStyle name="Uwaga 3" xfId="7899" hidden="1"/>
    <cellStyle name="Uwaga 3" xfId="7900" hidden="1"/>
    <cellStyle name="Uwaga 3" xfId="7902" hidden="1"/>
    <cellStyle name="Uwaga 3" xfId="7915" hidden="1"/>
    <cellStyle name="Uwaga 3" xfId="7918" hidden="1"/>
    <cellStyle name="Uwaga 3" xfId="7921" hidden="1"/>
    <cellStyle name="Uwaga 3" xfId="7930" hidden="1"/>
    <cellStyle name="Uwaga 3" xfId="7933" hidden="1"/>
    <cellStyle name="Uwaga 3" xfId="7937" hidden="1"/>
    <cellStyle name="Uwaga 3" xfId="7945" hidden="1"/>
    <cellStyle name="Uwaga 3" xfId="7947" hidden="1"/>
    <cellStyle name="Uwaga 3" xfId="7950" hidden="1"/>
    <cellStyle name="Uwaga 3" xfId="7959" hidden="1"/>
    <cellStyle name="Uwaga 3" xfId="7960" hidden="1"/>
    <cellStyle name="Uwaga 3" xfId="7961" hidden="1"/>
    <cellStyle name="Uwaga 3" xfId="7974" hidden="1"/>
    <cellStyle name="Uwaga 3" xfId="7975" hidden="1"/>
    <cellStyle name="Uwaga 3" xfId="7977" hidden="1"/>
    <cellStyle name="Uwaga 3" xfId="7989" hidden="1"/>
    <cellStyle name="Uwaga 3" xfId="7990" hidden="1"/>
    <cellStyle name="Uwaga 3" xfId="7992" hidden="1"/>
    <cellStyle name="Uwaga 3" xfId="8004" hidden="1"/>
    <cellStyle name="Uwaga 3" xfId="8005" hidden="1"/>
    <cellStyle name="Uwaga 3" xfId="8007" hidden="1"/>
    <cellStyle name="Uwaga 3" xfId="8019" hidden="1"/>
    <cellStyle name="Uwaga 3" xfId="8020" hidden="1"/>
    <cellStyle name="Uwaga 3" xfId="8021" hidden="1"/>
    <cellStyle name="Uwaga 3" xfId="8035" hidden="1"/>
    <cellStyle name="Uwaga 3" xfId="8037" hidden="1"/>
    <cellStyle name="Uwaga 3" xfId="8040" hidden="1"/>
    <cellStyle name="Uwaga 3" xfId="8050" hidden="1"/>
    <cellStyle name="Uwaga 3" xfId="8053" hidden="1"/>
    <cellStyle name="Uwaga 3" xfId="8056" hidden="1"/>
    <cellStyle name="Uwaga 3" xfId="8065" hidden="1"/>
    <cellStyle name="Uwaga 3" xfId="8067" hidden="1"/>
    <cellStyle name="Uwaga 3" xfId="8070" hidden="1"/>
    <cellStyle name="Uwaga 3" xfId="8079" hidden="1"/>
    <cellStyle name="Uwaga 3" xfId="8080" hidden="1"/>
    <cellStyle name="Uwaga 3" xfId="8081" hidden="1"/>
    <cellStyle name="Uwaga 3" xfId="8094" hidden="1"/>
    <cellStyle name="Uwaga 3" xfId="8096" hidden="1"/>
    <cellStyle name="Uwaga 3" xfId="8098" hidden="1"/>
    <cellStyle name="Uwaga 3" xfId="8109" hidden="1"/>
    <cellStyle name="Uwaga 3" xfId="8111" hidden="1"/>
    <cellStyle name="Uwaga 3" xfId="8113" hidden="1"/>
    <cellStyle name="Uwaga 3" xfId="8124" hidden="1"/>
    <cellStyle name="Uwaga 3" xfId="8126" hidden="1"/>
    <cellStyle name="Uwaga 3" xfId="8128" hidden="1"/>
    <cellStyle name="Uwaga 3" xfId="8139" hidden="1"/>
    <cellStyle name="Uwaga 3" xfId="8140" hidden="1"/>
    <cellStyle name="Uwaga 3" xfId="8141" hidden="1"/>
    <cellStyle name="Uwaga 3" xfId="8154" hidden="1"/>
    <cellStyle name="Uwaga 3" xfId="8156" hidden="1"/>
    <cellStyle name="Uwaga 3" xfId="8158" hidden="1"/>
    <cellStyle name="Uwaga 3" xfId="8169" hidden="1"/>
    <cellStyle name="Uwaga 3" xfId="8171" hidden="1"/>
    <cellStyle name="Uwaga 3" xfId="8173" hidden="1"/>
    <cellStyle name="Uwaga 3" xfId="8184" hidden="1"/>
    <cellStyle name="Uwaga 3" xfId="8186" hidden="1"/>
    <cellStyle name="Uwaga 3" xfId="8187" hidden="1"/>
    <cellStyle name="Uwaga 3" xfId="8199" hidden="1"/>
    <cellStyle name="Uwaga 3" xfId="8200" hidden="1"/>
    <cellStyle name="Uwaga 3" xfId="8201" hidden="1"/>
    <cellStyle name="Uwaga 3" xfId="8214" hidden="1"/>
    <cellStyle name="Uwaga 3" xfId="8216" hidden="1"/>
    <cellStyle name="Uwaga 3" xfId="8218" hidden="1"/>
    <cellStyle name="Uwaga 3" xfId="8229" hidden="1"/>
    <cellStyle name="Uwaga 3" xfId="8231" hidden="1"/>
    <cellStyle name="Uwaga 3" xfId="8233" hidden="1"/>
    <cellStyle name="Uwaga 3" xfId="8244" hidden="1"/>
    <cellStyle name="Uwaga 3" xfId="8246" hidden="1"/>
    <cellStyle name="Uwaga 3" xfId="8248" hidden="1"/>
    <cellStyle name="Uwaga 3" xfId="8259" hidden="1"/>
    <cellStyle name="Uwaga 3" xfId="8260" hidden="1"/>
    <cellStyle name="Uwaga 3" xfId="8262" hidden="1"/>
    <cellStyle name="Uwaga 3" xfId="8273" hidden="1"/>
    <cellStyle name="Uwaga 3" xfId="8275" hidden="1"/>
    <cellStyle name="Uwaga 3" xfId="8276" hidden="1"/>
    <cellStyle name="Uwaga 3" xfId="8285" hidden="1"/>
    <cellStyle name="Uwaga 3" xfId="8288" hidden="1"/>
    <cellStyle name="Uwaga 3" xfId="8290" hidden="1"/>
    <cellStyle name="Uwaga 3" xfId="8301" hidden="1"/>
    <cellStyle name="Uwaga 3" xfId="8303" hidden="1"/>
    <cellStyle name="Uwaga 3" xfId="8305" hidden="1"/>
    <cellStyle name="Uwaga 3" xfId="8317" hidden="1"/>
    <cellStyle name="Uwaga 3" xfId="8319" hidden="1"/>
    <cellStyle name="Uwaga 3" xfId="8321" hidden="1"/>
    <cellStyle name="Uwaga 3" xfId="8329" hidden="1"/>
    <cellStyle name="Uwaga 3" xfId="8331" hidden="1"/>
    <cellStyle name="Uwaga 3" xfId="8334" hidden="1"/>
    <cellStyle name="Uwaga 3" xfId="8324" hidden="1"/>
    <cellStyle name="Uwaga 3" xfId="8323" hidden="1"/>
    <cellStyle name="Uwaga 3" xfId="8322" hidden="1"/>
    <cellStyle name="Uwaga 3" xfId="8309" hidden="1"/>
    <cellStyle name="Uwaga 3" xfId="8308" hidden="1"/>
    <cellStyle name="Uwaga 3" xfId="8307" hidden="1"/>
    <cellStyle name="Uwaga 3" xfId="8294" hidden="1"/>
    <cellStyle name="Uwaga 3" xfId="8293" hidden="1"/>
    <cellStyle name="Uwaga 3" xfId="8292" hidden="1"/>
    <cellStyle name="Uwaga 3" xfId="8279" hidden="1"/>
    <cellStyle name="Uwaga 3" xfId="8278" hidden="1"/>
    <cellStyle name="Uwaga 3" xfId="8277" hidden="1"/>
    <cellStyle name="Uwaga 3" xfId="8264" hidden="1"/>
    <cellStyle name="Uwaga 3" xfId="8263" hidden="1"/>
    <cellStyle name="Uwaga 3" xfId="8261" hidden="1"/>
    <cellStyle name="Uwaga 3" xfId="8250" hidden="1"/>
    <cellStyle name="Uwaga 3" xfId="8247" hidden="1"/>
    <cellStyle name="Uwaga 3" xfId="8245" hidden="1"/>
    <cellStyle name="Uwaga 3" xfId="8235" hidden="1"/>
    <cellStyle name="Uwaga 3" xfId="8232" hidden="1"/>
    <cellStyle name="Uwaga 3" xfId="8230" hidden="1"/>
    <cellStyle name="Uwaga 3" xfId="8220" hidden="1"/>
    <cellStyle name="Uwaga 3" xfId="8217" hidden="1"/>
    <cellStyle name="Uwaga 3" xfId="8215" hidden="1"/>
    <cellStyle name="Uwaga 3" xfId="8205" hidden="1"/>
    <cellStyle name="Uwaga 3" xfId="8203" hidden="1"/>
    <cellStyle name="Uwaga 3" xfId="8202" hidden="1"/>
    <cellStyle name="Uwaga 3" xfId="8190" hidden="1"/>
    <cellStyle name="Uwaga 3" xfId="8188" hidden="1"/>
    <cellStyle name="Uwaga 3" xfId="8185" hidden="1"/>
    <cellStyle name="Uwaga 3" xfId="8175" hidden="1"/>
    <cellStyle name="Uwaga 3" xfId="8172" hidden="1"/>
    <cellStyle name="Uwaga 3" xfId="8170" hidden="1"/>
    <cellStyle name="Uwaga 3" xfId="8160" hidden="1"/>
    <cellStyle name="Uwaga 3" xfId="8157" hidden="1"/>
    <cellStyle name="Uwaga 3" xfId="8155" hidden="1"/>
    <cellStyle name="Uwaga 3" xfId="8145" hidden="1"/>
    <cellStyle name="Uwaga 3" xfId="8143" hidden="1"/>
    <cellStyle name="Uwaga 3" xfId="8142" hidden="1"/>
    <cellStyle name="Uwaga 3" xfId="8130" hidden="1"/>
    <cellStyle name="Uwaga 3" xfId="8127" hidden="1"/>
    <cellStyle name="Uwaga 3" xfId="8125" hidden="1"/>
    <cellStyle name="Uwaga 3" xfId="8115" hidden="1"/>
    <cellStyle name="Uwaga 3" xfId="8112" hidden="1"/>
    <cellStyle name="Uwaga 3" xfId="8110" hidden="1"/>
    <cellStyle name="Uwaga 3" xfId="8100" hidden="1"/>
    <cellStyle name="Uwaga 3" xfId="8097" hidden="1"/>
    <cellStyle name="Uwaga 3" xfId="8095" hidden="1"/>
    <cellStyle name="Uwaga 3" xfId="8085" hidden="1"/>
    <cellStyle name="Uwaga 3" xfId="8083" hidden="1"/>
    <cellStyle name="Uwaga 3" xfId="8082" hidden="1"/>
    <cellStyle name="Uwaga 3" xfId="8069" hidden="1"/>
    <cellStyle name="Uwaga 3" xfId="8066" hidden="1"/>
    <cellStyle name="Uwaga 3" xfId="8064" hidden="1"/>
    <cellStyle name="Uwaga 3" xfId="8054" hidden="1"/>
    <cellStyle name="Uwaga 3" xfId="8051" hidden="1"/>
    <cellStyle name="Uwaga 3" xfId="8049" hidden="1"/>
    <cellStyle name="Uwaga 3" xfId="8039" hidden="1"/>
    <cellStyle name="Uwaga 3" xfId="8036" hidden="1"/>
    <cellStyle name="Uwaga 3" xfId="8034" hidden="1"/>
    <cellStyle name="Uwaga 3" xfId="8025" hidden="1"/>
    <cellStyle name="Uwaga 3" xfId="8023" hidden="1"/>
    <cellStyle name="Uwaga 3" xfId="8022" hidden="1"/>
    <cellStyle name="Uwaga 3" xfId="8010" hidden="1"/>
    <cellStyle name="Uwaga 3" xfId="8008" hidden="1"/>
    <cellStyle name="Uwaga 3" xfId="8006" hidden="1"/>
    <cellStyle name="Uwaga 3" xfId="7995" hidden="1"/>
    <cellStyle name="Uwaga 3" xfId="7993" hidden="1"/>
    <cellStyle name="Uwaga 3" xfId="7991" hidden="1"/>
    <cellStyle name="Uwaga 3" xfId="7980" hidden="1"/>
    <cellStyle name="Uwaga 3" xfId="7978" hidden="1"/>
    <cellStyle name="Uwaga 3" xfId="7976" hidden="1"/>
    <cellStyle name="Uwaga 3" xfId="7965" hidden="1"/>
    <cellStyle name="Uwaga 3" xfId="7963" hidden="1"/>
    <cellStyle name="Uwaga 3" xfId="7962" hidden="1"/>
    <cellStyle name="Uwaga 3" xfId="7949" hidden="1"/>
    <cellStyle name="Uwaga 3" xfId="7946" hidden="1"/>
    <cellStyle name="Uwaga 3" xfId="7944" hidden="1"/>
    <cellStyle name="Uwaga 3" xfId="7934" hidden="1"/>
    <cellStyle name="Uwaga 3" xfId="7931" hidden="1"/>
    <cellStyle name="Uwaga 3" xfId="7929" hidden="1"/>
    <cellStyle name="Uwaga 3" xfId="7919" hidden="1"/>
    <cellStyle name="Uwaga 3" xfId="7916" hidden="1"/>
    <cellStyle name="Uwaga 3" xfId="7914" hidden="1"/>
    <cellStyle name="Uwaga 3" xfId="7905" hidden="1"/>
    <cellStyle name="Uwaga 3" xfId="7903" hidden="1"/>
    <cellStyle name="Uwaga 3" xfId="7901" hidden="1"/>
    <cellStyle name="Uwaga 3" xfId="7889" hidden="1"/>
    <cellStyle name="Uwaga 3" xfId="7886" hidden="1"/>
    <cellStyle name="Uwaga 3" xfId="7884" hidden="1"/>
    <cellStyle name="Uwaga 3" xfId="7874" hidden="1"/>
    <cellStyle name="Uwaga 3" xfId="7871" hidden="1"/>
    <cellStyle name="Uwaga 3" xfId="7869" hidden="1"/>
    <cellStyle name="Uwaga 3" xfId="7859" hidden="1"/>
    <cellStyle name="Uwaga 3" xfId="7856" hidden="1"/>
    <cellStyle name="Uwaga 3" xfId="7854" hidden="1"/>
    <cellStyle name="Uwaga 3" xfId="7847" hidden="1"/>
    <cellStyle name="Uwaga 3" xfId="7844" hidden="1"/>
    <cellStyle name="Uwaga 3" xfId="7842" hidden="1"/>
    <cellStyle name="Uwaga 3" xfId="7832" hidden="1"/>
    <cellStyle name="Uwaga 3" xfId="7829" hidden="1"/>
    <cellStyle name="Uwaga 3" xfId="7826" hidden="1"/>
    <cellStyle name="Uwaga 3" xfId="7817" hidden="1"/>
    <cellStyle name="Uwaga 3" xfId="7813" hidden="1"/>
    <cellStyle name="Uwaga 3" xfId="7810" hidden="1"/>
    <cellStyle name="Uwaga 3" xfId="7802" hidden="1"/>
    <cellStyle name="Uwaga 3" xfId="7799" hidden="1"/>
    <cellStyle name="Uwaga 3" xfId="7796" hidden="1"/>
    <cellStyle name="Uwaga 3" xfId="7787" hidden="1"/>
    <cellStyle name="Uwaga 3" xfId="7784" hidden="1"/>
    <cellStyle name="Uwaga 3" xfId="7781" hidden="1"/>
    <cellStyle name="Uwaga 3" xfId="7771" hidden="1"/>
    <cellStyle name="Uwaga 3" xfId="7767" hidden="1"/>
    <cellStyle name="Uwaga 3" xfId="7764" hidden="1"/>
    <cellStyle name="Uwaga 3" xfId="7755" hidden="1"/>
    <cellStyle name="Uwaga 3" xfId="7751" hidden="1"/>
    <cellStyle name="Uwaga 3" xfId="7749" hidden="1"/>
    <cellStyle name="Uwaga 3" xfId="7741" hidden="1"/>
    <cellStyle name="Uwaga 3" xfId="7737" hidden="1"/>
    <cellStyle name="Uwaga 3" xfId="7734" hidden="1"/>
    <cellStyle name="Uwaga 3" xfId="7727" hidden="1"/>
    <cellStyle name="Uwaga 3" xfId="7724" hidden="1"/>
    <cellStyle name="Uwaga 3" xfId="7721" hidden="1"/>
    <cellStyle name="Uwaga 3" xfId="7712" hidden="1"/>
    <cellStyle name="Uwaga 3" xfId="7707" hidden="1"/>
    <cellStyle name="Uwaga 3" xfId="7704" hidden="1"/>
    <cellStyle name="Uwaga 3" xfId="7697" hidden="1"/>
    <cellStyle name="Uwaga 3" xfId="7692" hidden="1"/>
    <cellStyle name="Uwaga 3" xfId="7689" hidden="1"/>
    <cellStyle name="Uwaga 3" xfId="7682" hidden="1"/>
    <cellStyle name="Uwaga 3" xfId="7677" hidden="1"/>
    <cellStyle name="Uwaga 3" xfId="7674" hidden="1"/>
    <cellStyle name="Uwaga 3" xfId="7668" hidden="1"/>
    <cellStyle name="Uwaga 3" xfId="7664" hidden="1"/>
    <cellStyle name="Uwaga 3" xfId="7661" hidden="1"/>
    <cellStyle name="Uwaga 3" xfId="7653" hidden="1"/>
    <cellStyle name="Uwaga 3" xfId="7648" hidden="1"/>
    <cellStyle name="Uwaga 3" xfId="7644" hidden="1"/>
    <cellStyle name="Uwaga 3" xfId="7638" hidden="1"/>
    <cellStyle name="Uwaga 3" xfId="7633" hidden="1"/>
    <cellStyle name="Uwaga 3" xfId="7629" hidden="1"/>
    <cellStyle name="Uwaga 3" xfId="7623" hidden="1"/>
    <cellStyle name="Uwaga 3" xfId="7618" hidden="1"/>
    <cellStyle name="Uwaga 3" xfId="7614" hidden="1"/>
    <cellStyle name="Uwaga 3" xfId="7609" hidden="1"/>
    <cellStyle name="Uwaga 3" xfId="7605" hidden="1"/>
    <cellStyle name="Uwaga 3" xfId="7601" hidden="1"/>
    <cellStyle name="Uwaga 3" xfId="7593" hidden="1"/>
    <cellStyle name="Uwaga 3" xfId="7588" hidden="1"/>
    <cellStyle name="Uwaga 3" xfId="7584" hidden="1"/>
    <cellStyle name="Uwaga 3" xfId="7578" hidden="1"/>
    <cellStyle name="Uwaga 3" xfId="7573" hidden="1"/>
    <cellStyle name="Uwaga 3" xfId="7569" hidden="1"/>
    <cellStyle name="Uwaga 3" xfId="7563" hidden="1"/>
    <cellStyle name="Uwaga 3" xfId="7558" hidden="1"/>
    <cellStyle name="Uwaga 3" xfId="7554" hidden="1"/>
    <cellStyle name="Uwaga 3" xfId="7550" hidden="1"/>
    <cellStyle name="Uwaga 3" xfId="7545" hidden="1"/>
    <cellStyle name="Uwaga 3" xfId="7540" hidden="1"/>
    <cellStyle name="Uwaga 3" xfId="7535" hidden="1"/>
    <cellStyle name="Uwaga 3" xfId="7531" hidden="1"/>
    <cellStyle name="Uwaga 3" xfId="7527" hidden="1"/>
    <cellStyle name="Uwaga 3" xfId="7520" hidden="1"/>
    <cellStyle name="Uwaga 3" xfId="7516" hidden="1"/>
    <cellStyle name="Uwaga 3" xfId="7511" hidden="1"/>
    <cellStyle name="Uwaga 3" xfId="7505" hidden="1"/>
    <cellStyle name="Uwaga 3" xfId="7501" hidden="1"/>
    <cellStyle name="Uwaga 3" xfId="7496" hidden="1"/>
    <cellStyle name="Uwaga 3" xfId="7490" hidden="1"/>
    <cellStyle name="Uwaga 3" xfId="7486" hidden="1"/>
    <cellStyle name="Uwaga 3" xfId="7481" hidden="1"/>
    <cellStyle name="Uwaga 3" xfId="7475" hidden="1"/>
    <cellStyle name="Uwaga 3" xfId="7471" hidden="1"/>
    <cellStyle name="Uwaga 3" xfId="7467" hidden="1"/>
    <cellStyle name="Uwaga 3" xfId="8327" hidden="1"/>
    <cellStyle name="Uwaga 3" xfId="8326" hidden="1"/>
    <cellStyle name="Uwaga 3" xfId="8325" hidden="1"/>
    <cellStyle name="Uwaga 3" xfId="8312" hidden="1"/>
    <cellStyle name="Uwaga 3" xfId="8311" hidden="1"/>
    <cellStyle name="Uwaga 3" xfId="8310" hidden="1"/>
    <cellStyle name="Uwaga 3" xfId="8297" hidden="1"/>
    <cellStyle name="Uwaga 3" xfId="8296" hidden="1"/>
    <cellStyle name="Uwaga 3" xfId="8295" hidden="1"/>
    <cellStyle name="Uwaga 3" xfId="8282" hidden="1"/>
    <cellStyle name="Uwaga 3" xfId="8281" hidden="1"/>
    <cellStyle name="Uwaga 3" xfId="8280" hidden="1"/>
    <cellStyle name="Uwaga 3" xfId="8267" hidden="1"/>
    <cellStyle name="Uwaga 3" xfId="8266" hidden="1"/>
    <cellStyle name="Uwaga 3" xfId="8265" hidden="1"/>
    <cellStyle name="Uwaga 3" xfId="8253" hidden="1"/>
    <cellStyle name="Uwaga 3" xfId="8251" hidden="1"/>
    <cellStyle name="Uwaga 3" xfId="8249" hidden="1"/>
    <cellStyle name="Uwaga 3" xfId="8238" hidden="1"/>
    <cellStyle name="Uwaga 3" xfId="8236" hidden="1"/>
    <cellStyle name="Uwaga 3" xfId="8234" hidden="1"/>
    <cellStyle name="Uwaga 3" xfId="8223" hidden="1"/>
    <cellStyle name="Uwaga 3" xfId="8221" hidden="1"/>
    <cellStyle name="Uwaga 3" xfId="8219" hidden="1"/>
    <cellStyle name="Uwaga 3" xfId="8208" hidden="1"/>
    <cellStyle name="Uwaga 3" xfId="8206" hidden="1"/>
    <cellStyle name="Uwaga 3" xfId="8204" hidden="1"/>
    <cellStyle name="Uwaga 3" xfId="8193" hidden="1"/>
    <cellStyle name="Uwaga 3" xfId="8191" hidden="1"/>
    <cellStyle name="Uwaga 3" xfId="8189" hidden="1"/>
    <cellStyle name="Uwaga 3" xfId="8178" hidden="1"/>
    <cellStyle name="Uwaga 3" xfId="8176" hidden="1"/>
    <cellStyle name="Uwaga 3" xfId="8174" hidden="1"/>
    <cellStyle name="Uwaga 3" xfId="8163" hidden="1"/>
    <cellStyle name="Uwaga 3" xfId="8161" hidden="1"/>
    <cellStyle name="Uwaga 3" xfId="8159" hidden="1"/>
    <cellStyle name="Uwaga 3" xfId="8148" hidden="1"/>
    <cellStyle name="Uwaga 3" xfId="8146" hidden="1"/>
    <cellStyle name="Uwaga 3" xfId="8144" hidden="1"/>
    <cellStyle name="Uwaga 3" xfId="8133" hidden="1"/>
    <cellStyle name="Uwaga 3" xfId="8131" hidden="1"/>
    <cellStyle name="Uwaga 3" xfId="8129" hidden="1"/>
    <cellStyle name="Uwaga 3" xfId="8118" hidden="1"/>
    <cellStyle name="Uwaga 3" xfId="8116" hidden="1"/>
    <cellStyle name="Uwaga 3" xfId="8114" hidden="1"/>
    <cellStyle name="Uwaga 3" xfId="8103" hidden="1"/>
    <cellStyle name="Uwaga 3" xfId="8101" hidden="1"/>
    <cellStyle name="Uwaga 3" xfId="8099" hidden="1"/>
    <cellStyle name="Uwaga 3" xfId="8088" hidden="1"/>
    <cellStyle name="Uwaga 3" xfId="8086" hidden="1"/>
    <cellStyle name="Uwaga 3" xfId="8084" hidden="1"/>
    <cellStyle name="Uwaga 3" xfId="8073" hidden="1"/>
    <cellStyle name="Uwaga 3" xfId="8071" hidden="1"/>
    <cellStyle name="Uwaga 3" xfId="8068" hidden="1"/>
    <cellStyle name="Uwaga 3" xfId="8058" hidden="1"/>
    <cellStyle name="Uwaga 3" xfId="8055" hidden="1"/>
    <cellStyle name="Uwaga 3" xfId="8052" hidden="1"/>
    <cellStyle name="Uwaga 3" xfId="8043" hidden="1"/>
    <cellStyle name="Uwaga 3" xfId="8041" hidden="1"/>
    <cellStyle name="Uwaga 3" xfId="8038" hidden="1"/>
    <cellStyle name="Uwaga 3" xfId="8028" hidden="1"/>
    <cellStyle name="Uwaga 3" xfId="8026" hidden="1"/>
    <cellStyle name="Uwaga 3" xfId="8024" hidden="1"/>
    <cellStyle name="Uwaga 3" xfId="8013" hidden="1"/>
    <cellStyle name="Uwaga 3" xfId="8011" hidden="1"/>
    <cellStyle name="Uwaga 3" xfId="8009" hidden="1"/>
    <cellStyle name="Uwaga 3" xfId="7998" hidden="1"/>
    <cellStyle name="Uwaga 3" xfId="7996" hidden="1"/>
    <cellStyle name="Uwaga 3" xfId="7994" hidden="1"/>
    <cellStyle name="Uwaga 3" xfId="7983" hidden="1"/>
    <cellStyle name="Uwaga 3" xfId="7981" hidden="1"/>
    <cellStyle name="Uwaga 3" xfId="7979" hidden="1"/>
    <cellStyle name="Uwaga 3" xfId="7968" hidden="1"/>
    <cellStyle name="Uwaga 3" xfId="7966" hidden="1"/>
    <cellStyle name="Uwaga 3" xfId="7964" hidden="1"/>
    <cellStyle name="Uwaga 3" xfId="7953" hidden="1"/>
    <cellStyle name="Uwaga 3" xfId="7951" hidden="1"/>
    <cellStyle name="Uwaga 3" xfId="7948" hidden="1"/>
    <cellStyle name="Uwaga 3" xfId="7938" hidden="1"/>
    <cellStyle name="Uwaga 3" xfId="7935" hidden="1"/>
    <cellStyle name="Uwaga 3" xfId="7932" hidden="1"/>
    <cellStyle name="Uwaga 3" xfId="7923" hidden="1"/>
    <cellStyle name="Uwaga 3" xfId="7920" hidden="1"/>
    <cellStyle name="Uwaga 3" xfId="7917" hidden="1"/>
    <cellStyle name="Uwaga 3" xfId="7908" hidden="1"/>
    <cellStyle name="Uwaga 3" xfId="7906" hidden="1"/>
    <cellStyle name="Uwaga 3" xfId="7904" hidden="1"/>
    <cellStyle name="Uwaga 3" xfId="7893" hidden="1"/>
    <cellStyle name="Uwaga 3" xfId="7890" hidden="1"/>
    <cellStyle name="Uwaga 3" xfId="7887" hidden="1"/>
    <cellStyle name="Uwaga 3" xfId="7878" hidden="1"/>
    <cellStyle name="Uwaga 3" xfId="7875" hidden="1"/>
    <cellStyle name="Uwaga 3" xfId="7872" hidden="1"/>
    <cellStyle name="Uwaga 3" xfId="7863" hidden="1"/>
    <cellStyle name="Uwaga 3" xfId="7860" hidden="1"/>
    <cellStyle name="Uwaga 3" xfId="7857" hidden="1"/>
    <cellStyle name="Uwaga 3" xfId="7850" hidden="1"/>
    <cellStyle name="Uwaga 3" xfId="7846" hidden="1"/>
    <cellStyle name="Uwaga 3" xfId="7843" hidden="1"/>
    <cellStyle name="Uwaga 3" xfId="7835" hidden="1"/>
    <cellStyle name="Uwaga 3" xfId="7831" hidden="1"/>
    <cellStyle name="Uwaga 3" xfId="7828" hidden="1"/>
    <cellStyle name="Uwaga 3" xfId="7820" hidden="1"/>
    <cellStyle name="Uwaga 3" xfId="7816" hidden="1"/>
    <cellStyle name="Uwaga 3" xfId="7812" hidden="1"/>
    <cellStyle name="Uwaga 3" xfId="7805" hidden="1"/>
    <cellStyle name="Uwaga 3" xfId="7801" hidden="1"/>
    <cellStyle name="Uwaga 3" xfId="7798" hidden="1"/>
    <cellStyle name="Uwaga 3" xfId="7790" hidden="1"/>
    <cellStyle name="Uwaga 3" xfId="7786" hidden="1"/>
    <cellStyle name="Uwaga 3" xfId="7783" hidden="1"/>
    <cellStyle name="Uwaga 3" xfId="7774" hidden="1"/>
    <cellStyle name="Uwaga 3" xfId="7769" hidden="1"/>
    <cellStyle name="Uwaga 3" xfId="7765" hidden="1"/>
    <cellStyle name="Uwaga 3" xfId="7759" hidden="1"/>
    <cellStyle name="Uwaga 3" xfId="7754" hidden="1"/>
    <cellStyle name="Uwaga 3" xfId="7750" hidden="1"/>
    <cellStyle name="Uwaga 3" xfId="7744" hidden="1"/>
    <cellStyle name="Uwaga 3" xfId="7739" hidden="1"/>
    <cellStyle name="Uwaga 3" xfId="7735" hidden="1"/>
    <cellStyle name="Uwaga 3" xfId="7730" hidden="1"/>
    <cellStyle name="Uwaga 3" xfId="7726" hidden="1"/>
    <cellStyle name="Uwaga 3" xfId="7722" hidden="1"/>
    <cellStyle name="Uwaga 3" xfId="7715" hidden="1"/>
    <cellStyle name="Uwaga 3" xfId="7710" hidden="1"/>
    <cellStyle name="Uwaga 3" xfId="7706" hidden="1"/>
    <cellStyle name="Uwaga 3" xfId="7699" hidden="1"/>
    <cellStyle name="Uwaga 3" xfId="7694" hidden="1"/>
    <cellStyle name="Uwaga 3" xfId="7690" hidden="1"/>
    <cellStyle name="Uwaga 3" xfId="7685" hidden="1"/>
    <cellStyle name="Uwaga 3" xfId="7680" hidden="1"/>
    <cellStyle name="Uwaga 3" xfId="7676" hidden="1"/>
    <cellStyle name="Uwaga 3" xfId="7670" hidden="1"/>
    <cellStyle name="Uwaga 3" xfId="7666" hidden="1"/>
    <cellStyle name="Uwaga 3" xfId="7663" hidden="1"/>
    <cellStyle name="Uwaga 3" xfId="7656" hidden="1"/>
    <cellStyle name="Uwaga 3" xfId="7651" hidden="1"/>
    <cellStyle name="Uwaga 3" xfId="7646" hidden="1"/>
    <cellStyle name="Uwaga 3" xfId="7640" hidden="1"/>
    <cellStyle name="Uwaga 3" xfId="7635" hidden="1"/>
    <cellStyle name="Uwaga 3" xfId="7630" hidden="1"/>
    <cellStyle name="Uwaga 3" xfId="7625" hidden="1"/>
    <cellStyle name="Uwaga 3" xfId="7620" hidden="1"/>
    <cellStyle name="Uwaga 3" xfId="7615" hidden="1"/>
    <cellStyle name="Uwaga 3" xfId="7611" hidden="1"/>
    <cellStyle name="Uwaga 3" xfId="7607" hidden="1"/>
    <cellStyle name="Uwaga 3" xfId="7602" hidden="1"/>
    <cellStyle name="Uwaga 3" xfId="7595" hidden="1"/>
    <cellStyle name="Uwaga 3" xfId="7590" hidden="1"/>
    <cellStyle name="Uwaga 3" xfId="7585" hidden="1"/>
    <cellStyle name="Uwaga 3" xfId="7579" hidden="1"/>
    <cellStyle name="Uwaga 3" xfId="7574" hidden="1"/>
    <cellStyle name="Uwaga 3" xfId="7570" hidden="1"/>
    <cellStyle name="Uwaga 3" xfId="7565" hidden="1"/>
    <cellStyle name="Uwaga 3" xfId="7560" hidden="1"/>
    <cellStyle name="Uwaga 3" xfId="7555" hidden="1"/>
    <cellStyle name="Uwaga 3" xfId="7551" hidden="1"/>
    <cellStyle name="Uwaga 3" xfId="7546" hidden="1"/>
    <cellStyle name="Uwaga 3" xfId="7541" hidden="1"/>
    <cellStyle name="Uwaga 3" xfId="7536" hidden="1"/>
    <cellStyle name="Uwaga 3" xfId="7532" hidden="1"/>
    <cellStyle name="Uwaga 3" xfId="7528" hidden="1"/>
    <cellStyle name="Uwaga 3" xfId="7521" hidden="1"/>
    <cellStyle name="Uwaga 3" xfId="7517" hidden="1"/>
    <cellStyle name="Uwaga 3" xfId="7512" hidden="1"/>
    <cellStyle name="Uwaga 3" xfId="7506" hidden="1"/>
    <cellStyle name="Uwaga 3" xfId="7502" hidden="1"/>
    <cellStyle name="Uwaga 3" xfId="7497" hidden="1"/>
    <cellStyle name="Uwaga 3" xfId="7491" hidden="1"/>
    <cellStyle name="Uwaga 3" xfId="7487" hidden="1"/>
    <cellStyle name="Uwaga 3" xfId="7483" hidden="1"/>
    <cellStyle name="Uwaga 3" xfId="7476" hidden="1"/>
    <cellStyle name="Uwaga 3" xfId="7472" hidden="1"/>
    <cellStyle name="Uwaga 3" xfId="7468" hidden="1"/>
    <cellStyle name="Uwaga 3" xfId="8332" hidden="1"/>
    <cellStyle name="Uwaga 3" xfId="8330" hidden="1"/>
    <cellStyle name="Uwaga 3" xfId="8328" hidden="1"/>
    <cellStyle name="Uwaga 3" xfId="8315" hidden="1"/>
    <cellStyle name="Uwaga 3" xfId="8314" hidden="1"/>
    <cellStyle name="Uwaga 3" xfId="8313" hidden="1"/>
    <cellStyle name="Uwaga 3" xfId="8300" hidden="1"/>
    <cellStyle name="Uwaga 3" xfId="8299" hidden="1"/>
    <cellStyle name="Uwaga 3" xfId="8298" hidden="1"/>
    <cellStyle name="Uwaga 3" xfId="8286" hidden="1"/>
    <cellStyle name="Uwaga 3" xfId="8284" hidden="1"/>
    <cellStyle name="Uwaga 3" xfId="8283" hidden="1"/>
    <cellStyle name="Uwaga 3" xfId="8270" hidden="1"/>
    <cellStyle name="Uwaga 3" xfId="8269" hidden="1"/>
    <cellStyle name="Uwaga 3" xfId="8268" hidden="1"/>
    <cellStyle name="Uwaga 3" xfId="8256" hidden="1"/>
    <cellStyle name="Uwaga 3" xfId="8254" hidden="1"/>
    <cellStyle name="Uwaga 3" xfId="8252" hidden="1"/>
    <cellStyle name="Uwaga 3" xfId="8241" hidden="1"/>
    <cellStyle name="Uwaga 3" xfId="8239" hidden="1"/>
    <cellStyle name="Uwaga 3" xfId="8237" hidden="1"/>
    <cellStyle name="Uwaga 3" xfId="8226" hidden="1"/>
    <cellStyle name="Uwaga 3" xfId="8224" hidden="1"/>
    <cellStyle name="Uwaga 3" xfId="8222" hidden="1"/>
    <cellStyle name="Uwaga 3" xfId="8211" hidden="1"/>
    <cellStyle name="Uwaga 3" xfId="8209" hidden="1"/>
    <cellStyle name="Uwaga 3" xfId="8207" hidden="1"/>
    <cellStyle name="Uwaga 3" xfId="8196" hidden="1"/>
    <cellStyle name="Uwaga 3" xfId="8194" hidden="1"/>
    <cellStyle name="Uwaga 3" xfId="8192" hidden="1"/>
    <cellStyle name="Uwaga 3" xfId="8181" hidden="1"/>
    <cellStyle name="Uwaga 3" xfId="8179" hidden="1"/>
    <cellStyle name="Uwaga 3" xfId="8177" hidden="1"/>
    <cellStyle name="Uwaga 3" xfId="8166" hidden="1"/>
    <cellStyle name="Uwaga 3" xfId="8164" hidden="1"/>
    <cellStyle name="Uwaga 3" xfId="8162" hidden="1"/>
    <cellStyle name="Uwaga 3" xfId="8151" hidden="1"/>
    <cellStyle name="Uwaga 3" xfId="8149" hidden="1"/>
    <cellStyle name="Uwaga 3" xfId="8147" hidden="1"/>
    <cellStyle name="Uwaga 3" xfId="8136" hidden="1"/>
    <cellStyle name="Uwaga 3" xfId="8134" hidden="1"/>
    <cellStyle name="Uwaga 3" xfId="8132" hidden="1"/>
    <cellStyle name="Uwaga 3" xfId="8121" hidden="1"/>
    <cellStyle name="Uwaga 3" xfId="8119" hidden="1"/>
    <cellStyle name="Uwaga 3" xfId="8117" hidden="1"/>
    <cellStyle name="Uwaga 3" xfId="8106" hidden="1"/>
    <cellStyle name="Uwaga 3" xfId="8104" hidden="1"/>
    <cellStyle name="Uwaga 3" xfId="8102" hidden="1"/>
    <cellStyle name="Uwaga 3" xfId="8091" hidden="1"/>
    <cellStyle name="Uwaga 3" xfId="8089" hidden="1"/>
    <cellStyle name="Uwaga 3" xfId="8087" hidden="1"/>
    <cellStyle name="Uwaga 3" xfId="8076" hidden="1"/>
    <cellStyle name="Uwaga 3" xfId="8074" hidden="1"/>
    <cellStyle name="Uwaga 3" xfId="8072" hidden="1"/>
    <cellStyle name="Uwaga 3" xfId="8061" hidden="1"/>
    <cellStyle name="Uwaga 3" xfId="8059" hidden="1"/>
    <cellStyle name="Uwaga 3" xfId="8057" hidden="1"/>
    <cellStyle name="Uwaga 3" xfId="8046" hidden="1"/>
    <cellStyle name="Uwaga 3" xfId="8044" hidden="1"/>
    <cellStyle name="Uwaga 3" xfId="8042" hidden="1"/>
    <cellStyle name="Uwaga 3" xfId="8031" hidden="1"/>
    <cellStyle name="Uwaga 3" xfId="8029" hidden="1"/>
    <cellStyle name="Uwaga 3" xfId="8027" hidden="1"/>
    <cellStyle name="Uwaga 3" xfId="8016" hidden="1"/>
    <cellStyle name="Uwaga 3" xfId="8014" hidden="1"/>
    <cellStyle name="Uwaga 3" xfId="8012" hidden="1"/>
    <cellStyle name="Uwaga 3" xfId="8001" hidden="1"/>
    <cellStyle name="Uwaga 3" xfId="7999" hidden="1"/>
    <cellStyle name="Uwaga 3" xfId="7997" hidden="1"/>
    <cellStyle name="Uwaga 3" xfId="7986" hidden="1"/>
    <cellStyle name="Uwaga 3" xfId="7984" hidden="1"/>
    <cellStyle name="Uwaga 3" xfId="7982" hidden="1"/>
    <cellStyle name="Uwaga 3" xfId="7971" hidden="1"/>
    <cellStyle name="Uwaga 3" xfId="7969" hidden="1"/>
    <cellStyle name="Uwaga 3" xfId="7967" hidden="1"/>
    <cellStyle name="Uwaga 3" xfId="7956" hidden="1"/>
    <cellStyle name="Uwaga 3" xfId="7954" hidden="1"/>
    <cellStyle name="Uwaga 3" xfId="7952" hidden="1"/>
    <cellStyle name="Uwaga 3" xfId="7941" hidden="1"/>
    <cellStyle name="Uwaga 3" xfId="7939" hidden="1"/>
    <cellStyle name="Uwaga 3" xfId="7936" hidden="1"/>
    <cellStyle name="Uwaga 3" xfId="7926" hidden="1"/>
    <cellStyle name="Uwaga 3" xfId="7924" hidden="1"/>
    <cellStyle name="Uwaga 3" xfId="7922" hidden="1"/>
    <cellStyle name="Uwaga 3" xfId="7911" hidden="1"/>
    <cellStyle name="Uwaga 3" xfId="7909" hidden="1"/>
    <cellStyle name="Uwaga 3" xfId="7907" hidden="1"/>
    <cellStyle name="Uwaga 3" xfId="7896" hidden="1"/>
    <cellStyle name="Uwaga 3" xfId="7894" hidden="1"/>
    <cellStyle name="Uwaga 3" xfId="7891" hidden="1"/>
    <cellStyle name="Uwaga 3" xfId="7881" hidden="1"/>
    <cellStyle name="Uwaga 3" xfId="7879" hidden="1"/>
    <cellStyle name="Uwaga 3" xfId="7876" hidden="1"/>
    <cellStyle name="Uwaga 3" xfId="7866" hidden="1"/>
    <cellStyle name="Uwaga 3" xfId="7864" hidden="1"/>
    <cellStyle name="Uwaga 3" xfId="7861" hidden="1"/>
    <cellStyle name="Uwaga 3" xfId="7852" hidden="1"/>
    <cellStyle name="Uwaga 3" xfId="7849" hidden="1"/>
    <cellStyle name="Uwaga 3" xfId="7845" hidden="1"/>
    <cellStyle name="Uwaga 3" xfId="7837" hidden="1"/>
    <cellStyle name="Uwaga 3" xfId="7834" hidden="1"/>
    <cellStyle name="Uwaga 3" xfId="7830" hidden="1"/>
    <cellStyle name="Uwaga 3" xfId="7822" hidden="1"/>
    <cellStyle name="Uwaga 3" xfId="7819" hidden="1"/>
    <cellStyle name="Uwaga 3" xfId="7815" hidden="1"/>
    <cellStyle name="Uwaga 3" xfId="7807" hidden="1"/>
    <cellStyle name="Uwaga 3" xfId="7804" hidden="1"/>
    <cellStyle name="Uwaga 3" xfId="7800" hidden="1"/>
    <cellStyle name="Uwaga 3" xfId="7792" hidden="1"/>
    <cellStyle name="Uwaga 3" xfId="7789" hidden="1"/>
    <cellStyle name="Uwaga 3" xfId="7785" hidden="1"/>
    <cellStyle name="Uwaga 3" xfId="7777" hidden="1"/>
    <cellStyle name="Uwaga 3" xfId="7773" hidden="1"/>
    <cellStyle name="Uwaga 3" xfId="7768" hidden="1"/>
    <cellStyle name="Uwaga 3" xfId="7762" hidden="1"/>
    <cellStyle name="Uwaga 3" xfId="7758" hidden="1"/>
    <cellStyle name="Uwaga 3" xfId="7753" hidden="1"/>
    <cellStyle name="Uwaga 3" xfId="7747" hidden="1"/>
    <cellStyle name="Uwaga 3" xfId="7743" hidden="1"/>
    <cellStyle name="Uwaga 3" xfId="7738" hidden="1"/>
    <cellStyle name="Uwaga 3" xfId="7732" hidden="1"/>
    <cellStyle name="Uwaga 3" xfId="7729" hidden="1"/>
    <cellStyle name="Uwaga 3" xfId="7725" hidden="1"/>
    <cellStyle name="Uwaga 3" xfId="7717" hidden="1"/>
    <cellStyle name="Uwaga 3" xfId="7714" hidden="1"/>
    <cellStyle name="Uwaga 3" xfId="7709" hidden="1"/>
    <cellStyle name="Uwaga 3" xfId="7702" hidden="1"/>
    <cellStyle name="Uwaga 3" xfId="7698" hidden="1"/>
    <cellStyle name="Uwaga 3" xfId="7693" hidden="1"/>
    <cellStyle name="Uwaga 3" xfId="7687" hidden="1"/>
    <cellStyle name="Uwaga 3" xfId="7683" hidden="1"/>
    <cellStyle name="Uwaga 3" xfId="7678" hidden="1"/>
    <cellStyle name="Uwaga 3" xfId="7672" hidden="1"/>
    <cellStyle name="Uwaga 3" xfId="7669" hidden="1"/>
    <cellStyle name="Uwaga 3" xfId="7665" hidden="1"/>
    <cellStyle name="Uwaga 3" xfId="7657" hidden="1"/>
    <cellStyle name="Uwaga 3" xfId="7652" hidden="1"/>
    <cellStyle name="Uwaga 3" xfId="7647" hidden="1"/>
    <cellStyle name="Uwaga 3" xfId="7642" hidden="1"/>
    <cellStyle name="Uwaga 3" xfId="7637" hidden="1"/>
    <cellStyle name="Uwaga 3" xfId="7632" hidden="1"/>
    <cellStyle name="Uwaga 3" xfId="7627" hidden="1"/>
    <cellStyle name="Uwaga 3" xfId="7622" hidden="1"/>
    <cellStyle name="Uwaga 3" xfId="7617" hidden="1"/>
    <cellStyle name="Uwaga 3" xfId="7612" hidden="1"/>
    <cellStyle name="Uwaga 3" xfId="7608" hidden="1"/>
    <cellStyle name="Uwaga 3" xfId="7603" hidden="1"/>
    <cellStyle name="Uwaga 3" xfId="7596" hidden="1"/>
    <cellStyle name="Uwaga 3" xfId="7591" hidden="1"/>
    <cellStyle name="Uwaga 3" xfId="7586" hidden="1"/>
    <cellStyle name="Uwaga 3" xfId="7581" hidden="1"/>
    <cellStyle name="Uwaga 3" xfId="7576" hidden="1"/>
    <cellStyle name="Uwaga 3" xfId="7571" hidden="1"/>
    <cellStyle name="Uwaga 3" xfId="7566" hidden="1"/>
    <cellStyle name="Uwaga 3" xfId="7561" hidden="1"/>
    <cellStyle name="Uwaga 3" xfId="7556" hidden="1"/>
    <cellStyle name="Uwaga 3" xfId="7552" hidden="1"/>
    <cellStyle name="Uwaga 3" xfId="7547" hidden="1"/>
    <cellStyle name="Uwaga 3" xfId="7542" hidden="1"/>
    <cellStyle name="Uwaga 3" xfId="7537" hidden="1"/>
    <cellStyle name="Uwaga 3" xfId="7533" hidden="1"/>
    <cellStyle name="Uwaga 3" xfId="7529" hidden="1"/>
    <cellStyle name="Uwaga 3" xfId="7522" hidden="1"/>
    <cellStyle name="Uwaga 3" xfId="7518" hidden="1"/>
    <cellStyle name="Uwaga 3" xfId="7513" hidden="1"/>
    <cellStyle name="Uwaga 3" xfId="7507" hidden="1"/>
    <cellStyle name="Uwaga 3" xfId="7503" hidden="1"/>
    <cellStyle name="Uwaga 3" xfId="7498" hidden="1"/>
    <cellStyle name="Uwaga 3" xfId="7492" hidden="1"/>
    <cellStyle name="Uwaga 3" xfId="7488" hidden="1"/>
    <cellStyle name="Uwaga 3" xfId="7484" hidden="1"/>
    <cellStyle name="Uwaga 3" xfId="7477" hidden="1"/>
    <cellStyle name="Uwaga 3" xfId="7473" hidden="1"/>
    <cellStyle name="Uwaga 3" xfId="7469" hidden="1"/>
    <cellStyle name="Uwaga 3" xfId="8336" hidden="1"/>
    <cellStyle name="Uwaga 3" xfId="8335" hidden="1"/>
    <cellStyle name="Uwaga 3" xfId="8333" hidden="1"/>
    <cellStyle name="Uwaga 3" xfId="8320" hidden="1"/>
    <cellStyle name="Uwaga 3" xfId="8318" hidden="1"/>
    <cellStyle name="Uwaga 3" xfId="8316" hidden="1"/>
    <cellStyle name="Uwaga 3" xfId="8306" hidden="1"/>
    <cellStyle name="Uwaga 3" xfId="8304" hidden="1"/>
    <cellStyle name="Uwaga 3" xfId="8302" hidden="1"/>
    <cellStyle name="Uwaga 3" xfId="8291" hidden="1"/>
    <cellStyle name="Uwaga 3" xfId="8289" hidden="1"/>
    <cellStyle name="Uwaga 3" xfId="8287" hidden="1"/>
    <cellStyle name="Uwaga 3" xfId="8274" hidden="1"/>
    <cellStyle name="Uwaga 3" xfId="8272" hidden="1"/>
    <cellStyle name="Uwaga 3" xfId="8271" hidden="1"/>
    <cellStyle name="Uwaga 3" xfId="8258" hidden="1"/>
    <cellStyle name="Uwaga 3" xfId="8257" hidden="1"/>
    <cellStyle name="Uwaga 3" xfId="8255" hidden="1"/>
    <cellStyle name="Uwaga 3" xfId="8243" hidden="1"/>
    <cellStyle name="Uwaga 3" xfId="8242" hidden="1"/>
    <cellStyle name="Uwaga 3" xfId="8240" hidden="1"/>
    <cellStyle name="Uwaga 3" xfId="8228" hidden="1"/>
    <cellStyle name="Uwaga 3" xfId="8227" hidden="1"/>
    <cellStyle name="Uwaga 3" xfId="8225" hidden="1"/>
    <cellStyle name="Uwaga 3" xfId="8213" hidden="1"/>
    <cellStyle name="Uwaga 3" xfId="8212" hidden="1"/>
    <cellStyle name="Uwaga 3" xfId="8210" hidden="1"/>
    <cellStyle name="Uwaga 3" xfId="8198" hidden="1"/>
    <cellStyle name="Uwaga 3" xfId="8197" hidden="1"/>
    <cellStyle name="Uwaga 3" xfId="8195" hidden="1"/>
    <cellStyle name="Uwaga 3" xfId="8183" hidden="1"/>
    <cellStyle name="Uwaga 3" xfId="8182" hidden="1"/>
    <cellStyle name="Uwaga 3" xfId="8180" hidden="1"/>
    <cellStyle name="Uwaga 3" xfId="8168" hidden="1"/>
    <cellStyle name="Uwaga 3" xfId="8167" hidden="1"/>
    <cellStyle name="Uwaga 3" xfId="8165" hidden="1"/>
    <cellStyle name="Uwaga 3" xfId="8153" hidden="1"/>
    <cellStyle name="Uwaga 3" xfId="8152" hidden="1"/>
    <cellStyle name="Uwaga 3" xfId="8150" hidden="1"/>
    <cellStyle name="Uwaga 3" xfId="8138" hidden="1"/>
    <cellStyle name="Uwaga 3" xfId="8137" hidden="1"/>
    <cellStyle name="Uwaga 3" xfId="8135" hidden="1"/>
    <cellStyle name="Uwaga 3" xfId="8123" hidden="1"/>
    <cellStyle name="Uwaga 3" xfId="8122" hidden="1"/>
    <cellStyle name="Uwaga 3" xfId="8120" hidden="1"/>
    <cellStyle name="Uwaga 3" xfId="8108" hidden="1"/>
    <cellStyle name="Uwaga 3" xfId="8107" hidden="1"/>
    <cellStyle name="Uwaga 3" xfId="8105" hidden="1"/>
    <cellStyle name="Uwaga 3" xfId="8093" hidden="1"/>
    <cellStyle name="Uwaga 3" xfId="8092" hidden="1"/>
    <cellStyle name="Uwaga 3" xfId="8090" hidden="1"/>
    <cellStyle name="Uwaga 3" xfId="8078" hidden="1"/>
    <cellStyle name="Uwaga 3" xfId="8077" hidden="1"/>
    <cellStyle name="Uwaga 3" xfId="8075" hidden="1"/>
    <cellStyle name="Uwaga 3" xfId="8063" hidden="1"/>
    <cellStyle name="Uwaga 3" xfId="8062" hidden="1"/>
    <cellStyle name="Uwaga 3" xfId="8060" hidden="1"/>
    <cellStyle name="Uwaga 3" xfId="8048" hidden="1"/>
    <cellStyle name="Uwaga 3" xfId="8047" hidden="1"/>
    <cellStyle name="Uwaga 3" xfId="8045" hidden="1"/>
    <cellStyle name="Uwaga 3" xfId="8033" hidden="1"/>
    <cellStyle name="Uwaga 3" xfId="8032" hidden="1"/>
    <cellStyle name="Uwaga 3" xfId="8030" hidden="1"/>
    <cellStyle name="Uwaga 3" xfId="8018" hidden="1"/>
    <cellStyle name="Uwaga 3" xfId="8017" hidden="1"/>
    <cellStyle name="Uwaga 3" xfId="8015" hidden="1"/>
    <cellStyle name="Uwaga 3" xfId="8003" hidden="1"/>
    <cellStyle name="Uwaga 3" xfId="8002" hidden="1"/>
    <cellStyle name="Uwaga 3" xfId="8000" hidden="1"/>
    <cellStyle name="Uwaga 3" xfId="7988" hidden="1"/>
    <cellStyle name="Uwaga 3" xfId="7987" hidden="1"/>
    <cellStyle name="Uwaga 3" xfId="7985" hidden="1"/>
    <cellStyle name="Uwaga 3" xfId="7973" hidden="1"/>
    <cellStyle name="Uwaga 3" xfId="7972" hidden="1"/>
    <cellStyle name="Uwaga 3" xfId="7970" hidden="1"/>
    <cellStyle name="Uwaga 3" xfId="7958" hidden="1"/>
    <cellStyle name="Uwaga 3" xfId="7957" hidden="1"/>
    <cellStyle name="Uwaga 3" xfId="7955" hidden="1"/>
    <cellStyle name="Uwaga 3" xfId="7943" hidden="1"/>
    <cellStyle name="Uwaga 3" xfId="7942" hidden="1"/>
    <cellStyle name="Uwaga 3" xfId="7940" hidden="1"/>
    <cellStyle name="Uwaga 3" xfId="7928" hidden="1"/>
    <cellStyle name="Uwaga 3" xfId="7927" hidden="1"/>
    <cellStyle name="Uwaga 3" xfId="7925" hidden="1"/>
    <cellStyle name="Uwaga 3" xfId="7913" hidden="1"/>
    <cellStyle name="Uwaga 3" xfId="7912" hidden="1"/>
    <cellStyle name="Uwaga 3" xfId="7910" hidden="1"/>
    <cellStyle name="Uwaga 3" xfId="7898" hidden="1"/>
    <cellStyle name="Uwaga 3" xfId="7897" hidden="1"/>
    <cellStyle name="Uwaga 3" xfId="7895" hidden="1"/>
    <cellStyle name="Uwaga 3" xfId="7883" hidden="1"/>
    <cellStyle name="Uwaga 3" xfId="7882" hidden="1"/>
    <cellStyle name="Uwaga 3" xfId="7880" hidden="1"/>
    <cellStyle name="Uwaga 3" xfId="7868" hidden="1"/>
    <cellStyle name="Uwaga 3" xfId="7867" hidden="1"/>
    <cellStyle name="Uwaga 3" xfId="7865" hidden="1"/>
    <cellStyle name="Uwaga 3" xfId="7853" hidden="1"/>
    <cellStyle name="Uwaga 3" xfId="7851" hidden="1"/>
    <cellStyle name="Uwaga 3" xfId="7848" hidden="1"/>
    <cellStyle name="Uwaga 3" xfId="7838" hidden="1"/>
    <cellStyle name="Uwaga 3" xfId="7836" hidden="1"/>
    <cellStyle name="Uwaga 3" xfId="7833" hidden="1"/>
    <cellStyle name="Uwaga 3" xfId="7823" hidden="1"/>
    <cellStyle name="Uwaga 3" xfId="7821" hidden="1"/>
    <cellStyle name="Uwaga 3" xfId="7818" hidden="1"/>
    <cellStyle name="Uwaga 3" xfId="7808" hidden="1"/>
    <cellStyle name="Uwaga 3" xfId="7806" hidden="1"/>
    <cellStyle name="Uwaga 3" xfId="7803" hidden="1"/>
    <cellStyle name="Uwaga 3" xfId="7793" hidden="1"/>
    <cellStyle name="Uwaga 3" xfId="7791" hidden="1"/>
    <cellStyle name="Uwaga 3" xfId="7788" hidden="1"/>
    <cellStyle name="Uwaga 3" xfId="7778" hidden="1"/>
    <cellStyle name="Uwaga 3" xfId="7776" hidden="1"/>
    <cellStyle name="Uwaga 3" xfId="7772" hidden="1"/>
    <cellStyle name="Uwaga 3" xfId="7763" hidden="1"/>
    <cellStyle name="Uwaga 3" xfId="7760" hidden="1"/>
    <cellStyle name="Uwaga 3" xfId="7756" hidden="1"/>
    <cellStyle name="Uwaga 3" xfId="7748" hidden="1"/>
    <cellStyle name="Uwaga 3" xfId="7746" hidden="1"/>
    <cellStyle name="Uwaga 3" xfId="7742" hidden="1"/>
    <cellStyle name="Uwaga 3" xfId="7733" hidden="1"/>
    <cellStyle name="Uwaga 3" xfId="7731" hidden="1"/>
    <cellStyle name="Uwaga 3" xfId="7728" hidden="1"/>
    <cellStyle name="Uwaga 3" xfId="7718" hidden="1"/>
    <cellStyle name="Uwaga 3" xfId="7716" hidden="1"/>
    <cellStyle name="Uwaga 3" xfId="7711" hidden="1"/>
    <cellStyle name="Uwaga 3" xfId="7703" hidden="1"/>
    <cellStyle name="Uwaga 3" xfId="7701" hidden="1"/>
    <cellStyle name="Uwaga 3" xfId="7696" hidden="1"/>
    <cellStyle name="Uwaga 3" xfId="7688" hidden="1"/>
    <cellStyle name="Uwaga 3" xfId="7686" hidden="1"/>
    <cellStyle name="Uwaga 3" xfId="7681" hidden="1"/>
    <cellStyle name="Uwaga 3" xfId="7673" hidden="1"/>
    <cellStyle name="Uwaga 3" xfId="7671" hidden="1"/>
    <cellStyle name="Uwaga 3" xfId="7667" hidden="1"/>
    <cellStyle name="Uwaga 3" xfId="7658" hidden="1"/>
    <cellStyle name="Uwaga 3" xfId="7655" hidden="1"/>
    <cellStyle name="Uwaga 3" xfId="7650" hidden="1"/>
    <cellStyle name="Uwaga 3" xfId="7643" hidden="1"/>
    <cellStyle name="Uwaga 3" xfId="7639" hidden="1"/>
    <cellStyle name="Uwaga 3" xfId="7634" hidden="1"/>
    <cellStyle name="Uwaga 3" xfId="7628" hidden="1"/>
    <cellStyle name="Uwaga 3" xfId="7624" hidden="1"/>
    <cellStyle name="Uwaga 3" xfId="7619" hidden="1"/>
    <cellStyle name="Uwaga 3" xfId="7613" hidden="1"/>
    <cellStyle name="Uwaga 3" xfId="7610" hidden="1"/>
    <cellStyle name="Uwaga 3" xfId="7606" hidden="1"/>
    <cellStyle name="Uwaga 3" xfId="7597" hidden="1"/>
    <cellStyle name="Uwaga 3" xfId="7592" hidden="1"/>
    <cellStyle name="Uwaga 3" xfId="7587" hidden="1"/>
    <cellStyle name="Uwaga 3" xfId="7582" hidden="1"/>
    <cellStyle name="Uwaga 3" xfId="7577" hidden="1"/>
    <cellStyle name="Uwaga 3" xfId="7572" hidden="1"/>
    <cellStyle name="Uwaga 3" xfId="7567" hidden="1"/>
    <cellStyle name="Uwaga 3" xfId="7562" hidden="1"/>
    <cellStyle name="Uwaga 3" xfId="7557" hidden="1"/>
    <cellStyle name="Uwaga 3" xfId="7553" hidden="1"/>
    <cellStyle name="Uwaga 3" xfId="7548" hidden="1"/>
    <cellStyle name="Uwaga 3" xfId="7543" hidden="1"/>
    <cellStyle name="Uwaga 3" xfId="7538" hidden="1"/>
    <cellStyle name="Uwaga 3" xfId="7534" hidden="1"/>
    <cellStyle name="Uwaga 3" xfId="7530" hidden="1"/>
    <cellStyle name="Uwaga 3" xfId="7523" hidden="1"/>
    <cellStyle name="Uwaga 3" xfId="7519" hidden="1"/>
    <cellStyle name="Uwaga 3" xfId="7514" hidden="1"/>
    <cellStyle name="Uwaga 3" xfId="7508" hidden="1"/>
    <cellStyle name="Uwaga 3" xfId="7504" hidden="1"/>
    <cellStyle name="Uwaga 3" xfId="7499" hidden="1"/>
    <cellStyle name="Uwaga 3" xfId="7493" hidden="1"/>
    <cellStyle name="Uwaga 3" xfId="7489" hidden="1"/>
    <cellStyle name="Uwaga 3" xfId="7485" hidden="1"/>
    <cellStyle name="Uwaga 3" xfId="7478" hidden="1"/>
    <cellStyle name="Uwaga 3" xfId="7474" hidden="1"/>
    <cellStyle name="Uwaga 3" xfId="7470" hidden="1"/>
    <cellStyle name="Uwaga 3" xfId="7423" hidden="1"/>
    <cellStyle name="Uwaga 3" xfId="7422" hidden="1"/>
    <cellStyle name="Uwaga 3" xfId="7421" hidden="1"/>
    <cellStyle name="Uwaga 3" xfId="7414" hidden="1"/>
    <cellStyle name="Uwaga 3" xfId="7413" hidden="1"/>
    <cellStyle name="Uwaga 3" xfId="7412" hidden="1"/>
    <cellStyle name="Uwaga 3" xfId="7405" hidden="1"/>
    <cellStyle name="Uwaga 3" xfId="7404" hidden="1"/>
    <cellStyle name="Uwaga 3" xfId="7403" hidden="1"/>
    <cellStyle name="Uwaga 3" xfId="7396" hidden="1"/>
    <cellStyle name="Uwaga 3" xfId="7395" hidden="1"/>
    <cellStyle name="Uwaga 3" xfId="7394" hidden="1"/>
    <cellStyle name="Uwaga 3" xfId="7387" hidden="1"/>
    <cellStyle name="Uwaga 3" xfId="7386" hidden="1"/>
    <cellStyle name="Uwaga 3" xfId="7384" hidden="1"/>
    <cellStyle name="Uwaga 3" xfId="7379" hidden="1"/>
    <cellStyle name="Uwaga 3" xfId="7376" hidden="1"/>
    <cellStyle name="Uwaga 3" xfId="7374" hidden="1"/>
    <cellStyle name="Uwaga 3" xfId="7370" hidden="1"/>
    <cellStyle name="Uwaga 3" xfId="7367" hidden="1"/>
    <cellStyle name="Uwaga 3" xfId="7365" hidden="1"/>
    <cellStyle name="Uwaga 3" xfId="7361" hidden="1"/>
    <cellStyle name="Uwaga 3" xfId="7358" hidden="1"/>
    <cellStyle name="Uwaga 3" xfId="7356" hidden="1"/>
    <cellStyle name="Uwaga 3" xfId="7352" hidden="1"/>
    <cellStyle name="Uwaga 3" xfId="7350" hidden="1"/>
    <cellStyle name="Uwaga 3" xfId="7349" hidden="1"/>
    <cellStyle name="Uwaga 3" xfId="7343" hidden="1"/>
    <cellStyle name="Uwaga 3" xfId="7341" hidden="1"/>
    <cellStyle name="Uwaga 3" xfId="7338" hidden="1"/>
    <cellStyle name="Uwaga 3" xfId="7334" hidden="1"/>
    <cellStyle name="Uwaga 3" xfId="7331" hidden="1"/>
    <cellStyle name="Uwaga 3" xfId="7329" hidden="1"/>
    <cellStyle name="Uwaga 3" xfId="7325" hidden="1"/>
    <cellStyle name="Uwaga 3" xfId="7322" hidden="1"/>
    <cellStyle name="Uwaga 3" xfId="7320" hidden="1"/>
    <cellStyle name="Uwaga 3" xfId="7316" hidden="1"/>
    <cellStyle name="Uwaga 3" xfId="7314" hidden="1"/>
    <cellStyle name="Uwaga 3" xfId="7313" hidden="1"/>
    <cellStyle name="Uwaga 3" xfId="7307" hidden="1"/>
    <cellStyle name="Uwaga 3" xfId="7304" hidden="1"/>
    <cellStyle name="Uwaga 3" xfId="7302" hidden="1"/>
    <cellStyle name="Uwaga 3" xfId="7298" hidden="1"/>
    <cellStyle name="Uwaga 3" xfId="7295" hidden="1"/>
    <cellStyle name="Uwaga 3" xfId="7293" hidden="1"/>
    <cellStyle name="Uwaga 3" xfId="7289" hidden="1"/>
    <cellStyle name="Uwaga 3" xfId="7286" hidden="1"/>
    <cellStyle name="Uwaga 3" xfId="7284" hidden="1"/>
    <cellStyle name="Uwaga 3" xfId="7280" hidden="1"/>
    <cellStyle name="Uwaga 3" xfId="7278" hidden="1"/>
    <cellStyle name="Uwaga 3" xfId="7277" hidden="1"/>
    <cellStyle name="Uwaga 3" xfId="7270" hidden="1"/>
    <cellStyle name="Uwaga 3" xfId="7267" hidden="1"/>
    <cellStyle name="Uwaga 3" xfId="7265" hidden="1"/>
    <cellStyle name="Uwaga 3" xfId="7261" hidden="1"/>
    <cellStyle name="Uwaga 3" xfId="7258" hidden="1"/>
    <cellStyle name="Uwaga 3" xfId="7256" hidden="1"/>
    <cellStyle name="Uwaga 3" xfId="7252" hidden="1"/>
    <cellStyle name="Uwaga 3" xfId="7249" hidden="1"/>
    <cellStyle name="Uwaga 3" xfId="7247" hidden="1"/>
    <cellStyle name="Uwaga 3" xfId="7244" hidden="1"/>
    <cellStyle name="Uwaga 3" xfId="7242" hidden="1"/>
    <cellStyle name="Uwaga 3" xfId="7241" hidden="1"/>
    <cellStyle name="Uwaga 3" xfId="7235" hidden="1"/>
    <cellStyle name="Uwaga 3" xfId="7233" hidden="1"/>
    <cellStyle name="Uwaga 3" xfId="7231" hidden="1"/>
    <cellStyle name="Uwaga 3" xfId="7226" hidden="1"/>
    <cellStyle name="Uwaga 3" xfId="7224" hidden="1"/>
    <cellStyle name="Uwaga 3" xfId="7222" hidden="1"/>
    <cellStyle name="Uwaga 3" xfId="7217" hidden="1"/>
    <cellStyle name="Uwaga 3" xfId="7215" hidden="1"/>
    <cellStyle name="Uwaga 3" xfId="7213" hidden="1"/>
    <cellStyle name="Uwaga 3" xfId="7208" hidden="1"/>
    <cellStyle name="Uwaga 3" xfId="7206" hidden="1"/>
    <cellStyle name="Uwaga 3" xfId="7205" hidden="1"/>
    <cellStyle name="Uwaga 3" xfId="7198" hidden="1"/>
    <cellStyle name="Uwaga 3" xfId="7195" hidden="1"/>
    <cellStyle name="Uwaga 3" xfId="7193" hidden="1"/>
    <cellStyle name="Uwaga 3" xfId="7189" hidden="1"/>
    <cellStyle name="Uwaga 3" xfId="7186" hidden="1"/>
    <cellStyle name="Uwaga 3" xfId="7184" hidden="1"/>
    <cellStyle name="Uwaga 3" xfId="7180" hidden="1"/>
    <cellStyle name="Uwaga 3" xfId="7177" hidden="1"/>
    <cellStyle name="Uwaga 3" xfId="7175" hidden="1"/>
    <cellStyle name="Uwaga 3" xfId="7172" hidden="1"/>
    <cellStyle name="Uwaga 3" xfId="7170" hidden="1"/>
    <cellStyle name="Uwaga 3" xfId="7168" hidden="1"/>
    <cellStyle name="Uwaga 3" xfId="7162" hidden="1"/>
    <cellStyle name="Uwaga 3" xfId="7159" hidden="1"/>
    <cellStyle name="Uwaga 3" xfId="7157" hidden="1"/>
    <cellStyle name="Uwaga 3" xfId="7153" hidden="1"/>
    <cellStyle name="Uwaga 3" xfId="7150" hidden="1"/>
    <cellStyle name="Uwaga 3" xfId="7148" hidden="1"/>
    <cellStyle name="Uwaga 3" xfId="7144" hidden="1"/>
    <cellStyle name="Uwaga 3" xfId="7141" hidden="1"/>
    <cellStyle name="Uwaga 3" xfId="7139" hidden="1"/>
    <cellStyle name="Uwaga 3" xfId="7137" hidden="1"/>
    <cellStyle name="Uwaga 3" xfId="7135" hidden="1"/>
    <cellStyle name="Uwaga 3" xfId="7133" hidden="1"/>
    <cellStyle name="Uwaga 3" xfId="7128" hidden="1"/>
    <cellStyle name="Uwaga 3" xfId="7126" hidden="1"/>
    <cellStyle name="Uwaga 3" xfId="7123" hidden="1"/>
    <cellStyle name="Uwaga 3" xfId="7119" hidden="1"/>
    <cellStyle name="Uwaga 3" xfId="7116" hidden="1"/>
    <cellStyle name="Uwaga 3" xfId="7113" hidden="1"/>
    <cellStyle name="Uwaga 3" xfId="7110" hidden="1"/>
    <cellStyle name="Uwaga 3" xfId="7108" hidden="1"/>
    <cellStyle name="Uwaga 3" xfId="7105" hidden="1"/>
    <cellStyle name="Uwaga 3" xfId="7101" hidden="1"/>
    <cellStyle name="Uwaga 3" xfId="7099" hidden="1"/>
    <cellStyle name="Uwaga 3" xfId="7096" hidden="1"/>
    <cellStyle name="Uwaga 3" xfId="7091" hidden="1"/>
    <cellStyle name="Uwaga 3" xfId="7088" hidden="1"/>
    <cellStyle name="Uwaga 3" xfId="7085" hidden="1"/>
    <cellStyle name="Uwaga 3" xfId="7081" hidden="1"/>
    <cellStyle name="Uwaga 3" xfId="7078" hidden="1"/>
    <cellStyle name="Uwaga 3" xfId="7076" hidden="1"/>
    <cellStyle name="Uwaga 3" xfId="7073" hidden="1"/>
    <cellStyle name="Uwaga 3" xfId="7070" hidden="1"/>
    <cellStyle name="Uwaga 3" xfId="7067" hidden="1"/>
    <cellStyle name="Uwaga 3" xfId="7065" hidden="1"/>
    <cellStyle name="Uwaga 3" xfId="7063" hidden="1"/>
    <cellStyle name="Uwaga 3" xfId="7060" hidden="1"/>
    <cellStyle name="Uwaga 3" xfId="7055" hidden="1"/>
    <cellStyle name="Uwaga 3" xfId="7052" hidden="1"/>
    <cellStyle name="Uwaga 3" xfId="7049" hidden="1"/>
    <cellStyle name="Uwaga 3" xfId="7046" hidden="1"/>
    <cellStyle name="Uwaga 3" xfId="7043" hidden="1"/>
    <cellStyle name="Uwaga 3" xfId="7040" hidden="1"/>
    <cellStyle name="Uwaga 3" xfId="7037" hidden="1"/>
    <cellStyle name="Uwaga 3" xfId="7034" hidden="1"/>
    <cellStyle name="Uwaga 3" xfId="7031" hidden="1"/>
    <cellStyle name="Uwaga 3" xfId="7029" hidden="1"/>
    <cellStyle name="Uwaga 3" xfId="7027" hidden="1"/>
    <cellStyle name="Uwaga 3" xfId="7024" hidden="1"/>
    <cellStyle name="Uwaga 3" xfId="7019" hidden="1"/>
    <cellStyle name="Uwaga 3" xfId="7016" hidden="1"/>
    <cellStyle name="Uwaga 3" xfId="7013" hidden="1"/>
    <cellStyle name="Uwaga 3" xfId="7010" hidden="1"/>
    <cellStyle name="Uwaga 3" xfId="7007" hidden="1"/>
    <cellStyle name="Uwaga 3" xfId="7004" hidden="1"/>
    <cellStyle name="Uwaga 3" xfId="7001" hidden="1"/>
    <cellStyle name="Uwaga 3" xfId="6998" hidden="1"/>
    <cellStyle name="Uwaga 3" xfId="6995" hidden="1"/>
    <cellStyle name="Uwaga 3" xfId="6993" hidden="1"/>
    <cellStyle name="Uwaga 3" xfId="6991" hidden="1"/>
    <cellStyle name="Uwaga 3" xfId="6988" hidden="1"/>
    <cellStyle name="Uwaga 3" xfId="6982" hidden="1"/>
    <cellStyle name="Uwaga 3" xfId="6979" hidden="1"/>
    <cellStyle name="Uwaga 3" xfId="6977" hidden="1"/>
    <cellStyle name="Uwaga 3" xfId="6973" hidden="1"/>
    <cellStyle name="Uwaga 3" xfId="6970" hidden="1"/>
    <cellStyle name="Uwaga 3" xfId="6968" hidden="1"/>
    <cellStyle name="Uwaga 3" xfId="6964" hidden="1"/>
    <cellStyle name="Uwaga 3" xfId="6961" hidden="1"/>
    <cellStyle name="Uwaga 3" xfId="6959" hidden="1"/>
    <cellStyle name="Uwaga 3" xfId="6957" hidden="1"/>
    <cellStyle name="Uwaga 3" xfId="6954" hidden="1"/>
    <cellStyle name="Uwaga 3" xfId="6951" hidden="1"/>
    <cellStyle name="Uwaga 3" xfId="6948" hidden="1"/>
    <cellStyle name="Uwaga 3" xfId="6946" hidden="1"/>
    <cellStyle name="Uwaga 3" xfId="6944" hidden="1"/>
    <cellStyle name="Uwaga 3" xfId="6939" hidden="1"/>
    <cellStyle name="Uwaga 3" xfId="6937" hidden="1"/>
    <cellStyle name="Uwaga 3" xfId="6934" hidden="1"/>
    <cellStyle name="Uwaga 3" xfId="6930" hidden="1"/>
    <cellStyle name="Uwaga 3" xfId="6928" hidden="1"/>
    <cellStyle name="Uwaga 3" xfId="4049" hidden="1"/>
    <cellStyle name="Uwaga 3" xfId="5035" hidden="1"/>
    <cellStyle name="Uwaga 3" xfId="4046" hidden="1"/>
    <cellStyle name="Uwaga 3" xfId="4045" hidden="1"/>
    <cellStyle name="Uwaga 3" xfId="5032" hidden="1"/>
    <cellStyle name="Uwaga 3" xfId="4043" hidden="1"/>
    <cellStyle name="Uwaga 3" xfId="3513" hidden="1"/>
    <cellStyle name="Uwaga 3" xfId="8460" hidden="1"/>
    <cellStyle name="Uwaga 3" xfId="8461" hidden="1"/>
    <cellStyle name="Uwaga 3" xfId="8463" hidden="1"/>
    <cellStyle name="Uwaga 3" xfId="8475" hidden="1"/>
    <cellStyle name="Uwaga 3" xfId="8476" hidden="1"/>
    <cellStyle name="Uwaga 3" xfId="8481" hidden="1"/>
    <cellStyle name="Uwaga 3" xfId="8490" hidden="1"/>
    <cellStyle name="Uwaga 3" xfId="8491" hidden="1"/>
    <cellStyle name="Uwaga 3" xfId="8496" hidden="1"/>
    <cellStyle name="Uwaga 3" xfId="8505" hidden="1"/>
    <cellStyle name="Uwaga 3" xfId="8506" hidden="1"/>
    <cellStyle name="Uwaga 3" xfId="8507" hidden="1"/>
    <cellStyle name="Uwaga 3" xfId="8520" hidden="1"/>
    <cellStyle name="Uwaga 3" xfId="8525" hidden="1"/>
    <cellStyle name="Uwaga 3" xfId="8530" hidden="1"/>
    <cellStyle name="Uwaga 3" xfId="8540" hidden="1"/>
    <cellStyle name="Uwaga 3" xfId="8545" hidden="1"/>
    <cellStyle name="Uwaga 3" xfId="8549" hidden="1"/>
    <cellStyle name="Uwaga 3" xfId="8556" hidden="1"/>
    <cellStyle name="Uwaga 3" xfId="8561" hidden="1"/>
    <cellStyle name="Uwaga 3" xfId="8564" hidden="1"/>
    <cellStyle name="Uwaga 3" xfId="8570" hidden="1"/>
    <cellStyle name="Uwaga 3" xfId="8575" hidden="1"/>
    <cellStyle name="Uwaga 3" xfId="8579" hidden="1"/>
    <cellStyle name="Uwaga 3" xfId="8580" hidden="1"/>
    <cellStyle name="Uwaga 3" xfId="8581" hidden="1"/>
    <cellStyle name="Uwaga 3" xfId="8585" hidden="1"/>
    <cellStyle name="Uwaga 3" xfId="8597" hidden="1"/>
    <cellStyle name="Uwaga 3" xfId="8602" hidden="1"/>
    <cellStyle name="Uwaga 3" xfId="8607" hidden="1"/>
    <cellStyle name="Uwaga 3" xfId="8612" hidden="1"/>
    <cellStyle name="Uwaga 3" xfId="8617" hidden="1"/>
    <cellStyle name="Uwaga 3" xfId="8622" hidden="1"/>
    <cellStyle name="Uwaga 3" xfId="8626" hidden="1"/>
    <cellStyle name="Uwaga 3" xfId="8630" hidden="1"/>
    <cellStyle name="Uwaga 3" xfId="8635" hidden="1"/>
    <cellStyle name="Uwaga 3" xfId="8640" hidden="1"/>
    <cellStyle name="Uwaga 3" xfId="8641" hidden="1"/>
    <cellStyle name="Uwaga 3" xfId="8643" hidden="1"/>
    <cellStyle name="Uwaga 3" xfId="8656" hidden="1"/>
    <cellStyle name="Uwaga 3" xfId="8660" hidden="1"/>
    <cellStyle name="Uwaga 3" xfId="8665" hidden="1"/>
    <cellStyle name="Uwaga 3" xfId="8672" hidden="1"/>
    <cellStyle name="Uwaga 3" xfId="8676" hidden="1"/>
    <cellStyle name="Uwaga 3" xfId="8681" hidden="1"/>
    <cellStyle name="Uwaga 3" xfId="8686" hidden="1"/>
    <cellStyle name="Uwaga 3" xfId="8689" hidden="1"/>
    <cellStyle name="Uwaga 3" xfId="8694" hidden="1"/>
    <cellStyle name="Uwaga 3" xfId="8700" hidden="1"/>
    <cellStyle name="Uwaga 3" xfId="8701" hidden="1"/>
    <cellStyle name="Uwaga 3" xfId="8704" hidden="1"/>
    <cellStyle name="Uwaga 3" xfId="8717" hidden="1"/>
    <cellStyle name="Uwaga 3" xfId="8721" hidden="1"/>
    <cellStyle name="Uwaga 3" xfId="8726" hidden="1"/>
    <cellStyle name="Uwaga 3" xfId="8733" hidden="1"/>
    <cellStyle name="Uwaga 3" xfId="8738" hidden="1"/>
    <cellStyle name="Uwaga 3" xfId="8742" hidden="1"/>
    <cellStyle name="Uwaga 3" xfId="8747" hidden="1"/>
    <cellStyle name="Uwaga 3" xfId="8751" hidden="1"/>
    <cellStyle name="Uwaga 3" xfId="8756" hidden="1"/>
    <cellStyle name="Uwaga 3" xfId="8760" hidden="1"/>
    <cellStyle name="Uwaga 3" xfId="8761" hidden="1"/>
    <cellStyle name="Uwaga 3" xfId="8763" hidden="1"/>
    <cellStyle name="Uwaga 3" xfId="8775" hidden="1"/>
    <cellStyle name="Uwaga 3" xfId="8776" hidden="1"/>
    <cellStyle name="Uwaga 3" xfId="8778" hidden="1"/>
    <cellStyle name="Uwaga 3" xfId="8790" hidden="1"/>
    <cellStyle name="Uwaga 3" xfId="8792" hidden="1"/>
    <cellStyle name="Uwaga 3" xfId="8795" hidden="1"/>
    <cellStyle name="Uwaga 3" xfId="8805" hidden="1"/>
    <cellStyle name="Uwaga 3" xfId="8806" hidden="1"/>
    <cellStyle name="Uwaga 3" xfId="8808" hidden="1"/>
    <cellStyle name="Uwaga 3" xfId="8820" hidden="1"/>
    <cellStyle name="Uwaga 3" xfId="8821" hidden="1"/>
    <cellStyle name="Uwaga 3" xfId="8822" hidden="1"/>
    <cellStyle name="Uwaga 3" xfId="8836" hidden="1"/>
    <cellStyle name="Uwaga 3" xfId="8839" hidden="1"/>
    <cellStyle name="Uwaga 3" xfId="8843" hidden="1"/>
    <cellStyle name="Uwaga 3" xfId="8851" hidden="1"/>
    <cellStyle name="Uwaga 3" xfId="8854" hidden="1"/>
    <cellStyle name="Uwaga 3" xfId="8858" hidden="1"/>
    <cellStyle name="Uwaga 3" xfId="8866" hidden="1"/>
    <cellStyle name="Uwaga 3" xfId="8869" hidden="1"/>
    <cellStyle name="Uwaga 3" xfId="8873" hidden="1"/>
    <cellStyle name="Uwaga 3" xfId="8880" hidden="1"/>
    <cellStyle name="Uwaga 3" xfId="8881" hidden="1"/>
    <cellStyle name="Uwaga 3" xfId="8883" hidden="1"/>
    <cellStyle name="Uwaga 3" xfId="8896" hidden="1"/>
    <cellStyle name="Uwaga 3" xfId="8899" hidden="1"/>
    <cellStyle name="Uwaga 3" xfId="8902" hidden="1"/>
    <cellStyle name="Uwaga 3" xfId="8911" hidden="1"/>
    <cellStyle name="Uwaga 3" xfId="8914" hidden="1"/>
    <cellStyle name="Uwaga 3" xfId="8918" hidden="1"/>
    <cellStyle name="Uwaga 3" xfId="8926" hidden="1"/>
    <cellStyle name="Uwaga 3" xfId="8928" hidden="1"/>
    <cellStyle name="Uwaga 3" xfId="8931" hidden="1"/>
    <cellStyle name="Uwaga 3" xfId="8940" hidden="1"/>
    <cellStyle name="Uwaga 3" xfId="8941" hidden="1"/>
    <cellStyle name="Uwaga 3" xfId="8942" hidden="1"/>
    <cellStyle name="Uwaga 3" xfId="8955" hidden="1"/>
    <cellStyle name="Uwaga 3" xfId="8956" hidden="1"/>
    <cellStyle name="Uwaga 3" xfId="8958" hidden="1"/>
    <cellStyle name="Uwaga 3" xfId="8970" hidden="1"/>
    <cellStyle name="Uwaga 3" xfId="8971" hidden="1"/>
    <cellStyle name="Uwaga 3" xfId="8973" hidden="1"/>
    <cellStyle name="Uwaga 3" xfId="8985" hidden="1"/>
    <cellStyle name="Uwaga 3" xfId="8986" hidden="1"/>
    <cellStyle name="Uwaga 3" xfId="8988" hidden="1"/>
    <cellStyle name="Uwaga 3" xfId="9000" hidden="1"/>
    <cellStyle name="Uwaga 3" xfId="9001" hidden="1"/>
    <cellStyle name="Uwaga 3" xfId="9002" hidden="1"/>
    <cellStyle name="Uwaga 3" xfId="9016" hidden="1"/>
    <cellStyle name="Uwaga 3" xfId="9018" hidden="1"/>
    <cellStyle name="Uwaga 3" xfId="9021" hidden="1"/>
    <cellStyle name="Uwaga 3" xfId="9031" hidden="1"/>
    <cellStyle name="Uwaga 3" xfId="9034" hidden="1"/>
    <cellStyle name="Uwaga 3" xfId="9037" hidden="1"/>
    <cellStyle name="Uwaga 3" xfId="9046" hidden="1"/>
    <cellStyle name="Uwaga 3" xfId="9048" hidden="1"/>
    <cellStyle name="Uwaga 3" xfId="9051" hidden="1"/>
    <cellStyle name="Uwaga 3" xfId="9060" hidden="1"/>
    <cellStyle name="Uwaga 3" xfId="9061" hidden="1"/>
    <cellStyle name="Uwaga 3" xfId="9062" hidden="1"/>
    <cellStyle name="Uwaga 3" xfId="9075" hidden="1"/>
    <cellStyle name="Uwaga 3" xfId="9077" hidden="1"/>
    <cellStyle name="Uwaga 3" xfId="9079" hidden="1"/>
    <cellStyle name="Uwaga 3" xfId="9090" hidden="1"/>
    <cellStyle name="Uwaga 3" xfId="9092" hidden="1"/>
    <cellStyle name="Uwaga 3" xfId="9094" hidden="1"/>
    <cellStyle name="Uwaga 3" xfId="9105" hidden="1"/>
    <cellStyle name="Uwaga 3" xfId="9107" hidden="1"/>
    <cellStyle name="Uwaga 3" xfId="9109" hidden="1"/>
    <cellStyle name="Uwaga 3" xfId="9120" hidden="1"/>
    <cellStyle name="Uwaga 3" xfId="9121" hidden="1"/>
    <cellStyle name="Uwaga 3" xfId="9122" hidden="1"/>
    <cellStyle name="Uwaga 3" xfId="9135" hidden="1"/>
    <cellStyle name="Uwaga 3" xfId="9137" hidden="1"/>
    <cellStyle name="Uwaga 3" xfId="9139" hidden="1"/>
    <cellStyle name="Uwaga 3" xfId="9150" hidden="1"/>
    <cellStyle name="Uwaga 3" xfId="9152" hidden="1"/>
    <cellStyle name="Uwaga 3" xfId="9154" hidden="1"/>
    <cellStyle name="Uwaga 3" xfId="9165" hidden="1"/>
    <cellStyle name="Uwaga 3" xfId="9167" hidden="1"/>
    <cellStyle name="Uwaga 3" xfId="9168" hidden="1"/>
    <cellStyle name="Uwaga 3" xfId="9180" hidden="1"/>
    <cellStyle name="Uwaga 3" xfId="9181" hidden="1"/>
    <cellStyle name="Uwaga 3" xfId="9182" hidden="1"/>
    <cellStyle name="Uwaga 3" xfId="9195" hidden="1"/>
    <cellStyle name="Uwaga 3" xfId="9197" hidden="1"/>
    <cellStyle name="Uwaga 3" xfId="9199" hidden="1"/>
    <cellStyle name="Uwaga 3" xfId="9210" hidden="1"/>
    <cellStyle name="Uwaga 3" xfId="9212" hidden="1"/>
    <cellStyle name="Uwaga 3" xfId="9214" hidden="1"/>
    <cellStyle name="Uwaga 3" xfId="9225" hidden="1"/>
    <cellStyle name="Uwaga 3" xfId="9227" hidden="1"/>
    <cellStyle name="Uwaga 3" xfId="9229" hidden="1"/>
    <cellStyle name="Uwaga 3" xfId="9240" hidden="1"/>
    <cellStyle name="Uwaga 3" xfId="9241" hidden="1"/>
    <cellStyle name="Uwaga 3" xfId="9243" hidden="1"/>
    <cellStyle name="Uwaga 3" xfId="9254" hidden="1"/>
    <cellStyle name="Uwaga 3" xfId="9256" hidden="1"/>
    <cellStyle name="Uwaga 3" xfId="9257" hidden="1"/>
    <cellStyle name="Uwaga 3" xfId="9266" hidden="1"/>
    <cellStyle name="Uwaga 3" xfId="9269" hidden="1"/>
    <cellStyle name="Uwaga 3" xfId="9271" hidden="1"/>
    <cellStyle name="Uwaga 3" xfId="9282" hidden="1"/>
    <cellStyle name="Uwaga 3" xfId="9284" hidden="1"/>
    <cellStyle name="Uwaga 3" xfId="9286" hidden="1"/>
    <cellStyle name="Uwaga 3" xfId="9298" hidden="1"/>
    <cellStyle name="Uwaga 3" xfId="9300" hidden="1"/>
    <cellStyle name="Uwaga 3" xfId="9302" hidden="1"/>
    <cellStyle name="Uwaga 3" xfId="9310" hidden="1"/>
    <cellStyle name="Uwaga 3" xfId="9312" hidden="1"/>
    <cellStyle name="Uwaga 3" xfId="9315" hidden="1"/>
    <cellStyle name="Uwaga 3" xfId="9305" hidden="1"/>
    <cellStyle name="Uwaga 3" xfId="9304" hidden="1"/>
    <cellStyle name="Uwaga 3" xfId="9303" hidden="1"/>
    <cellStyle name="Uwaga 3" xfId="9290" hidden="1"/>
    <cellStyle name="Uwaga 3" xfId="9289" hidden="1"/>
    <cellStyle name="Uwaga 3" xfId="9288" hidden="1"/>
    <cellStyle name="Uwaga 3" xfId="9275" hidden="1"/>
    <cellStyle name="Uwaga 3" xfId="9274" hidden="1"/>
    <cellStyle name="Uwaga 3" xfId="9273" hidden="1"/>
    <cellStyle name="Uwaga 3" xfId="9260" hidden="1"/>
    <cellStyle name="Uwaga 3" xfId="9259" hidden="1"/>
    <cellStyle name="Uwaga 3" xfId="9258" hidden="1"/>
    <cellStyle name="Uwaga 3" xfId="9245" hidden="1"/>
    <cellStyle name="Uwaga 3" xfId="9244" hidden="1"/>
    <cellStyle name="Uwaga 3" xfId="9242" hidden="1"/>
    <cellStyle name="Uwaga 3" xfId="9231" hidden="1"/>
    <cellStyle name="Uwaga 3" xfId="9228" hidden="1"/>
    <cellStyle name="Uwaga 3" xfId="9226" hidden="1"/>
    <cellStyle name="Uwaga 3" xfId="9216" hidden="1"/>
    <cellStyle name="Uwaga 3" xfId="9213" hidden="1"/>
    <cellStyle name="Uwaga 3" xfId="9211" hidden="1"/>
    <cellStyle name="Uwaga 3" xfId="9201" hidden="1"/>
    <cellStyle name="Uwaga 3" xfId="9198" hidden="1"/>
    <cellStyle name="Uwaga 3" xfId="9196" hidden="1"/>
    <cellStyle name="Uwaga 3" xfId="9186" hidden="1"/>
    <cellStyle name="Uwaga 3" xfId="9184" hidden="1"/>
    <cellStyle name="Uwaga 3" xfId="9183" hidden="1"/>
    <cellStyle name="Uwaga 3" xfId="9171" hidden="1"/>
    <cellStyle name="Uwaga 3" xfId="9169" hidden="1"/>
    <cellStyle name="Uwaga 3" xfId="9166" hidden="1"/>
    <cellStyle name="Uwaga 3" xfId="9156" hidden="1"/>
    <cellStyle name="Uwaga 3" xfId="9153" hidden="1"/>
    <cellStyle name="Uwaga 3" xfId="9151" hidden="1"/>
    <cellStyle name="Uwaga 3" xfId="9141" hidden="1"/>
    <cellStyle name="Uwaga 3" xfId="9138" hidden="1"/>
    <cellStyle name="Uwaga 3" xfId="9136" hidden="1"/>
    <cellStyle name="Uwaga 3" xfId="9126" hidden="1"/>
    <cellStyle name="Uwaga 3" xfId="9124" hidden="1"/>
    <cellStyle name="Uwaga 3" xfId="9123" hidden="1"/>
    <cellStyle name="Uwaga 3" xfId="9111" hidden="1"/>
    <cellStyle name="Uwaga 3" xfId="9108" hidden="1"/>
    <cellStyle name="Uwaga 3" xfId="9106" hidden="1"/>
    <cellStyle name="Uwaga 3" xfId="9096" hidden="1"/>
    <cellStyle name="Uwaga 3" xfId="9093" hidden="1"/>
    <cellStyle name="Uwaga 3" xfId="9091" hidden="1"/>
    <cellStyle name="Uwaga 3" xfId="9081" hidden="1"/>
    <cellStyle name="Uwaga 3" xfId="9078" hidden="1"/>
    <cellStyle name="Uwaga 3" xfId="9076" hidden="1"/>
    <cellStyle name="Uwaga 3" xfId="9066" hidden="1"/>
    <cellStyle name="Uwaga 3" xfId="9064" hidden="1"/>
    <cellStyle name="Uwaga 3" xfId="9063" hidden="1"/>
    <cellStyle name="Uwaga 3" xfId="9050" hidden="1"/>
    <cellStyle name="Uwaga 3" xfId="9047" hidden="1"/>
    <cellStyle name="Uwaga 3" xfId="9045" hidden="1"/>
    <cellStyle name="Uwaga 3" xfId="9035" hidden="1"/>
    <cellStyle name="Uwaga 3" xfId="9032" hidden="1"/>
    <cellStyle name="Uwaga 3" xfId="9030" hidden="1"/>
    <cellStyle name="Uwaga 3" xfId="9020" hidden="1"/>
    <cellStyle name="Uwaga 3" xfId="9017" hidden="1"/>
    <cellStyle name="Uwaga 3" xfId="9015" hidden="1"/>
    <cellStyle name="Uwaga 3" xfId="9006" hidden="1"/>
    <cellStyle name="Uwaga 3" xfId="9004" hidden="1"/>
    <cellStyle name="Uwaga 3" xfId="9003" hidden="1"/>
    <cellStyle name="Uwaga 3" xfId="8991" hidden="1"/>
    <cellStyle name="Uwaga 3" xfId="8989" hidden="1"/>
    <cellStyle name="Uwaga 3" xfId="8987" hidden="1"/>
    <cellStyle name="Uwaga 3" xfId="8976" hidden="1"/>
    <cellStyle name="Uwaga 3" xfId="8974" hidden="1"/>
    <cellStyle name="Uwaga 3" xfId="8972" hidden="1"/>
    <cellStyle name="Uwaga 3" xfId="8961" hidden="1"/>
    <cellStyle name="Uwaga 3" xfId="8959" hidden="1"/>
    <cellStyle name="Uwaga 3" xfId="8957" hidden="1"/>
    <cellStyle name="Uwaga 3" xfId="8946" hidden="1"/>
    <cellStyle name="Uwaga 3" xfId="8944" hidden="1"/>
    <cellStyle name="Uwaga 3" xfId="8943" hidden="1"/>
    <cellStyle name="Uwaga 3" xfId="8930" hidden="1"/>
    <cellStyle name="Uwaga 3" xfId="8927" hidden="1"/>
    <cellStyle name="Uwaga 3" xfId="8925" hidden="1"/>
    <cellStyle name="Uwaga 3" xfId="8915" hidden="1"/>
    <cellStyle name="Uwaga 3" xfId="8912" hidden="1"/>
    <cellStyle name="Uwaga 3" xfId="8910" hidden="1"/>
    <cellStyle name="Uwaga 3" xfId="8900" hidden="1"/>
    <cellStyle name="Uwaga 3" xfId="8897" hidden="1"/>
    <cellStyle name="Uwaga 3" xfId="8895" hidden="1"/>
    <cellStyle name="Uwaga 3" xfId="8886" hidden="1"/>
    <cellStyle name="Uwaga 3" xfId="8884" hidden="1"/>
    <cellStyle name="Uwaga 3" xfId="8882" hidden="1"/>
    <cellStyle name="Uwaga 3" xfId="8870" hidden="1"/>
    <cellStyle name="Uwaga 3" xfId="8867" hidden="1"/>
    <cellStyle name="Uwaga 3" xfId="8865" hidden="1"/>
    <cellStyle name="Uwaga 3" xfId="8855" hidden="1"/>
    <cellStyle name="Uwaga 3" xfId="8852" hidden="1"/>
    <cellStyle name="Uwaga 3" xfId="8850" hidden="1"/>
    <cellStyle name="Uwaga 3" xfId="8840" hidden="1"/>
    <cellStyle name="Uwaga 3" xfId="8837" hidden="1"/>
    <cellStyle name="Uwaga 3" xfId="8835" hidden="1"/>
    <cellStyle name="Uwaga 3" xfId="8828" hidden="1"/>
    <cellStyle name="Uwaga 3" xfId="8825" hidden="1"/>
    <cellStyle name="Uwaga 3" xfId="8823" hidden="1"/>
    <cellStyle name="Uwaga 3" xfId="8813" hidden="1"/>
    <cellStyle name="Uwaga 3" xfId="8810" hidden="1"/>
    <cellStyle name="Uwaga 3" xfId="8807" hidden="1"/>
    <cellStyle name="Uwaga 3" xfId="8798" hidden="1"/>
    <cellStyle name="Uwaga 3" xfId="8794" hidden="1"/>
    <cellStyle name="Uwaga 3" xfId="8791" hidden="1"/>
    <cellStyle name="Uwaga 3" xfId="8783" hidden="1"/>
    <cellStyle name="Uwaga 3" xfId="8780" hidden="1"/>
    <cellStyle name="Uwaga 3" xfId="8777" hidden="1"/>
    <cellStyle name="Uwaga 3" xfId="8768" hidden="1"/>
    <cellStyle name="Uwaga 3" xfId="8765" hidden="1"/>
    <cellStyle name="Uwaga 3" xfId="8762" hidden="1"/>
    <cellStyle name="Uwaga 3" xfId="8752" hidden="1"/>
    <cellStyle name="Uwaga 3" xfId="8748" hidden="1"/>
    <cellStyle name="Uwaga 3" xfId="8745" hidden="1"/>
    <cellStyle name="Uwaga 3" xfId="8736" hidden="1"/>
    <cellStyle name="Uwaga 3" xfId="8732" hidden="1"/>
    <cellStyle name="Uwaga 3" xfId="8730" hidden="1"/>
    <cellStyle name="Uwaga 3" xfId="8722" hidden="1"/>
    <cellStyle name="Uwaga 3" xfId="8718" hidden="1"/>
    <cellStyle name="Uwaga 3" xfId="8715" hidden="1"/>
    <cellStyle name="Uwaga 3" xfId="8708" hidden="1"/>
    <cellStyle name="Uwaga 3" xfId="8705" hidden="1"/>
    <cellStyle name="Uwaga 3" xfId="8702" hidden="1"/>
    <cellStyle name="Uwaga 3" xfId="8693" hidden="1"/>
    <cellStyle name="Uwaga 3" xfId="8688" hidden="1"/>
    <cellStyle name="Uwaga 3" xfId="8685" hidden="1"/>
    <cellStyle name="Uwaga 3" xfId="8678" hidden="1"/>
    <cellStyle name="Uwaga 3" xfId="8673" hidden="1"/>
    <cellStyle name="Uwaga 3" xfId="8670" hidden="1"/>
    <cellStyle name="Uwaga 3" xfId="8663" hidden="1"/>
    <cellStyle name="Uwaga 3" xfId="8658" hidden="1"/>
    <cellStyle name="Uwaga 3" xfId="8655" hidden="1"/>
    <cellStyle name="Uwaga 3" xfId="8649" hidden="1"/>
    <cellStyle name="Uwaga 3" xfId="8645" hidden="1"/>
    <cellStyle name="Uwaga 3" xfId="8642" hidden="1"/>
    <cellStyle name="Uwaga 3" xfId="8634" hidden="1"/>
    <cellStyle name="Uwaga 3" xfId="8629" hidden="1"/>
    <cellStyle name="Uwaga 3" xfId="8625" hidden="1"/>
    <cellStyle name="Uwaga 3" xfId="8619" hidden="1"/>
    <cellStyle name="Uwaga 3" xfId="8614" hidden="1"/>
    <cellStyle name="Uwaga 3" xfId="8610" hidden="1"/>
    <cellStyle name="Uwaga 3" xfId="8604" hidden="1"/>
    <cellStyle name="Uwaga 3" xfId="8599" hidden="1"/>
    <cellStyle name="Uwaga 3" xfId="8595" hidden="1"/>
    <cellStyle name="Uwaga 3" xfId="8590" hidden="1"/>
    <cellStyle name="Uwaga 3" xfId="8586" hidden="1"/>
    <cellStyle name="Uwaga 3" xfId="8582" hidden="1"/>
    <cellStyle name="Uwaga 3" xfId="8574" hidden="1"/>
    <cellStyle name="Uwaga 3" xfId="8569" hidden="1"/>
    <cellStyle name="Uwaga 3" xfId="8565" hidden="1"/>
    <cellStyle name="Uwaga 3" xfId="8559" hidden="1"/>
    <cellStyle name="Uwaga 3" xfId="8554" hidden="1"/>
    <cellStyle name="Uwaga 3" xfId="8550" hidden="1"/>
    <cellStyle name="Uwaga 3" xfId="8544" hidden="1"/>
    <cellStyle name="Uwaga 3" xfId="8539" hidden="1"/>
    <cellStyle name="Uwaga 3" xfId="8535" hidden="1"/>
    <cellStyle name="Uwaga 3" xfId="8531" hidden="1"/>
    <cellStyle name="Uwaga 3" xfId="8526" hidden="1"/>
    <cellStyle name="Uwaga 3" xfId="8521" hidden="1"/>
    <cellStyle name="Uwaga 3" xfId="8516" hidden="1"/>
    <cellStyle name="Uwaga 3" xfId="8512" hidden="1"/>
    <cellStyle name="Uwaga 3" xfId="8508" hidden="1"/>
    <cellStyle name="Uwaga 3" xfId="8501" hidden="1"/>
    <cellStyle name="Uwaga 3" xfId="8497" hidden="1"/>
    <cellStyle name="Uwaga 3" xfId="8492" hidden="1"/>
    <cellStyle name="Uwaga 3" xfId="8486" hidden="1"/>
    <cellStyle name="Uwaga 3" xfId="8482" hidden="1"/>
    <cellStyle name="Uwaga 3" xfId="8477" hidden="1"/>
    <cellStyle name="Uwaga 3" xfId="8471" hidden="1"/>
    <cellStyle name="Uwaga 3" xfId="8467" hidden="1"/>
    <cellStyle name="Uwaga 3" xfId="8462" hidden="1"/>
    <cellStyle name="Uwaga 3" xfId="8456" hidden="1"/>
    <cellStyle name="Uwaga 3" xfId="8452" hidden="1"/>
    <cellStyle name="Uwaga 3" xfId="8448" hidden="1"/>
    <cellStyle name="Uwaga 3" xfId="9308" hidden="1"/>
    <cellStyle name="Uwaga 3" xfId="9307" hidden="1"/>
    <cellStyle name="Uwaga 3" xfId="9306" hidden="1"/>
    <cellStyle name="Uwaga 3" xfId="9293" hidden="1"/>
    <cellStyle name="Uwaga 3" xfId="9292" hidden="1"/>
    <cellStyle name="Uwaga 3" xfId="9291" hidden="1"/>
    <cellStyle name="Uwaga 3" xfId="9278" hidden="1"/>
    <cellStyle name="Uwaga 3" xfId="9277" hidden="1"/>
    <cellStyle name="Uwaga 3" xfId="9276" hidden="1"/>
    <cellStyle name="Uwaga 3" xfId="9263" hidden="1"/>
    <cellStyle name="Uwaga 3" xfId="9262" hidden="1"/>
    <cellStyle name="Uwaga 3" xfId="9261" hidden="1"/>
    <cellStyle name="Uwaga 3" xfId="9248" hidden="1"/>
    <cellStyle name="Uwaga 3" xfId="9247" hidden="1"/>
    <cellStyle name="Uwaga 3" xfId="9246"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49" hidden="1"/>
    <cellStyle name="Uwaga 3" xfId="9039" hidden="1"/>
    <cellStyle name="Uwaga 3" xfId="9036" hidden="1"/>
    <cellStyle name="Uwaga 3" xfId="9033" hidden="1"/>
    <cellStyle name="Uwaga 3" xfId="9024" hidden="1"/>
    <cellStyle name="Uwaga 3" xfId="9022" hidden="1"/>
    <cellStyle name="Uwaga 3" xfId="9019" hidden="1"/>
    <cellStyle name="Uwaga 3" xfId="9009" hidden="1"/>
    <cellStyle name="Uwaga 3" xfId="9007" hidden="1"/>
    <cellStyle name="Uwaga 3" xfId="9005" hidden="1"/>
    <cellStyle name="Uwaga 3" xfId="8994" hidden="1"/>
    <cellStyle name="Uwaga 3" xfId="8992" hidden="1"/>
    <cellStyle name="Uwaga 3" xfId="8990" hidden="1"/>
    <cellStyle name="Uwaga 3" xfId="8979" hidden="1"/>
    <cellStyle name="Uwaga 3" xfId="8977" hidden="1"/>
    <cellStyle name="Uwaga 3" xfId="8975" hidden="1"/>
    <cellStyle name="Uwaga 3" xfId="8964" hidden="1"/>
    <cellStyle name="Uwaga 3" xfId="8962" hidden="1"/>
    <cellStyle name="Uwaga 3" xfId="8960" hidden="1"/>
    <cellStyle name="Uwaga 3" xfId="8949" hidden="1"/>
    <cellStyle name="Uwaga 3" xfId="8947" hidden="1"/>
    <cellStyle name="Uwaga 3" xfId="8945" hidden="1"/>
    <cellStyle name="Uwaga 3" xfId="8934" hidden="1"/>
    <cellStyle name="Uwaga 3" xfId="8932" hidden="1"/>
    <cellStyle name="Uwaga 3" xfId="8929" hidden="1"/>
    <cellStyle name="Uwaga 3" xfId="8919" hidden="1"/>
    <cellStyle name="Uwaga 3" xfId="8916" hidden="1"/>
    <cellStyle name="Uwaga 3" xfId="8913" hidden="1"/>
    <cellStyle name="Uwaga 3" xfId="8904" hidden="1"/>
    <cellStyle name="Uwaga 3" xfId="8901" hidden="1"/>
    <cellStyle name="Uwaga 3" xfId="8898" hidden="1"/>
    <cellStyle name="Uwaga 3" xfId="8889" hidden="1"/>
    <cellStyle name="Uwaga 3" xfId="8887" hidden="1"/>
    <cellStyle name="Uwaga 3" xfId="8885" hidden="1"/>
    <cellStyle name="Uwaga 3" xfId="8874" hidden="1"/>
    <cellStyle name="Uwaga 3" xfId="8871" hidden="1"/>
    <cellStyle name="Uwaga 3" xfId="8868" hidden="1"/>
    <cellStyle name="Uwaga 3" xfId="8859" hidden="1"/>
    <cellStyle name="Uwaga 3" xfId="8856" hidden="1"/>
    <cellStyle name="Uwaga 3" xfId="8853" hidden="1"/>
    <cellStyle name="Uwaga 3" xfId="8844" hidden="1"/>
    <cellStyle name="Uwaga 3" xfId="8841" hidden="1"/>
    <cellStyle name="Uwaga 3" xfId="8838" hidden="1"/>
    <cellStyle name="Uwaga 3" xfId="8831" hidden="1"/>
    <cellStyle name="Uwaga 3" xfId="8827" hidden="1"/>
    <cellStyle name="Uwaga 3" xfId="8824" hidden="1"/>
    <cellStyle name="Uwaga 3" xfId="8816" hidden="1"/>
    <cellStyle name="Uwaga 3" xfId="8812" hidden="1"/>
    <cellStyle name="Uwaga 3" xfId="8809" hidden="1"/>
    <cellStyle name="Uwaga 3" xfId="8801" hidden="1"/>
    <cellStyle name="Uwaga 3" xfId="8797" hidden="1"/>
    <cellStyle name="Uwaga 3" xfId="8793" hidden="1"/>
    <cellStyle name="Uwaga 3" xfId="8786" hidden="1"/>
    <cellStyle name="Uwaga 3" xfId="8782" hidden="1"/>
    <cellStyle name="Uwaga 3" xfId="8779" hidden="1"/>
    <cellStyle name="Uwaga 3" xfId="8771" hidden="1"/>
    <cellStyle name="Uwaga 3" xfId="8767" hidden="1"/>
    <cellStyle name="Uwaga 3" xfId="8764" hidden="1"/>
    <cellStyle name="Uwaga 3" xfId="8755" hidden="1"/>
    <cellStyle name="Uwaga 3" xfId="8750" hidden="1"/>
    <cellStyle name="Uwaga 3" xfId="8746" hidden="1"/>
    <cellStyle name="Uwaga 3" xfId="8740" hidden="1"/>
    <cellStyle name="Uwaga 3" xfId="8735" hidden="1"/>
    <cellStyle name="Uwaga 3" xfId="8731" hidden="1"/>
    <cellStyle name="Uwaga 3" xfId="8725" hidden="1"/>
    <cellStyle name="Uwaga 3" xfId="8720" hidden="1"/>
    <cellStyle name="Uwaga 3" xfId="8716" hidden="1"/>
    <cellStyle name="Uwaga 3" xfId="8711" hidden="1"/>
    <cellStyle name="Uwaga 3" xfId="8707" hidden="1"/>
    <cellStyle name="Uwaga 3" xfId="8703" hidden="1"/>
    <cellStyle name="Uwaga 3" xfId="8696" hidden="1"/>
    <cellStyle name="Uwaga 3" xfId="8691" hidden="1"/>
    <cellStyle name="Uwaga 3" xfId="8687" hidden="1"/>
    <cellStyle name="Uwaga 3" xfId="8680" hidden="1"/>
    <cellStyle name="Uwaga 3" xfId="8675" hidden="1"/>
    <cellStyle name="Uwaga 3" xfId="8671" hidden="1"/>
    <cellStyle name="Uwaga 3" xfId="8666" hidden="1"/>
    <cellStyle name="Uwaga 3" xfId="8661" hidden="1"/>
    <cellStyle name="Uwaga 3" xfId="8657" hidden="1"/>
    <cellStyle name="Uwaga 3" xfId="8651" hidden="1"/>
    <cellStyle name="Uwaga 3" xfId="8647" hidden="1"/>
    <cellStyle name="Uwaga 3" xfId="8644" hidden="1"/>
    <cellStyle name="Uwaga 3" xfId="8637" hidden="1"/>
    <cellStyle name="Uwaga 3" xfId="8632" hidden="1"/>
    <cellStyle name="Uwaga 3" xfId="8627" hidden="1"/>
    <cellStyle name="Uwaga 3" xfId="8621" hidden="1"/>
    <cellStyle name="Uwaga 3" xfId="8616" hidden="1"/>
    <cellStyle name="Uwaga 3" xfId="8611" hidden="1"/>
    <cellStyle name="Uwaga 3" xfId="8606" hidden="1"/>
    <cellStyle name="Uwaga 3" xfId="8601" hidden="1"/>
    <cellStyle name="Uwaga 3" xfId="8596" hidden="1"/>
    <cellStyle name="Uwaga 3" xfId="8592" hidden="1"/>
    <cellStyle name="Uwaga 3" xfId="8588" hidden="1"/>
    <cellStyle name="Uwaga 3" xfId="8583" hidden="1"/>
    <cellStyle name="Uwaga 3" xfId="8576" hidden="1"/>
    <cellStyle name="Uwaga 3" xfId="8571" hidden="1"/>
    <cellStyle name="Uwaga 3" xfId="8566" hidden="1"/>
    <cellStyle name="Uwaga 3" xfId="8560" hidden="1"/>
    <cellStyle name="Uwaga 3" xfId="8555" hidden="1"/>
    <cellStyle name="Uwaga 3" xfId="8551" hidden="1"/>
    <cellStyle name="Uwaga 3" xfId="8546" hidden="1"/>
    <cellStyle name="Uwaga 3" xfId="8541" hidden="1"/>
    <cellStyle name="Uwaga 3" xfId="8536" hidden="1"/>
    <cellStyle name="Uwaga 3" xfId="8532" hidden="1"/>
    <cellStyle name="Uwaga 3" xfId="8527" hidden="1"/>
    <cellStyle name="Uwaga 3" xfId="8522" hidden="1"/>
    <cellStyle name="Uwaga 3" xfId="8517" hidden="1"/>
    <cellStyle name="Uwaga 3" xfId="8513" hidden="1"/>
    <cellStyle name="Uwaga 3" xfId="8509" hidden="1"/>
    <cellStyle name="Uwaga 3" xfId="8502" hidden="1"/>
    <cellStyle name="Uwaga 3" xfId="8498" hidden="1"/>
    <cellStyle name="Uwaga 3" xfId="8493" hidden="1"/>
    <cellStyle name="Uwaga 3" xfId="8487" hidden="1"/>
    <cellStyle name="Uwaga 3" xfId="8483" hidden="1"/>
    <cellStyle name="Uwaga 3" xfId="8478" hidden="1"/>
    <cellStyle name="Uwaga 3" xfId="8472" hidden="1"/>
    <cellStyle name="Uwaga 3" xfId="8468" hidden="1"/>
    <cellStyle name="Uwaga 3" xfId="8464" hidden="1"/>
    <cellStyle name="Uwaga 3" xfId="8457" hidden="1"/>
    <cellStyle name="Uwaga 3" xfId="8453" hidden="1"/>
    <cellStyle name="Uwaga 3" xfId="8449" hidden="1"/>
    <cellStyle name="Uwaga 3" xfId="9313" hidden="1"/>
    <cellStyle name="Uwaga 3" xfId="9311" hidden="1"/>
    <cellStyle name="Uwaga 3" xfId="9309" hidden="1"/>
    <cellStyle name="Uwaga 3" xfId="9296" hidden="1"/>
    <cellStyle name="Uwaga 3" xfId="9295" hidden="1"/>
    <cellStyle name="Uwaga 3" xfId="9294" hidden="1"/>
    <cellStyle name="Uwaga 3" xfId="9281" hidden="1"/>
    <cellStyle name="Uwaga 3" xfId="9280" hidden="1"/>
    <cellStyle name="Uwaga 3" xfId="9279" hidden="1"/>
    <cellStyle name="Uwaga 3" xfId="9267" hidden="1"/>
    <cellStyle name="Uwaga 3" xfId="9265" hidden="1"/>
    <cellStyle name="Uwaga 3" xfId="9264" hidden="1"/>
    <cellStyle name="Uwaga 3" xfId="9251" hidden="1"/>
    <cellStyle name="Uwaga 3" xfId="9250" hidden="1"/>
    <cellStyle name="Uwaga 3" xfId="9249" hidden="1"/>
    <cellStyle name="Uwaga 3" xfId="9237" hidden="1"/>
    <cellStyle name="Uwaga 3" xfId="9235" hidden="1"/>
    <cellStyle name="Uwaga 3" xfId="9233" hidden="1"/>
    <cellStyle name="Uwaga 3" xfId="9222" hidden="1"/>
    <cellStyle name="Uwaga 3" xfId="9220" hidden="1"/>
    <cellStyle name="Uwaga 3" xfId="9218" hidden="1"/>
    <cellStyle name="Uwaga 3" xfId="9207" hidden="1"/>
    <cellStyle name="Uwaga 3" xfId="9205" hidden="1"/>
    <cellStyle name="Uwaga 3" xfId="9203" hidden="1"/>
    <cellStyle name="Uwaga 3" xfId="9192" hidden="1"/>
    <cellStyle name="Uwaga 3" xfId="9190" hidden="1"/>
    <cellStyle name="Uwaga 3" xfId="9188" hidden="1"/>
    <cellStyle name="Uwaga 3" xfId="9177" hidden="1"/>
    <cellStyle name="Uwaga 3" xfId="9175" hidden="1"/>
    <cellStyle name="Uwaga 3" xfId="9173" hidden="1"/>
    <cellStyle name="Uwaga 3" xfId="9162" hidden="1"/>
    <cellStyle name="Uwaga 3" xfId="9160" hidden="1"/>
    <cellStyle name="Uwaga 3" xfId="9158" hidden="1"/>
    <cellStyle name="Uwaga 3" xfId="9147" hidden="1"/>
    <cellStyle name="Uwaga 3" xfId="9145" hidden="1"/>
    <cellStyle name="Uwaga 3" xfId="9143" hidden="1"/>
    <cellStyle name="Uwaga 3" xfId="9132" hidden="1"/>
    <cellStyle name="Uwaga 3" xfId="9130" hidden="1"/>
    <cellStyle name="Uwaga 3" xfId="9128" hidden="1"/>
    <cellStyle name="Uwaga 3" xfId="9117" hidden="1"/>
    <cellStyle name="Uwaga 3" xfId="9115" hidden="1"/>
    <cellStyle name="Uwaga 3" xfId="9113" hidden="1"/>
    <cellStyle name="Uwaga 3" xfId="9102" hidden="1"/>
    <cellStyle name="Uwaga 3" xfId="9100" hidden="1"/>
    <cellStyle name="Uwaga 3" xfId="9098" hidden="1"/>
    <cellStyle name="Uwaga 3" xfId="9087" hidden="1"/>
    <cellStyle name="Uwaga 3" xfId="9085" hidden="1"/>
    <cellStyle name="Uwaga 3" xfId="9083" hidden="1"/>
    <cellStyle name="Uwaga 3" xfId="9072" hidden="1"/>
    <cellStyle name="Uwaga 3" xfId="9070" hidden="1"/>
    <cellStyle name="Uwaga 3" xfId="9068" hidden="1"/>
    <cellStyle name="Uwaga 3" xfId="9057" hidden="1"/>
    <cellStyle name="Uwaga 3" xfId="9055" hidden="1"/>
    <cellStyle name="Uwaga 3" xfId="9053" hidden="1"/>
    <cellStyle name="Uwaga 3" xfId="9042" hidden="1"/>
    <cellStyle name="Uwaga 3" xfId="9040" hidden="1"/>
    <cellStyle name="Uwaga 3" xfId="9038" hidden="1"/>
    <cellStyle name="Uwaga 3" xfId="9027" hidden="1"/>
    <cellStyle name="Uwaga 3" xfId="9025" hidden="1"/>
    <cellStyle name="Uwaga 3" xfId="9023" hidden="1"/>
    <cellStyle name="Uwaga 3" xfId="9012" hidden="1"/>
    <cellStyle name="Uwaga 3" xfId="9010" hidden="1"/>
    <cellStyle name="Uwaga 3" xfId="9008" hidden="1"/>
    <cellStyle name="Uwaga 3" xfId="8997" hidden="1"/>
    <cellStyle name="Uwaga 3" xfId="8995" hidden="1"/>
    <cellStyle name="Uwaga 3" xfId="8993" hidden="1"/>
    <cellStyle name="Uwaga 3" xfId="8982" hidden="1"/>
    <cellStyle name="Uwaga 3" xfId="8980" hidden="1"/>
    <cellStyle name="Uwaga 3" xfId="8978" hidden="1"/>
    <cellStyle name="Uwaga 3" xfId="8967" hidden="1"/>
    <cellStyle name="Uwaga 3" xfId="8965" hidden="1"/>
    <cellStyle name="Uwaga 3" xfId="8963" hidden="1"/>
    <cellStyle name="Uwaga 3" xfId="8952" hidden="1"/>
    <cellStyle name="Uwaga 3" xfId="8950" hidden="1"/>
    <cellStyle name="Uwaga 3" xfId="8948" hidden="1"/>
    <cellStyle name="Uwaga 3" xfId="8937" hidden="1"/>
    <cellStyle name="Uwaga 3" xfId="8935" hidden="1"/>
    <cellStyle name="Uwaga 3" xfId="8933" hidden="1"/>
    <cellStyle name="Uwaga 3" xfId="8922" hidden="1"/>
    <cellStyle name="Uwaga 3" xfId="8920" hidden="1"/>
    <cellStyle name="Uwaga 3" xfId="8917" hidden="1"/>
    <cellStyle name="Uwaga 3" xfId="8907" hidden="1"/>
    <cellStyle name="Uwaga 3" xfId="8905" hidden="1"/>
    <cellStyle name="Uwaga 3" xfId="8903" hidden="1"/>
    <cellStyle name="Uwaga 3" xfId="8892" hidden="1"/>
    <cellStyle name="Uwaga 3" xfId="8890" hidden="1"/>
    <cellStyle name="Uwaga 3" xfId="8888" hidden="1"/>
    <cellStyle name="Uwaga 3" xfId="8877" hidden="1"/>
    <cellStyle name="Uwaga 3" xfId="8875" hidden="1"/>
    <cellStyle name="Uwaga 3" xfId="8872" hidden="1"/>
    <cellStyle name="Uwaga 3" xfId="8862" hidden="1"/>
    <cellStyle name="Uwaga 3" xfId="8860" hidden="1"/>
    <cellStyle name="Uwaga 3" xfId="8857" hidden="1"/>
    <cellStyle name="Uwaga 3" xfId="8847" hidden="1"/>
    <cellStyle name="Uwaga 3" xfId="8845" hidden="1"/>
    <cellStyle name="Uwaga 3" xfId="8842" hidden="1"/>
    <cellStyle name="Uwaga 3" xfId="8833" hidden="1"/>
    <cellStyle name="Uwaga 3" xfId="8830" hidden="1"/>
    <cellStyle name="Uwaga 3" xfId="8826" hidden="1"/>
    <cellStyle name="Uwaga 3" xfId="8818" hidden="1"/>
    <cellStyle name="Uwaga 3" xfId="8815" hidden="1"/>
    <cellStyle name="Uwaga 3" xfId="8811" hidden="1"/>
    <cellStyle name="Uwaga 3" xfId="8803" hidden="1"/>
    <cellStyle name="Uwaga 3" xfId="8800" hidden="1"/>
    <cellStyle name="Uwaga 3" xfId="8796" hidden="1"/>
    <cellStyle name="Uwaga 3" xfId="8788" hidden="1"/>
    <cellStyle name="Uwaga 3" xfId="8785" hidden="1"/>
    <cellStyle name="Uwaga 3" xfId="8781" hidden="1"/>
    <cellStyle name="Uwaga 3" xfId="8773" hidden="1"/>
    <cellStyle name="Uwaga 3" xfId="8770" hidden="1"/>
    <cellStyle name="Uwaga 3" xfId="8766" hidden="1"/>
    <cellStyle name="Uwaga 3" xfId="8758" hidden="1"/>
    <cellStyle name="Uwaga 3" xfId="8754" hidden="1"/>
    <cellStyle name="Uwaga 3" xfId="8749" hidden="1"/>
    <cellStyle name="Uwaga 3" xfId="8743" hidden="1"/>
    <cellStyle name="Uwaga 3" xfId="8739" hidden="1"/>
    <cellStyle name="Uwaga 3" xfId="8734" hidden="1"/>
    <cellStyle name="Uwaga 3" xfId="8728" hidden="1"/>
    <cellStyle name="Uwaga 3" xfId="8724" hidden="1"/>
    <cellStyle name="Uwaga 3" xfId="8719" hidden="1"/>
    <cellStyle name="Uwaga 3" xfId="8713" hidden="1"/>
    <cellStyle name="Uwaga 3" xfId="8710" hidden="1"/>
    <cellStyle name="Uwaga 3" xfId="8706" hidden="1"/>
    <cellStyle name="Uwaga 3" xfId="8698" hidden="1"/>
    <cellStyle name="Uwaga 3" xfId="8695" hidden="1"/>
    <cellStyle name="Uwaga 3" xfId="8690" hidden="1"/>
    <cellStyle name="Uwaga 3" xfId="8683" hidden="1"/>
    <cellStyle name="Uwaga 3" xfId="8679" hidden="1"/>
    <cellStyle name="Uwaga 3" xfId="8674" hidden="1"/>
    <cellStyle name="Uwaga 3" xfId="8668" hidden="1"/>
    <cellStyle name="Uwaga 3" xfId="8664" hidden="1"/>
    <cellStyle name="Uwaga 3" xfId="8659" hidden="1"/>
    <cellStyle name="Uwaga 3" xfId="8653" hidden="1"/>
    <cellStyle name="Uwaga 3" xfId="8650" hidden="1"/>
    <cellStyle name="Uwaga 3" xfId="8646" hidden="1"/>
    <cellStyle name="Uwaga 3" xfId="8638" hidden="1"/>
    <cellStyle name="Uwaga 3" xfId="8633" hidden="1"/>
    <cellStyle name="Uwaga 3" xfId="8628" hidden="1"/>
    <cellStyle name="Uwaga 3" xfId="8623" hidden="1"/>
    <cellStyle name="Uwaga 3" xfId="8618" hidden="1"/>
    <cellStyle name="Uwaga 3" xfId="8613" hidden="1"/>
    <cellStyle name="Uwaga 3" xfId="8608" hidden="1"/>
    <cellStyle name="Uwaga 3" xfId="8603" hidden="1"/>
    <cellStyle name="Uwaga 3" xfId="8598" hidden="1"/>
    <cellStyle name="Uwaga 3" xfId="8593" hidden="1"/>
    <cellStyle name="Uwaga 3" xfId="8589" hidden="1"/>
    <cellStyle name="Uwaga 3" xfId="8584" hidden="1"/>
    <cellStyle name="Uwaga 3" xfId="8577" hidden="1"/>
    <cellStyle name="Uwaga 3" xfId="8572" hidden="1"/>
    <cellStyle name="Uwaga 3" xfId="8567" hidden="1"/>
    <cellStyle name="Uwaga 3" xfId="8562" hidden="1"/>
    <cellStyle name="Uwaga 3" xfId="8557" hidden="1"/>
    <cellStyle name="Uwaga 3" xfId="8552" hidden="1"/>
    <cellStyle name="Uwaga 3" xfId="8547" hidden="1"/>
    <cellStyle name="Uwaga 3" xfId="8542" hidden="1"/>
    <cellStyle name="Uwaga 3" xfId="8537" hidden="1"/>
    <cellStyle name="Uwaga 3" xfId="8533" hidden="1"/>
    <cellStyle name="Uwaga 3" xfId="8528" hidden="1"/>
    <cellStyle name="Uwaga 3" xfId="8523" hidden="1"/>
    <cellStyle name="Uwaga 3" xfId="8518" hidden="1"/>
    <cellStyle name="Uwaga 3" xfId="8514" hidden="1"/>
    <cellStyle name="Uwaga 3" xfId="8510" hidden="1"/>
    <cellStyle name="Uwaga 3" xfId="8503" hidden="1"/>
    <cellStyle name="Uwaga 3" xfId="8499" hidden="1"/>
    <cellStyle name="Uwaga 3" xfId="8494" hidden="1"/>
    <cellStyle name="Uwaga 3" xfId="8488" hidden="1"/>
    <cellStyle name="Uwaga 3" xfId="8484" hidden="1"/>
    <cellStyle name="Uwaga 3" xfId="8479" hidden="1"/>
    <cellStyle name="Uwaga 3" xfId="8473" hidden="1"/>
    <cellStyle name="Uwaga 3" xfId="8469" hidden="1"/>
    <cellStyle name="Uwaga 3" xfId="8465" hidden="1"/>
    <cellStyle name="Uwaga 3" xfId="8458" hidden="1"/>
    <cellStyle name="Uwaga 3" xfId="8454" hidden="1"/>
    <cellStyle name="Uwaga 3" xfId="8450" hidden="1"/>
    <cellStyle name="Uwaga 3" xfId="9317" hidden="1"/>
    <cellStyle name="Uwaga 3" xfId="9316" hidden="1"/>
    <cellStyle name="Uwaga 3" xfId="9314" hidden="1"/>
    <cellStyle name="Uwaga 3" xfId="9301" hidden="1"/>
    <cellStyle name="Uwaga 3" xfId="9299" hidden="1"/>
    <cellStyle name="Uwaga 3" xfId="9297" hidden="1"/>
    <cellStyle name="Uwaga 3" xfId="9287" hidden="1"/>
    <cellStyle name="Uwaga 3" xfId="9285" hidden="1"/>
    <cellStyle name="Uwaga 3" xfId="9283" hidden="1"/>
    <cellStyle name="Uwaga 3" xfId="9272" hidden="1"/>
    <cellStyle name="Uwaga 3" xfId="9270" hidden="1"/>
    <cellStyle name="Uwaga 3" xfId="9268" hidden="1"/>
    <cellStyle name="Uwaga 3" xfId="9255" hidden="1"/>
    <cellStyle name="Uwaga 3" xfId="9253" hidden="1"/>
    <cellStyle name="Uwaga 3" xfId="9252" hidden="1"/>
    <cellStyle name="Uwaga 3" xfId="9239" hidden="1"/>
    <cellStyle name="Uwaga 3" xfId="9238" hidden="1"/>
    <cellStyle name="Uwaga 3" xfId="9236" hidden="1"/>
    <cellStyle name="Uwaga 3" xfId="9224" hidden="1"/>
    <cellStyle name="Uwaga 3" xfId="9223" hidden="1"/>
    <cellStyle name="Uwaga 3" xfId="9221" hidden="1"/>
    <cellStyle name="Uwaga 3" xfId="9209" hidden="1"/>
    <cellStyle name="Uwaga 3" xfId="9208" hidden="1"/>
    <cellStyle name="Uwaga 3" xfId="9206" hidden="1"/>
    <cellStyle name="Uwaga 3" xfId="9194" hidden="1"/>
    <cellStyle name="Uwaga 3" xfId="9193" hidden="1"/>
    <cellStyle name="Uwaga 3" xfId="9191" hidden="1"/>
    <cellStyle name="Uwaga 3" xfId="9179" hidden="1"/>
    <cellStyle name="Uwaga 3" xfId="9178" hidden="1"/>
    <cellStyle name="Uwaga 3" xfId="9176" hidden="1"/>
    <cellStyle name="Uwaga 3" xfId="9164" hidden="1"/>
    <cellStyle name="Uwaga 3" xfId="9163" hidden="1"/>
    <cellStyle name="Uwaga 3" xfId="9161" hidden="1"/>
    <cellStyle name="Uwaga 3" xfId="9149" hidden="1"/>
    <cellStyle name="Uwaga 3" xfId="9148" hidden="1"/>
    <cellStyle name="Uwaga 3" xfId="9146" hidden="1"/>
    <cellStyle name="Uwaga 3" xfId="9134" hidden="1"/>
    <cellStyle name="Uwaga 3" xfId="9133" hidden="1"/>
    <cellStyle name="Uwaga 3" xfId="9131" hidden="1"/>
    <cellStyle name="Uwaga 3" xfId="9119" hidden="1"/>
    <cellStyle name="Uwaga 3" xfId="9118" hidden="1"/>
    <cellStyle name="Uwaga 3" xfId="9116" hidden="1"/>
    <cellStyle name="Uwaga 3" xfId="9104" hidden="1"/>
    <cellStyle name="Uwaga 3" xfId="9103" hidden="1"/>
    <cellStyle name="Uwaga 3" xfId="9101" hidden="1"/>
    <cellStyle name="Uwaga 3" xfId="9089" hidden="1"/>
    <cellStyle name="Uwaga 3" xfId="9088" hidden="1"/>
    <cellStyle name="Uwaga 3" xfId="9086" hidden="1"/>
    <cellStyle name="Uwaga 3" xfId="9074" hidden="1"/>
    <cellStyle name="Uwaga 3" xfId="9073" hidden="1"/>
    <cellStyle name="Uwaga 3" xfId="9071" hidden="1"/>
    <cellStyle name="Uwaga 3" xfId="9059" hidden="1"/>
    <cellStyle name="Uwaga 3" xfId="9058" hidden="1"/>
    <cellStyle name="Uwaga 3" xfId="9056" hidden="1"/>
    <cellStyle name="Uwaga 3" xfId="9044" hidden="1"/>
    <cellStyle name="Uwaga 3" xfId="9043" hidden="1"/>
    <cellStyle name="Uwaga 3" xfId="9041" hidden="1"/>
    <cellStyle name="Uwaga 3" xfId="9029" hidden="1"/>
    <cellStyle name="Uwaga 3" xfId="9028" hidden="1"/>
    <cellStyle name="Uwaga 3" xfId="9026" hidden="1"/>
    <cellStyle name="Uwaga 3" xfId="9014" hidden="1"/>
    <cellStyle name="Uwaga 3" xfId="9013" hidden="1"/>
    <cellStyle name="Uwaga 3" xfId="9011" hidden="1"/>
    <cellStyle name="Uwaga 3" xfId="8999" hidden="1"/>
    <cellStyle name="Uwaga 3" xfId="8998" hidden="1"/>
    <cellStyle name="Uwaga 3" xfId="8996" hidden="1"/>
    <cellStyle name="Uwaga 3" xfId="8984" hidden="1"/>
    <cellStyle name="Uwaga 3" xfId="8983" hidden="1"/>
    <cellStyle name="Uwaga 3" xfId="8981" hidden="1"/>
    <cellStyle name="Uwaga 3" xfId="8969" hidden="1"/>
    <cellStyle name="Uwaga 3" xfId="8968" hidden="1"/>
    <cellStyle name="Uwaga 3" xfId="8966" hidden="1"/>
    <cellStyle name="Uwaga 3" xfId="8954" hidden="1"/>
    <cellStyle name="Uwaga 3" xfId="8953" hidden="1"/>
    <cellStyle name="Uwaga 3" xfId="8951" hidden="1"/>
    <cellStyle name="Uwaga 3" xfId="8939" hidden="1"/>
    <cellStyle name="Uwaga 3" xfId="8938" hidden="1"/>
    <cellStyle name="Uwaga 3" xfId="8936" hidden="1"/>
    <cellStyle name="Uwaga 3" xfId="8924" hidden="1"/>
    <cellStyle name="Uwaga 3" xfId="8923" hidden="1"/>
    <cellStyle name="Uwaga 3" xfId="8921" hidden="1"/>
    <cellStyle name="Uwaga 3" xfId="8909" hidden="1"/>
    <cellStyle name="Uwaga 3" xfId="8908" hidden="1"/>
    <cellStyle name="Uwaga 3" xfId="8906" hidden="1"/>
    <cellStyle name="Uwaga 3" xfId="8894" hidden="1"/>
    <cellStyle name="Uwaga 3" xfId="8893" hidden="1"/>
    <cellStyle name="Uwaga 3" xfId="8891" hidden="1"/>
    <cellStyle name="Uwaga 3" xfId="8879" hidden="1"/>
    <cellStyle name="Uwaga 3" xfId="8878" hidden="1"/>
    <cellStyle name="Uwaga 3" xfId="8876" hidden="1"/>
    <cellStyle name="Uwaga 3" xfId="8864" hidden="1"/>
    <cellStyle name="Uwaga 3" xfId="8863" hidden="1"/>
    <cellStyle name="Uwaga 3" xfId="8861" hidden="1"/>
    <cellStyle name="Uwaga 3" xfId="8849" hidden="1"/>
    <cellStyle name="Uwaga 3" xfId="8848" hidden="1"/>
    <cellStyle name="Uwaga 3" xfId="8846" hidden="1"/>
    <cellStyle name="Uwaga 3" xfId="8834" hidden="1"/>
    <cellStyle name="Uwaga 3" xfId="8832" hidden="1"/>
    <cellStyle name="Uwaga 3" xfId="8829" hidden="1"/>
    <cellStyle name="Uwaga 3" xfId="8819" hidden="1"/>
    <cellStyle name="Uwaga 3" xfId="8817" hidden="1"/>
    <cellStyle name="Uwaga 3" xfId="8814" hidden="1"/>
    <cellStyle name="Uwaga 3" xfId="8804" hidden="1"/>
    <cellStyle name="Uwaga 3" xfId="8802" hidden="1"/>
    <cellStyle name="Uwaga 3" xfId="8799" hidden="1"/>
    <cellStyle name="Uwaga 3" xfId="8789" hidden="1"/>
    <cellStyle name="Uwaga 3" xfId="8787" hidden="1"/>
    <cellStyle name="Uwaga 3" xfId="8784" hidden="1"/>
    <cellStyle name="Uwaga 3" xfId="8774" hidden="1"/>
    <cellStyle name="Uwaga 3" xfId="8772" hidden="1"/>
    <cellStyle name="Uwaga 3" xfId="8769" hidden="1"/>
    <cellStyle name="Uwaga 3" xfId="8759" hidden="1"/>
    <cellStyle name="Uwaga 3" xfId="8757" hidden="1"/>
    <cellStyle name="Uwaga 3" xfId="8753" hidden="1"/>
    <cellStyle name="Uwaga 3" xfId="8744" hidden="1"/>
    <cellStyle name="Uwaga 3" xfId="8741" hidden="1"/>
    <cellStyle name="Uwaga 3" xfId="8737" hidden="1"/>
    <cellStyle name="Uwaga 3" xfId="8729" hidden="1"/>
    <cellStyle name="Uwaga 3" xfId="8727" hidden="1"/>
    <cellStyle name="Uwaga 3" xfId="8723" hidden="1"/>
    <cellStyle name="Uwaga 3" xfId="8714" hidden="1"/>
    <cellStyle name="Uwaga 3" xfId="8712" hidden="1"/>
    <cellStyle name="Uwaga 3" xfId="8709" hidden="1"/>
    <cellStyle name="Uwaga 3" xfId="8699" hidden="1"/>
    <cellStyle name="Uwaga 3" xfId="8697" hidden="1"/>
    <cellStyle name="Uwaga 3" xfId="8692" hidden="1"/>
    <cellStyle name="Uwaga 3" xfId="8684" hidden="1"/>
    <cellStyle name="Uwaga 3" xfId="8682" hidden="1"/>
    <cellStyle name="Uwaga 3" xfId="8677" hidden="1"/>
    <cellStyle name="Uwaga 3" xfId="8669" hidden="1"/>
    <cellStyle name="Uwaga 3" xfId="8667" hidden="1"/>
    <cellStyle name="Uwaga 3" xfId="8662" hidden="1"/>
    <cellStyle name="Uwaga 3" xfId="8654" hidden="1"/>
    <cellStyle name="Uwaga 3" xfId="8652" hidden="1"/>
    <cellStyle name="Uwaga 3" xfId="8648" hidden="1"/>
    <cellStyle name="Uwaga 3" xfId="8639" hidden="1"/>
    <cellStyle name="Uwaga 3" xfId="8636" hidden="1"/>
    <cellStyle name="Uwaga 3" xfId="8631" hidden="1"/>
    <cellStyle name="Uwaga 3" xfId="8624" hidden="1"/>
    <cellStyle name="Uwaga 3" xfId="8620" hidden="1"/>
    <cellStyle name="Uwaga 3" xfId="8615" hidden="1"/>
    <cellStyle name="Uwaga 3" xfId="8609" hidden="1"/>
    <cellStyle name="Uwaga 3" xfId="8605" hidden="1"/>
    <cellStyle name="Uwaga 3" xfId="8600" hidden="1"/>
    <cellStyle name="Uwaga 3" xfId="8594" hidden="1"/>
    <cellStyle name="Uwaga 3" xfId="8591" hidden="1"/>
    <cellStyle name="Uwaga 3" xfId="8587" hidden="1"/>
    <cellStyle name="Uwaga 3" xfId="8578" hidden="1"/>
    <cellStyle name="Uwaga 3" xfId="8573" hidden="1"/>
    <cellStyle name="Uwaga 3" xfId="8568" hidden="1"/>
    <cellStyle name="Uwaga 3" xfId="8563" hidden="1"/>
    <cellStyle name="Uwaga 3" xfId="8558" hidden="1"/>
    <cellStyle name="Uwaga 3" xfId="8553" hidden="1"/>
    <cellStyle name="Uwaga 3" xfId="8548" hidden="1"/>
    <cellStyle name="Uwaga 3" xfId="8543" hidden="1"/>
    <cellStyle name="Uwaga 3" xfId="8538" hidden="1"/>
    <cellStyle name="Uwaga 3" xfId="8534" hidden="1"/>
    <cellStyle name="Uwaga 3" xfId="8529" hidden="1"/>
    <cellStyle name="Uwaga 3" xfId="8524" hidden="1"/>
    <cellStyle name="Uwaga 3" xfId="8519" hidden="1"/>
    <cellStyle name="Uwaga 3" xfId="8515" hidden="1"/>
    <cellStyle name="Uwaga 3" xfId="8511" hidden="1"/>
    <cellStyle name="Uwaga 3" xfId="8504" hidden="1"/>
    <cellStyle name="Uwaga 3" xfId="8500" hidden="1"/>
    <cellStyle name="Uwaga 3" xfId="8495" hidden="1"/>
    <cellStyle name="Uwaga 3" xfId="8489" hidden="1"/>
    <cellStyle name="Uwaga 3" xfId="8485" hidden="1"/>
    <cellStyle name="Uwaga 3" xfId="8480" hidden="1"/>
    <cellStyle name="Uwaga 3" xfId="8474" hidden="1"/>
    <cellStyle name="Uwaga 3" xfId="8470" hidden="1"/>
    <cellStyle name="Uwaga 3" xfId="8466" hidden="1"/>
    <cellStyle name="Uwaga 3" xfId="8459" hidden="1"/>
    <cellStyle name="Uwaga 3" xfId="8455" hidden="1"/>
    <cellStyle name="Uwaga 3" xfId="8451" hidden="1"/>
    <cellStyle name="Uwaga 3" xfId="7426" hidden="1"/>
    <cellStyle name="Uwaga 3" xfId="7425" hidden="1"/>
    <cellStyle name="Uwaga 3" xfId="7424" hidden="1"/>
    <cellStyle name="Uwaga 3" xfId="7417" hidden="1"/>
    <cellStyle name="Uwaga 3" xfId="7416" hidden="1"/>
    <cellStyle name="Uwaga 3" xfId="7415" hidden="1"/>
    <cellStyle name="Uwaga 3" xfId="7408" hidden="1"/>
    <cellStyle name="Uwaga 3" xfId="7407" hidden="1"/>
    <cellStyle name="Uwaga 3" xfId="7406" hidden="1"/>
    <cellStyle name="Uwaga 3" xfId="7399" hidden="1"/>
    <cellStyle name="Uwaga 3" xfId="7398" hidden="1"/>
    <cellStyle name="Uwaga 3" xfId="7397" hidden="1"/>
    <cellStyle name="Uwaga 3" xfId="7390" hidden="1"/>
    <cellStyle name="Uwaga 3" xfId="7389" hidden="1"/>
    <cellStyle name="Uwaga 3" xfId="7388" hidden="1"/>
    <cellStyle name="Uwaga 3" xfId="7381" hidden="1"/>
    <cellStyle name="Uwaga 3" xfId="7380" hidden="1"/>
    <cellStyle name="Uwaga 3" xfId="7378" hidden="1"/>
    <cellStyle name="Uwaga 3" xfId="7372" hidden="1"/>
    <cellStyle name="Uwaga 3" xfId="7371" hidden="1"/>
    <cellStyle name="Uwaga 3" xfId="7369" hidden="1"/>
    <cellStyle name="Uwaga 3" xfId="7363" hidden="1"/>
    <cellStyle name="Uwaga 3" xfId="7362" hidden="1"/>
    <cellStyle name="Uwaga 3" xfId="7360" hidden="1"/>
    <cellStyle name="Uwaga 3" xfId="7354" hidden="1"/>
    <cellStyle name="Uwaga 3" xfId="7353" hidden="1"/>
    <cellStyle name="Uwaga 3" xfId="7351" hidden="1"/>
    <cellStyle name="Uwaga 3" xfId="7345" hidden="1"/>
    <cellStyle name="Uwaga 3" xfId="7344" hidden="1"/>
    <cellStyle name="Uwaga 3" xfId="7342" hidden="1"/>
    <cellStyle name="Uwaga 3" xfId="7336" hidden="1"/>
    <cellStyle name="Uwaga 3" xfId="7335" hidden="1"/>
    <cellStyle name="Uwaga 3" xfId="7333" hidden="1"/>
    <cellStyle name="Uwaga 3" xfId="7327" hidden="1"/>
    <cellStyle name="Uwaga 3" xfId="7326" hidden="1"/>
    <cellStyle name="Uwaga 3" xfId="7324" hidden="1"/>
    <cellStyle name="Uwaga 3" xfId="7318" hidden="1"/>
    <cellStyle name="Uwaga 3" xfId="7317" hidden="1"/>
    <cellStyle name="Uwaga 3" xfId="7315" hidden="1"/>
    <cellStyle name="Uwaga 3" xfId="7309" hidden="1"/>
    <cellStyle name="Uwaga 3" xfId="7308" hidden="1"/>
    <cellStyle name="Uwaga 3" xfId="7306" hidden="1"/>
    <cellStyle name="Uwaga 3" xfId="7300" hidden="1"/>
    <cellStyle name="Uwaga 3" xfId="7299" hidden="1"/>
    <cellStyle name="Uwaga 3" xfId="7297" hidden="1"/>
    <cellStyle name="Uwaga 3" xfId="7291" hidden="1"/>
    <cellStyle name="Uwaga 3" xfId="7290" hidden="1"/>
    <cellStyle name="Uwaga 3" xfId="7288" hidden="1"/>
    <cellStyle name="Uwaga 3" xfId="7282" hidden="1"/>
    <cellStyle name="Uwaga 3" xfId="7281" hidden="1"/>
    <cellStyle name="Uwaga 3" xfId="7279" hidden="1"/>
    <cellStyle name="Uwaga 3" xfId="7273" hidden="1"/>
    <cellStyle name="Uwaga 3" xfId="7272" hidden="1"/>
    <cellStyle name="Uwaga 3" xfId="7269" hidden="1"/>
    <cellStyle name="Uwaga 3" xfId="7264" hidden="1"/>
    <cellStyle name="Uwaga 3" xfId="7262" hidden="1"/>
    <cellStyle name="Uwaga 3" xfId="7259" hidden="1"/>
    <cellStyle name="Uwaga 3" xfId="7255" hidden="1"/>
    <cellStyle name="Uwaga 3" xfId="7254" hidden="1"/>
    <cellStyle name="Uwaga 3" xfId="7251" hidden="1"/>
    <cellStyle name="Uwaga 3" xfId="7246" hidden="1"/>
    <cellStyle name="Uwaga 3" xfId="7245" hidden="1"/>
    <cellStyle name="Uwaga 3" xfId="7243" hidden="1"/>
    <cellStyle name="Uwaga 3" xfId="7237" hidden="1"/>
    <cellStyle name="Uwaga 3" xfId="7236" hidden="1"/>
    <cellStyle name="Uwaga 3" xfId="7234" hidden="1"/>
    <cellStyle name="Uwaga 3" xfId="7228" hidden="1"/>
    <cellStyle name="Uwaga 3" xfId="7227" hidden="1"/>
    <cellStyle name="Uwaga 3" xfId="7225" hidden="1"/>
    <cellStyle name="Uwaga 3" xfId="7219" hidden="1"/>
    <cellStyle name="Uwaga 3" xfId="7218" hidden="1"/>
    <cellStyle name="Uwaga 3" xfId="7216" hidden="1"/>
    <cellStyle name="Uwaga 3" xfId="7210" hidden="1"/>
    <cellStyle name="Uwaga 3" xfId="7209" hidden="1"/>
    <cellStyle name="Uwaga 3" xfId="7207" hidden="1"/>
    <cellStyle name="Uwaga 3" xfId="7201" hidden="1"/>
    <cellStyle name="Uwaga 3" xfId="7200" hidden="1"/>
    <cellStyle name="Uwaga 3" xfId="7197" hidden="1"/>
    <cellStyle name="Uwaga 3" xfId="7192" hidden="1"/>
    <cellStyle name="Uwaga 3" xfId="7190" hidden="1"/>
    <cellStyle name="Uwaga 3" xfId="7187" hidden="1"/>
    <cellStyle name="Uwaga 3" xfId="7183" hidden="1"/>
    <cellStyle name="Uwaga 3" xfId="7181" hidden="1"/>
    <cellStyle name="Uwaga 3" xfId="7178" hidden="1"/>
    <cellStyle name="Uwaga 3" xfId="7174" hidden="1"/>
    <cellStyle name="Uwaga 3" xfId="7173" hidden="1"/>
    <cellStyle name="Uwaga 3" xfId="7171" hidden="1"/>
    <cellStyle name="Uwaga 3" xfId="7165" hidden="1"/>
    <cellStyle name="Uwaga 3" xfId="7163" hidden="1"/>
    <cellStyle name="Uwaga 3" xfId="7160" hidden="1"/>
    <cellStyle name="Uwaga 3" xfId="7156" hidden="1"/>
    <cellStyle name="Uwaga 3" xfId="7154" hidden="1"/>
    <cellStyle name="Uwaga 3" xfId="7151" hidden="1"/>
    <cellStyle name="Uwaga 3" xfId="7147" hidden="1"/>
    <cellStyle name="Uwaga 3" xfId="7145" hidden="1"/>
    <cellStyle name="Uwaga 3" xfId="7142" hidden="1"/>
    <cellStyle name="Uwaga 3" xfId="7138" hidden="1"/>
    <cellStyle name="Uwaga 3" xfId="7136" hidden="1"/>
    <cellStyle name="Uwaga 3" xfId="7134" hidden="1"/>
    <cellStyle name="Uwaga 3" xfId="7129" hidden="1"/>
    <cellStyle name="Uwaga 3" xfId="7127" hidden="1"/>
    <cellStyle name="Uwaga 3" xfId="7125" hidden="1"/>
    <cellStyle name="Uwaga 3" xfId="7120" hidden="1"/>
    <cellStyle name="Uwaga 3" xfId="7118" hidden="1"/>
    <cellStyle name="Uwaga 3" xfId="7115" hidden="1"/>
    <cellStyle name="Uwaga 3" xfId="7111" hidden="1"/>
    <cellStyle name="Uwaga 3" xfId="7109" hidden="1"/>
    <cellStyle name="Uwaga 3" xfId="7107" hidden="1"/>
    <cellStyle name="Uwaga 3" xfId="7102" hidden="1"/>
    <cellStyle name="Uwaga 3" xfId="7100" hidden="1"/>
    <cellStyle name="Uwaga 3" xfId="7098" hidden="1"/>
    <cellStyle name="Uwaga 3" xfId="7092" hidden="1"/>
    <cellStyle name="Uwaga 3" xfId="7089" hidden="1"/>
    <cellStyle name="Uwaga 3" xfId="7086" hidden="1"/>
    <cellStyle name="Uwaga 3" xfId="7083" hidden="1"/>
    <cellStyle name="Uwaga 3" xfId="7080" hidden="1"/>
    <cellStyle name="Uwaga 3" xfId="7077" hidden="1"/>
    <cellStyle name="Uwaga 3" xfId="7074" hidden="1"/>
    <cellStyle name="Uwaga 3" xfId="7071" hidden="1"/>
    <cellStyle name="Uwaga 3" xfId="7068" hidden="1"/>
    <cellStyle name="Uwaga 3" xfId="7066" hidden="1"/>
    <cellStyle name="Uwaga 3" xfId="7064" hidden="1"/>
    <cellStyle name="Uwaga 3" xfId="7061" hidden="1"/>
    <cellStyle name="Uwaga 3" xfId="7057" hidden="1"/>
    <cellStyle name="Uwaga 3" xfId="7054" hidden="1"/>
    <cellStyle name="Uwaga 3" xfId="7051" hidden="1"/>
    <cellStyle name="Uwaga 3" xfId="7047" hidden="1"/>
    <cellStyle name="Uwaga 3" xfId="7044" hidden="1"/>
    <cellStyle name="Uwaga 3" xfId="7041" hidden="1"/>
    <cellStyle name="Uwaga 3" xfId="7039" hidden="1"/>
    <cellStyle name="Uwaga 3" xfId="7036" hidden="1"/>
    <cellStyle name="Uwaga 3" xfId="7033" hidden="1"/>
    <cellStyle name="Uwaga 3" xfId="7030" hidden="1"/>
    <cellStyle name="Uwaga 3" xfId="7028" hidden="1"/>
    <cellStyle name="Uwaga 3" xfId="7026" hidden="1"/>
    <cellStyle name="Uwaga 3" xfId="7021" hidden="1"/>
    <cellStyle name="Uwaga 3" xfId="7018" hidden="1"/>
    <cellStyle name="Uwaga 3" xfId="7015" hidden="1"/>
    <cellStyle name="Uwaga 3" xfId="7011" hidden="1"/>
    <cellStyle name="Uwaga 3" xfId="7008" hidden="1"/>
    <cellStyle name="Uwaga 3" xfId="7005" hidden="1"/>
    <cellStyle name="Uwaga 3" xfId="7002" hidden="1"/>
    <cellStyle name="Uwaga 3" xfId="6999" hidden="1"/>
    <cellStyle name="Uwaga 3" xfId="6996" hidden="1"/>
    <cellStyle name="Uwaga 3" xfId="6994" hidden="1"/>
    <cellStyle name="Uwaga 3" xfId="6992" hidden="1"/>
    <cellStyle name="Uwaga 3" xfId="6989" hidden="1"/>
    <cellStyle name="Uwaga 3" xfId="6984" hidden="1"/>
    <cellStyle name="Uwaga 3" xfId="6981" hidden="1"/>
    <cellStyle name="Uwaga 3" xfId="6978" hidden="1"/>
    <cellStyle name="Uwaga 3" xfId="6974" hidden="1"/>
    <cellStyle name="Uwaga 3" xfId="6971" hidden="1"/>
    <cellStyle name="Uwaga 3" xfId="6969" hidden="1"/>
    <cellStyle name="Uwaga 3" xfId="6966" hidden="1"/>
    <cellStyle name="Uwaga 3" xfId="6963" hidden="1"/>
    <cellStyle name="Uwaga 3" xfId="6960" hidden="1"/>
    <cellStyle name="Uwaga 3" xfId="6958" hidden="1"/>
    <cellStyle name="Uwaga 3" xfId="6955" hidden="1"/>
    <cellStyle name="Uwaga 3" xfId="6952" hidden="1"/>
    <cellStyle name="Uwaga 3" xfId="6949" hidden="1"/>
    <cellStyle name="Uwaga 3" xfId="6947" hidden="1"/>
    <cellStyle name="Uwaga 3" xfId="6945" hidden="1"/>
    <cellStyle name="Uwaga 3" xfId="6940" hidden="1"/>
    <cellStyle name="Uwaga 3" xfId="6938" hidden="1"/>
    <cellStyle name="Uwaga 3" xfId="6935" hidden="1"/>
    <cellStyle name="Uwaga 3" xfId="6931" hidden="1"/>
    <cellStyle name="Uwaga 3" xfId="6929" hidden="1"/>
    <cellStyle name="Uwaga 3" xfId="3512" hidden="1"/>
    <cellStyle name="Uwaga 3" xfId="4047" hidden="1"/>
    <cellStyle name="Uwaga 3" xfId="3515" hidden="1"/>
    <cellStyle name="Uwaga 3" xfId="5034" hidden="1"/>
    <cellStyle name="Uwaga 3" xfId="4044" hidden="1"/>
    <cellStyle name="Uwaga 3" xfId="3518" hidden="1"/>
    <cellStyle name="Uwaga 3" xfId="5031" hidden="1"/>
    <cellStyle name="Uwaga 3" xfId="9405" hidden="1"/>
    <cellStyle name="Uwaga 3" xfId="9406" hidden="1"/>
    <cellStyle name="Uwaga 3" xfId="9408" hidden="1"/>
    <cellStyle name="Uwaga 3" xfId="9420" hidden="1"/>
    <cellStyle name="Uwaga 3" xfId="9421" hidden="1"/>
    <cellStyle name="Uwaga 3" xfId="9426" hidden="1"/>
    <cellStyle name="Uwaga 3" xfId="9435" hidden="1"/>
    <cellStyle name="Uwaga 3" xfId="9436" hidden="1"/>
    <cellStyle name="Uwaga 3" xfId="9441" hidden="1"/>
    <cellStyle name="Uwaga 3" xfId="9450" hidden="1"/>
    <cellStyle name="Uwaga 3" xfId="9451" hidden="1"/>
    <cellStyle name="Uwaga 3" xfId="9452" hidden="1"/>
    <cellStyle name="Uwaga 3" xfId="9465" hidden="1"/>
    <cellStyle name="Uwaga 3" xfId="9470" hidden="1"/>
    <cellStyle name="Uwaga 3" xfId="9475" hidden="1"/>
    <cellStyle name="Uwaga 3" xfId="9485" hidden="1"/>
    <cellStyle name="Uwaga 3" xfId="9490" hidden="1"/>
    <cellStyle name="Uwaga 3" xfId="9494" hidden="1"/>
    <cellStyle name="Uwaga 3" xfId="9501" hidden="1"/>
    <cellStyle name="Uwaga 3" xfId="9506" hidden="1"/>
    <cellStyle name="Uwaga 3" xfId="9509" hidden="1"/>
    <cellStyle name="Uwaga 3" xfId="9515" hidden="1"/>
    <cellStyle name="Uwaga 3" xfId="9520" hidden="1"/>
    <cellStyle name="Uwaga 3" xfId="9524" hidden="1"/>
    <cellStyle name="Uwaga 3" xfId="9525" hidden="1"/>
    <cellStyle name="Uwaga 3" xfId="9526" hidden="1"/>
    <cellStyle name="Uwaga 3" xfId="9530" hidden="1"/>
    <cellStyle name="Uwaga 3" xfId="9542" hidden="1"/>
    <cellStyle name="Uwaga 3" xfId="9547" hidden="1"/>
    <cellStyle name="Uwaga 3" xfId="9552" hidden="1"/>
    <cellStyle name="Uwaga 3" xfId="9557" hidden="1"/>
    <cellStyle name="Uwaga 3" xfId="9562" hidden="1"/>
    <cellStyle name="Uwaga 3" xfId="9567" hidden="1"/>
    <cellStyle name="Uwaga 3" xfId="9571" hidden="1"/>
    <cellStyle name="Uwaga 3" xfId="9575" hidden="1"/>
    <cellStyle name="Uwaga 3" xfId="9580" hidden="1"/>
    <cellStyle name="Uwaga 3" xfId="9585" hidden="1"/>
    <cellStyle name="Uwaga 3" xfId="9586" hidden="1"/>
    <cellStyle name="Uwaga 3" xfId="9588" hidden="1"/>
    <cellStyle name="Uwaga 3" xfId="9601" hidden="1"/>
    <cellStyle name="Uwaga 3" xfId="9605" hidden="1"/>
    <cellStyle name="Uwaga 3" xfId="9610" hidden="1"/>
    <cellStyle name="Uwaga 3" xfId="9617" hidden="1"/>
    <cellStyle name="Uwaga 3" xfId="9621" hidden="1"/>
    <cellStyle name="Uwaga 3" xfId="9626" hidden="1"/>
    <cellStyle name="Uwaga 3" xfId="9631" hidden="1"/>
    <cellStyle name="Uwaga 3" xfId="9634" hidden="1"/>
    <cellStyle name="Uwaga 3" xfId="9639" hidden="1"/>
    <cellStyle name="Uwaga 3" xfId="9645" hidden="1"/>
    <cellStyle name="Uwaga 3" xfId="9646" hidden="1"/>
    <cellStyle name="Uwaga 3" xfId="9649" hidden="1"/>
    <cellStyle name="Uwaga 3" xfId="9662" hidden="1"/>
    <cellStyle name="Uwaga 3" xfId="9666" hidden="1"/>
    <cellStyle name="Uwaga 3" xfId="9671" hidden="1"/>
    <cellStyle name="Uwaga 3" xfId="9678" hidden="1"/>
    <cellStyle name="Uwaga 3" xfId="9683" hidden="1"/>
    <cellStyle name="Uwaga 3" xfId="9687" hidden="1"/>
    <cellStyle name="Uwaga 3" xfId="9692" hidden="1"/>
    <cellStyle name="Uwaga 3" xfId="9696" hidden="1"/>
    <cellStyle name="Uwaga 3" xfId="9701" hidden="1"/>
    <cellStyle name="Uwaga 3" xfId="9705" hidden="1"/>
    <cellStyle name="Uwaga 3" xfId="9706" hidden="1"/>
    <cellStyle name="Uwaga 3" xfId="9708" hidden="1"/>
    <cellStyle name="Uwaga 3" xfId="9720" hidden="1"/>
    <cellStyle name="Uwaga 3" xfId="9721" hidden="1"/>
    <cellStyle name="Uwaga 3" xfId="9723" hidden="1"/>
    <cellStyle name="Uwaga 3" xfId="9735" hidden="1"/>
    <cellStyle name="Uwaga 3" xfId="9737" hidden="1"/>
    <cellStyle name="Uwaga 3" xfId="9740" hidden="1"/>
    <cellStyle name="Uwaga 3" xfId="9750" hidden="1"/>
    <cellStyle name="Uwaga 3" xfId="9751" hidden="1"/>
    <cellStyle name="Uwaga 3" xfId="9753" hidden="1"/>
    <cellStyle name="Uwaga 3" xfId="9765" hidden="1"/>
    <cellStyle name="Uwaga 3" xfId="9766" hidden="1"/>
    <cellStyle name="Uwaga 3" xfId="9767" hidden="1"/>
    <cellStyle name="Uwaga 3" xfId="9781" hidden="1"/>
    <cellStyle name="Uwaga 3" xfId="9784" hidden="1"/>
    <cellStyle name="Uwaga 3" xfId="9788" hidden="1"/>
    <cellStyle name="Uwaga 3" xfId="9796" hidden="1"/>
    <cellStyle name="Uwaga 3" xfId="9799" hidden="1"/>
    <cellStyle name="Uwaga 3" xfId="9803" hidden="1"/>
    <cellStyle name="Uwaga 3" xfId="9811" hidden="1"/>
    <cellStyle name="Uwaga 3" xfId="9814" hidden="1"/>
    <cellStyle name="Uwaga 3" xfId="9818" hidden="1"/>
    <cellStyle name="Uwaga 3" xfId="9825" hidden="1"/>
    <cellStyle name="Uwaga 3" xfId="9826" hidden="1"/>
    <cellStyle name="Uwaga 3" xfId="9828" hidden="1"/>
    <cellStyle name="Uwaga 3" xfId="9841" hidden="1"/>
    <cellStyle name="Uwaga 3" xfId="9844" hidden="1"/>
    <cellStyle name="Uwaga 3" xfId="9847" hidden="1"/>
    <cellStyle name="Uwaga 3" xfId="9856" hidden="1"/>
    <cellStyle name="Uwaga 3" xfId="9859" hidden="1"/>
    <cellStyle name="Uwaga 3" xfId="9863" hidden="1"/>
    <cellStyle name="Uwaga 3" xfId="9871" hidden="1"/>
    <cellStyle name="Uwaga 3" xfId="9873" hidden="1"/>
    <cellStyle name="Uwaga 3" xfId="9876" hidden="1"/>
    <cellStyle name="Uwaga 3" xfId="9885" hidden="1"/>
    <cellStyle name="Uwaga 3" xfId="9886" hidden="1"/>
    <cellStyle name="Uwaga 3" xfId="9887" hidden="1"/>
    <cellStyle name="Uwaga 3" xfId="9900" hidden="1"/>
    <cellStyle name="Uwaga 3" xfId="9901" hidden="1"/>
    <cellStyle name="Uwaga 3" xfId="9903" hidden="1"/>
    <cellStyle name="Uwaga 3" xfId="9915" hidden="1"/>
    <cellStyle name="Uwaga 3" xfId="9916" hidden="1"/>
    <cellStyle name="Uwaga 3" xfId="9918" hidden="1"/>
    <cellStyle name="Uwaga 3" xfId="9930" hidden="1"/>
    <cellStyle name="Uwaga 3" xfId="9931" hidden="1"/>
    <cellStyle name="Uwaga 3" xfId="9933" hidden="1"/>
    <cellStyle name="Uwaga 3" xfId="9945" hidden="1"/>
    <cellStyle name="Uwaga 3" xfId="9946" hidden="1"/>
    <cellStyle name="Uwaga 3" xfId="9947" hidden="1"/>
    <cellStyle name="Uwaga 3" xfId="9961" hidden="1"/>
    <cellStyle name="Uwaga 3" xfId="9963" hidden="1"/>
    <cellStyle name="Uwaga 3" xfId="9966" hidden="1"/>
    <cellStyle name="Uwaga 3" xfId="9976" hidden="1"/>
    <cellStyle name="Uwaga 3" xfId="9979" hidden="1"/>
    <cellStyle name="Uwaga 3" xfId="9982" hidden="1"/>
    <cellStyle name="Uwaga 3" xfId="9991" hidden="1"/>
    <cellStyle name="Uwaga 3" xfId="9993" hidden="1"/>
    <cellStyle name="Uwaga 3" xfId="9996" hidden="1"/>
    <cellStyle name="Uwaga 3" xfId="10005" hidden="1"/>
    <cellStyle name="Uwaga 3" xfId="10006" hidden="1"/>
    <cellStyle name="Uwaga 3" xfId="10007" hidden="1"/>
    <cellStyle name="Uwaga 3" xfId="10020" hidden="1"/>
    <cellStyle name="Uwaga 3" xfId="10022" hidden="1"/>
    <cellStyle name="Uwaga 3" xfId="10024" hidden="1"/>
    <cellStyle name="Uwaga 3" xfId="10035" hidden="1"/>
    <cellStyle name="Uwaga 3" xfId="10037" hidden="1"/>
    <cellStyle name="Uwaga 3" xfId="10039" hidden="1"/>
    <cellStyle name="Uwaga 3" xfId="10050" hidden="1"/>
    <cellStyle name="Uwaga 3" xfId="10052" hidden="1"/>
    <cellStyle name="Uwaga 3" xfId="10054" hidden="1"/>
    <cellStyle name="Uwaga 3" xfId="10065" hidden="1"/>
    <cellStyle name="Uwaga 3" xfId="10066" hidden="1"/>
    <cellStyle name="Uwaga 3" xfId="10067" hidden="1"/>
    <cellStyle name="Uwaga 3" xfId="10080" hidden="1"/>
    <cellStyle name="Uwaga 3" xfId="10082" hidden="1"/>
    <cellStyle name="Uwaga 3" xfId="10084" hidden="1"/>
    <cellStyle name="Uwaga 3" xfId="10095" hidden="1"/>
    <cellStyle name="Uwaga 3" xfId="10097" hidden="1"/>
    <cellStyle name="Uwaga 3" xfId="10099" hidden="1"/>
    <cellStyle name="Uwaga 3" xfId="10110" hidden="1"/>
    <cellStyle name="Uwaga 3" xfId="10112" hidden="1"/>
    <cellStyle name="Uwaga 3" xfId="10113" hidden="1"/>
    <cellStyle name="Uwaga 3" xfId="10125" hidden="1"/>
    <cellStyle name="Uwaga 3" xfId="10126" hidden="1"/>
    <cellStyle name="Uwaga 3" xfId="10127" hidden="1"/>
    <cellStyle name="Uwaga 3" xfId="10140" hidden="1"/>
    <cellStyle name="Uwaga 3" xfId="10142" hidden="1"/>
    <cellStyle name="Uwaga 3" xfId="10144" hidden="1"/>
    <cellStyle name="Uwaga 3" xfId="10155" hidden="1"/>
    <cellStyle name="Uwaga 3" xfId="10157" hidden="1"/>
    <cellStyle name="Uwaga 3" xfId="10159" hidden="1"/>
    <cellStyle name="Uwaga 3" xfId="10170" hidden="1"/>
    <cellStyle name="Uwaga 3" xfId="10172" hidden="1"/>
    <cellStyle name="Uwaga 3" xfId="10174" hidden="1"/>
    <cellStyle name="Uwaga 3" xfId="10185" hidden="1"/>
    <cellStyle name="Uwaga 3" xfId="10186" hidden="1"/>
    <cellStyle name="Uwaga 3" xfId="10188" hidden="1"/>
    <cellStyle name="Uwaga 3" xfId="10199" hidden="1"/>
    <cellStyle name="Uwaga 3" xfId="10201" hidden="1"/>
    <cellStyle name="Uwaga 3" xfId="10202" hidden="1"/>
    <cellStyle name="Uwaga 3" xfId="10211" hidden="1"/>
    <cellStyle name="Uwaga 3" xfId="10214" hidden="1"/>
    <cellStyle name="Uwaga 3" xfId="10216" hidden="1"/>
    <cellStyle name="Uwaga 3" xfId="10227" hidden="1"/>
    <cellStyle name="Uwaga 3" xfId="10229" hidden="1"/>
    <cellStyle name="Uwaga 3" xfId="10231" hidden="1"/>
    <cellStyle name="Uwaga 3" xfId="10243" hidden="1"/>
    <cellStyle name="Uwaga 3" xfId="10245" hidden="1"/>
    <cellStyle name="Uwaga 3" xfId="10247" hidden="1"/>
    <cellStyle name="Uwaga 3" xfId="10255" hidden="1"/>
    <cellStyle name="Uwaga 3" xfId="10257" hidden="1"/>
    <cellStyle name="Uwaga 3" xfId="10260" hidden="1"/>
    <cellStyle name="Uwaga 3" xfId="10250" hidden="1"/>
    <cellStyle name="Uwaga 3" xfId="10249" hidden="1"/>
    <cellStyle name="Uwaga 3" xfId="10248" hidden="1"/>
    <cellStyle name="Uwaga 3" xfId="10235" hidden="1"/>
    <cellStyle name="Uwaga 3" xfId="10234" hidden="1"/>
    <cellStyle name="Uwaga 3" xfId="10233" hidden="1"/>
    <cellStyle name="Uwaga 3" xfId="10220" hidden="1"/>
    <cellStyle name="Uwaga 3" xfId="10219" hidden="1"/>
    <cellStyle name="Uwaga 3" xfId="10218" hidden="1"/>
    <cellStyle name="Uwaga 3" xfId="10205" hidden="1"/>
    <cellStyle name="Uwaga 3" xfId="10204" hidden="1"/>
    <cellStyle name="Uwaga 3" xfId="10203" hidden="1"/>
    <cellStyle name="Uwaga 3" xfId="10190" hidden="1"/>
    <cellStyle name="Uwaga 3" xfId="10189" hidden="1"/>
    <cellStyle name="Uwaga 3" xfId="10187" hidden="1"/>
    <cellStyle name="Uwaga 3" xfId="10176" hidden="1"/>
    <cellStyle name="Uwaga 3" xfId="10173" hidden="1"/>
    <cellStyle name="Uwaga 3" xfId="10171" hidden="1"/>
    <cellStyle name="Uwaga 3" xfId="10161" hidden="1"/>
    <cellStyle name="Uwaga 3" xfId="10158" hidden="1"/>
    <cellStyle name="Uwaga 3" xfId="10156" hidden="1"/>
    <cellStyle name="Uwaga 3" xfId="10146" hidden="1"/>
    <cellStyle name="Uwaga 3" xfId="10143" hidden="1"/>
    <cellStyle name="Uwaga 3" xfId="10141" hidden="1"/>
    <cellStyle name="Uwaga 3" xfId="10131" hidden="1"/>
    <cellStyle name="Uwaga 3" xfId="10129" hidden="1"/>
    <cellStyle name="Uwaga 3" xfId="10128" hidden="1"/>
    <cellStyle name="Uwaga 3" xfId="10116" hidden="1"/>
    <cellStyle name="Uwaga 3" xfId="10114" hidden="1"/>
    <cellStyle name="Uwaga 3" xfId="10111" hidden="1"/>
    <cellStyle name="Uwaga 3" xfId="10101" hidden="1"/>
    <cellStyle name="Uwaga 3" xfId="10098" hidden="1"/>
    <cellStyle name="Uwaga 3" xfId="10096" hidden="1"/>
    <cellStyle name="Uwaga 3" xfId="10086" hidden="1"/>
    <cellStyle name="Uwaga 3" xfId="10083" hidden="1"/>
    <cellStyle name="Uwaga 3" xfId="10081" hidden="1"/>
    <cellStyle name="Uwaga 3" xfId="10071" hidden="1"/>
    <cellStyle name="Uwaga 3" xfId="10069" hidden="1"/>
    <cellStyle name="Uwaga 3" xfId="10068" hidden="1"/>
    <cellStyle name="Uwaga 3" xfId="10056" hidden="1"/>
    <cellStyle name="Uwaga 3" xfId="10053" hidden="1"/>
    <cellStyle name="Uwaga 3" xfId="10051" hidden="1"/>
    <cellStyle name="Uwaga 3" xfId="10041" hidden="1"/>
    <cellStyle name="Uwaga 3" xfId="10038" hidden="1"/>
    <cellStyle name="Uwaga 3" xfId="10036" hidden="1"/>
    <cellStyle name="Uwaga 3" xfId="10026" hidden="1"/>
    <cellStyle name="Uwaga 3" xfId="10023" hidden="1"/>
    <cellStyle name="Uwaga 3" xfId="10021" hidden="1"/>
    <cellStyle name="Uwaga 3" xfId="10011" hidden="1"/>
    <cellStyle name="Uwaga 3" xfId="10009" hidden="1"/>
    <cellStyle name="Uwaga 3" xfId="10008" hidden="1"/>
    <cellStyle name="Uwaga 3" xfId="9995" hidden="1"/>
    <cellStyle name="Uwaga 3" xfId="9992" hidden="1"/>
    <cellStyle name="Uwaga 3" xfId="9990" hidden="1"/>
    <cellStyle name="Uwaga 3" xfId="9980" hidden="1"/>
    <cellStyle name="Uwaga 3" xfId="9977" hidden="1"/>
    <cellStyle name="Uwaga 3" xfId="9975" hidden="1"/>
    <cellStyle name="Uwaga 3" xfId="9965" hidden="1"/>
    <cellStyle name="Uwaga 3" xfId="9962" hidden="1"/>
    <cellStyle name="Uwaga 3" xfId="9960" hidden="1"/>
    <cellStyle name="Uwaga 3" xfId="9951" hidden="1"/>
    <cellStyle name="Uwaga 3" xfId="9949" hidden="1"/>
    <cellStyle name="Uwaga 3" xfId="9948" hidden="1"/>
    <cellStyle name="Uwaga 3" xfId="9936" hidden="1"/>
    <cellStyle name="Uwaga 3" xfId="9934" hidden="1"/>
    <cellStyle name="Uwaga 3" xfId="9932" hidden="1"/>
    <cellStyle name="Uwaga 3" xfId="9921" hidden="1"/>
    <cellStyle name="Uwaga 3" xfId="9919" hidden="1"/>
    <cellStyle name="Uwaga 3" xfId="9917" hidden="1"/>
    <cellStyle name="Uwaga 3" xfId="9906" hidden="1"/>
    <cellStyle name="Uwaga 3" xfId="9904" hidden="1"/>
    <cellStyle name="Uwaga 3" xfId="9902" hidden="1"/>
    <cellStyle name="Uwaga 3" xfId="9891" hidden="1"/>
    <cellStyle name="Uwaga 3" xfId="9889" hidden="1"/>
    <cellStyle name="Uwaga 3" xfId="9888" hidden="1"/>
    <cellStyle name="Uwaga 3" xfId="9875" hidden="1"/>
    <cellStyle name="Uwaga 3" xfId="9872" hidden="1"/>
    <cellStyle name="Uwaga 3" xfId="9870" hidden="1"/>
    <cellStyle name="Uwaga 3" xfId="9860" hidden="1"/>
    <cellStyle name="Uwaga 3" xfId="9857" hidden="1"/>
    <cellStyle name="Uwaga 3" xfId="9855" hidden="1"/>
    <cellStyle name="Uwaga 3" xfId="9845" hidden="1"/>
    <cellStyle name="Uwaga 3" xfId="9842" hidden="1"/>
    <cellStyle name="Uwaga 3" xfId="9840" hidden="1"/>
    <cellStyle name="Uwaga 3" xfId="9831" hidden="1"/>
    <cellStyle name="Uwaga 3" xfId="9829" hidden="1"/>
    <cellStyle name="Uwaga 3" xfId="9827" hidden="1"/>
    <cellStyle name="Uwaga 3" xfId="9815" hidden="1"/>
    <cellStyle name="Uwaga 3" xfId="9812" hidden="1"/>
    <cellStyle name="Uwaga 3" xfId="9810" hidden="1"/>
    <cellStyle name="Uwaga 3" xfId="9800" hidden="1"/>
    <cellStyle name="Uwaga 3" xfId="9797" hidden="1"/>
    <cellStyle name="Uwaga 3" xfId="9795" hidden="1"/>
    <cellStyle name="Uwaga 3" xfId="9785" hidden="1"/>
    <cellStyle name="Uwaga 3" xfId="9782" hidden="1"/>
    <cellStyle name="Uwaga 3" xfId="9780" hidden="1"/>
    <cellStyle name="Uwaga 3" xfId="9773" hidden="1"/>
    <cellStyle name="Uwaga 3" xfId="9770" hidden="1"/>
    <cellStyle name="Uwaga 3" xfId="9768" hidden="1"/>
    <cellStyle name="Uwaga 3" xfId="9758" hidden="1"/>
    <cellStyle name="Uwaga 3" xfId="9755" hidden="1"/>
    <cellStyle name="Uwaga 3" xfId="9752" hidden="1"/>
    <cellStyle name="Uwaga 3" xfId="9743" hidden="1"/>
    <cellStyle name="Uwaga 3" xfId="9739" hidden="1"/>
    <cellStyle name="Uwaga 3" xfId="9736" hidden="1"/>
    <cellStyle name="Uwaga 3" xfId="9728" hidden="1"/>
    <cellStyle name="Uwaga 3" xfId="9725" hidden="1"/>
    <cellStyle name="Uwaga 3" xfId="9722" hidden="1"/>
    <cellStyle name="Uwaga 3" xfId="9713" hidden="1"/>
    <cellStyle name="Uwaga 3" xfId="9710" hidden="1"/>
    <cellStyle name="Uwaga 3" xfId="9707" hidden="1"/>
    <cellStyle name="Uwaga 3" xfId="9697" hidden="1"/>
    <cellStyle name="Uwaga 3" xfId="9693" hidden="1"/>
    <cellStyle name="Uwaga 3" xfId="9690" hidden="1"/>
    <cellStyle name="Uwaga 3" xfId="9681" hidden="1"/>
    <cellStyle name="Uwaga 3" xfId="9677" hidden="1"/>
    <cellStyle name="Uwaga 3" xfId="9675" hidden="1"/>
    <cellStyle name="Uwaga 3" xfId="9667" hidden="1"/>
    <cellStyle name="Uwaga 3" xfId="9663" hidden="1"/>
    <cellStyle name="Uwaga 3" xfId="9660" hidden="1"/>
    <cellStyle name="Uwaga 3" xfId="9653" hidden="1"/>
    <cellStyle name="Uwaga 3" xfId="9650" hidden="1"/>
    <cellStyle name="Uwaga 3" xfId="9647" hidden="1"/>
    <cellStyle name="Uwaga 3" xfId="9638" hidden="1"/>
    <cellStyle name="Uwaga 3" xfId="9633" hidden="1"/>
    <cellStyle name="Uwaga 3" xfId="9630" hidden="1"/>
    <cellStyle name="Uwaga 3" xfId="9623" hidden="1"/>
    <cellStyle name="Uwaga 3" xfId="9618" hidden="1"/>
    <cellStyle name="Uwaga 3" xfId="9615" hidden="1"/>
    <cellStyle name="Uwaga 3" xfId="9608" hidden="1"/>
    <cellStyle name="Uwaga 3" xfId="9603" hidden="1"/>
    <cellStyle name="Uwaga 3" xfId="9600" hidden="1"/>
    <cellStyle name="Uwaga 3" xfId="9594" hidden="1"/>
    <cellStyle name="Uwaga 3" xfId="9590" hidden="1"/>
    <cellStyle name="Uwaga 3" xfId="9587" hidden="1"/>
    <cellStyle name="Uwaga 3" xfId="9579" hidden="1"/>
    <cellStyle name="Uwaga 3" xfId="9574" hidden="1"/>
    <cellStyle name="Uwaga 3" xfId="9570" hidden="1"/>
    <cellStyle name="Uwaga 3" xfId="9564" hidden="1"/>
    <cellStyle name="Uwaga 3" xfId="9559" hidden="1"/>
    <cellStyle name="Uwaga 3" xfId="9555" hidden="1"/>
    <cellStyle name="Uwaga 3" xfId="9549" hidden="1"/>
    <cellStyle name="Uwaga 3" xfId="9544" hidden="1"/>
    <cellStyle name="Uwaga 3" xfId="9540" hidden="1"/>
    <cellStyle name="Uwaga 3" xfId="9535" hidden="1"/>
    <cellStyle name="Uwaga 3" xfId="9531" hidden="1"/>
    <cellStyle name="Uwaga 3" xfId="9527" hidden="1"/>
    <cellStyle name="Uwaga 3" xfId="9519" hidden="1"/>
    <cellStyle name="Uwaga 3" xfId="9514" hidden="1"/>
    <cellStyle name="Uwaga 3" xfId="9510" hidden="1"/>
    <cellStyle name="Uwaga 3" xfId="9504" hidden="1"/>
    <cellStyle name="Uwaga 3" xfId="9499" hidden="1"/>
    <cellStyle name="Uwaga 3" xfId="9495" hidden="1"/>
    <cellStyle name="Uwaga 3" xfId="9489" hidden="1"/>
    <cellStyle name="Uwaga 3" xfId="9484" hidden="1"/>
    <cellStyle name="Uwaga 3" xfId="9480" hidden="1"/>
    <cellStyle name="Uwaga 3" xfId="9476" hidden="1"/>
    <cellStyle name="Uwaga 3" xfId="9471" hidden="1"/>
    <cellStyle name="Uwaga 3" xfId="9466" hidden="1"/>
    <cellStyle name="Uwaga 3" xfId="9461" hidden="1"/>
    <cellStyle name="Uwaga 3" xfId="9457" hidden="1"/>
    <cellStyle name="Uwaga 3" xfId="9453" hidden="1"/>
    <cellStyle name="Uwaga 3" xfId="9446" hidden="1"/>
    <cellStyle name="Uwaga 3" xfId="9442" hidden="1"/>
    <cellStyle name="Uwaga 3" xfId="9437" hidden="1"/>
    <cellStyle name="Uwaga 3" xfId="9431" hidden="1"/>
    <cellStyle name="Uwaga 3" xfId="9427" hidden="1"/>
    <cellStyle name="Uwaga 3" xfId="9422" hidden="1"/>
    <cellStyle name="Uwaga 3" xfId="9416" hidden="1"/>
    <cellStyle name="Uwaga 3" xfId="9412" hidden="1"/>
    <cellStyle name="Uwaga 3" xfId="9407" hidden="1"/>
    <cellStyle name="Uwaga 3" xfId="9401" hidden="1"/>
    <cellStyle name="Uwaga 3" xfId="9397" hidden="1"/>
    <cellStyle name="Uwaga 3" xfId="9393" hidden="1"/>
    <cellStyle name="Uwaga 3" xfId="10253" hidden="1"/>
    <cellStyle name="Uwaga 3" xfId="10252" hidden="1"/>
    <cellStyle name="Uwaga 3" xfId="10251" hidden="1"/>
    <cellStyle name="Uwaga 3" xfId="10238" hidden="1"/>
    <cellStyle name="Uwaga 3" xfId="10237" hidden="1"/>
    <cellStyle name="Uwaga 3" xfId="10236" hidden="1"/>
    <cellStyle name="Uwaga 3" xfId="10223" hidden="1"/>
    <cellStyle name="Uwaga 3" xfId="10222" hidden="1"/>
    <cellStyle name="Uwaga 3" xfId="10221" hidden="1"/>
    <cellStyle name="Uwaga 3" xfId="10208" hidden="1"/>
    <cellStyle name="Uwaga 3" xfId="10207" hidden="1"/>
    <cellStyle name="Uwaga 3" xfId="10206" hidden="1"/>
    <cellStyle name="Uwaga 3" xfId="10193" hidden="1"/>
    <cellStyle name="Uwaga 3" xfId="10192" hidden="1"/>
    <cellStyle name="Uwaga 3" xfId="10191" hidden="1"/>
    <cellStyle name="Uwaga 3" xfId="10179" hidden="1"/>
    <cellStyle name="Uwaga 3" xfId="10177" hidden="1"/>
    <cellStyle name="Uwaga 3" xfId="10175" hidden="1"/>
    <cellStyle name="Uwaga 3" xfId="10164" hidden="1"/>
    <cellStyle name="Uwaga 3" xfId="10162" hidden="1"/>
    <cellStyle name="Uwaga 3" xfId="10160" hidden="1"/>
    <cellStyle name="Uwaga 3" xfId="10149" hidden="1"/>
    <cellStyle name="Uwaga 3" xfId="10147" hidden="1"/>
    <cellStyle name="Uwaga 3" xfId="10145" hidden="1"/>
    <cellStyle name="Uwaga 3" xfId="10134" hidden="1"/>
    <cellStyle name="Uwaga 3" xfId="10132" hidden="1"/>
    <cellStyle name="Uwaga 3" xfId="10130" hidden="1"/>
    <cellStyle name="Uwaga 3" xfId="10119" hidden="1"/>
    <cellStyle name="Uwaga 3" xfId="10117" hidden="1"/>
    <cellStyle name="Uwaga 3" xfId="10115" hidden="1"/>
    <cellStyle name="Uwaga 3" xfId="10104" hidden="1"/>
    <cellStyle name="Uwaga 3" xfId="10102" hidden="1"/>
    <cellStyle name="Uwaga 3" xfId="10100" hidden="1"/>
    <cellStyle name="Uwaga 3" xfId="10089" hidden="1"/>
    <cellStyle name="Uwaga 3" xfId="10087" hidden="1"/>
    <cellStyle name="Uwaga 3" xfId="10085" hidden="1"/>
    <cellStyle name="Uwaga 3" xfId="10074" hidden="1"/>
    <cellStyle name="Uwaga 3" xfId="10072" hidden="1"/>
    <cellStyle name="Uwaga 3" xfId="10070" hidden="1"/>
    <cellStyle name="Uwaga 3" xfId="10059" hidden="1"/>
    <cellStyle name="Uwaga 3" xfId="10057" hidden="1"/>
    <cellStyle name="Uwaga 3" xfId="10055" hidden="1"/>
    <cellStyle name="Uwaga 3" xfId="10044" hidden="1"/>
    <cellStyle name="Uwaga 3" xfId="10042" hidden="1"/>
    <cellStyle name="Uwaga 3" xfId="10040" hidden="1"/>
    <cellStyle name="Uwaga 3" xfId="10029" hidden="1"/>
    <cellStyle name="Uwaga 3" xfId="10027" hidden="1"/>
    <cellStyle name="Uwaga 3" xfId="10025" hidden="1"/>
    <cellStyle name="Uwaga 3" xfId="10014" hidden="1"/>
    <cellStyle name="Uwaga 3" xfId="10012" hidden="1"/>
    <cellStyle name="Uwaga 3" xfId="10010" hidden="1"/>
    <cellStyle name="Uwaga 3" xfId="9999" hidden="1"/>
    <cellStyle name="Uwaga 3" xfId="9997" hidden="1"/>
    <cellStyle name="Uwaga 3" xfId="9994" hidden="1"/>
    <cellStyle name="Uwaga 3" xfId="9984" hidden="1"/>
    <cellStyle name="Uwaga 3" xfId="9981" hidden="1"/>
    <cellStyle name="Uwaga 3" xfId="9978" hidden="1"/>
    <cellStyle name="Uwaga 3" xfId="9969" hidden="1"/>
    <cellStyle name="Uwaga 3" xfId="9967" hidden="1"/>
    <cellStyle name="Uwaga 3" xfId="9964" hidden="1"/>
    <cellStyle name="Uwaga 3" xfId="9954" hidden="1"/>
    <cellStyle name="Uwaga 3" xfId="9952" hidden="1"/>
    <cellStyle name="Uwaga 3" xfId="9950" hidden="1"/>
    <cellStyle name="Uwaga 3" xfId="9939" hidden="1"/>
    <cellStyle name="Uwaga 3" xfId="9937" hidden="1"/>
    <cellStyle name="Uwaga 3" xfId="9935" hidden="1"/>
    <cellStyle name="Uwaga 3" xfId="9924" hidden="1"/>
    <cellStyle name="Uwaga 3" xfId="9922" hidden="1"/>
    <cellStyle name="Uwaga 3" xfId="9920" hidden="1"/>
    <cellStyle name="Uwaga 3" xfId="9909" hidden="1"/>
    <cellStyle name="Uwaga 3" xfId="9907" hidden="1"/>
    <cellStyle name="Uwaga 3" xfId="9905" hidden="1"/>
    <cellStyle name="Uwaga 3" xfId="9894" hidden="1"/>
    <cellStyle name="Uwaga 3" xfId="9892" hidden="1"/>
    <cellStyle name="Uwaga 3" xfId="9890" hidden="1"/>
    <cellStyle name="Uwaga 3" xfId="9879" hidden="1"/>
    <cellStyle name="Uwaga 3" xfId="9877" hidden="1"/>
    <cellStyle name="Uwaga 3" xfId="9874" hidden="1"/>
    <cellStyle name="Uwaga 3" xfId="9864" hidden="1"/>
    <cellStyle name="Uwaga 3" xfId="9861" hidden="1"/>
    <cellStyle name="Uwaga 3" xfId="9858" hidden="1"/>
    <cellStyle name="Uwaga 3" xfId="9849" hidden="1"/>
    <cellStyle name="Uwaga 3" xfId="9846" hidden="1"/>
    <cellStyle name="Uwaga 3" xfId="9843" hidden="1"/>
    <cellStyle name="Uwaga 3" xfId="9834" hidden="1"/>
    <cellStyle name="Uwaga 3" xfId="9832" hidden="1"/>
    <cellStyle name="Uwaga 3" xfId="9830" hidden="1"/>
    <cellStyle name="Uwaga 3" xfId="9819" hidden="1"/>
    <cellStyle name="Uwaga 3" xfId="9816" hidden="1"/>
    <cellStyle name="Uwaga 3" xfId="9813" hidden="1"/>
    <cellStyle name="Uwaga 3" xfId="9804" hidden="1"/>
    <cellStyle name="Uwaga 3" xfId="9801" hidden="1"/>
    <cellStyle name="Uwaga 3" xfId="9798" hidden="1"/>
    <cellStyle name="Uwaga 3" xfId="9789" hidden="1"/>
    <cellStyle name="Uwaga 3" xfId="9786" hidden="1"/>
    <cellStyle name="Uwaga 3" xfId="9783" hidden="1"/>
    <cellStyle name="Uwaga 3" xfId="9776" hidden="1"/>
    <cellStyle name="Uwaga 3" xfId="9772" hidden="1"/>
    <cellStyle name="Uwaga 3" xfId="9769" hidden="1"/>
    <cellStyle name="Uwaga 3" xfId="9761" hidden="1"/>
    <cellStyle name="Uwaga 3" xfId="9757" hidden="1"/>
    <cellStyle name="Uwaga 3" xfId="9754" hidden="1"/>
    <cellStyle name="Uwaga 3" xfId="9746" hidden="1"/>
    <cellStyle name="Uwaga 3" xfId="9742" hidden="1"/>
    <cellStyle name="Uwaga 3" xfId="9738" hidden="1"/>
    <cellStyle name="Uwaga 3" xfId="9731" hidden="1"/>
    <cellStyle name="Uwaga 3" xfId="9727" hidden="1"/>
    <cellStyle name="Uwaga 3" xfId="9724" hidden="1"/>
    <cellStyle name="Uwaga 3" xfId="9716" hidden="1"/>
    <cellStyle name="Uwaga 3" xfId="9712" hidden="1"/>
    <cellStyle name="Uwaga 3" xfId="9709" hidden="1"/>
    <cellStyle name="Uwaga 3" xfId="9700" hidden="1"/>
    <cellStyle name="Uwaga 3" xfId="9695" hidden="1"/>
    <cellStyle name="Uwaga 3" xfId="9691" hidden="1"/>
    <cellStyle name="Uwaga 3" xfId="9685" hidden="1"/>
    <cellStyle name="Uwaga 3" xfId="9680" hidden="1"/>
    <cellStyle name="Uwaga 3" xfId="9676" hidden="1"/>
    <cellStyle name="Uwaga 3" xfId="9670" hidden="1"/>
    <cellStyle name="Uwaga 3" xfId="9665" hidden="1"/>
    <cellStyle name="Uwaga 3" xfId="9661" hidden="1"/>
    <cellStyle name="Uwaga 3" xfId="9656" hidden="1"/>
    <cellStyle name="Uwaga 3" xfId="9652" hidden="1"/>
    <cellStyle name="Uwaga 3" xfId="9648" hidden="1"/>
    <cellStyle name="Uwaga 3" xfId="9641" hidden="1"/>
    <cellStyle name="Uwaga 3" xfId="9636" hidden="1"/>
    <cellStyle name="Uwaga 3" xfId="9632" hidden="1"/>
    <cellStyle name="Uwaga 3" xfId="9625" hidden="1"/>
    <cellStyle name="Uwaga 3" xfId="9620" hidden="1"/>
    <cellStyle name="Uwaga 3" xfId="9616" hidden="1"/>
    <cellStyle name="Uwaga 3" xfId="9611" hidden="1"/>
    <cellStyle name="Uwaga 3" xfId="9606" hidden="1"/>
    <cellStyle name="Uwaga 3" xfId="9602" hidden="1"/>
    <cellStyle name="Uwaga 3" xfId="9596" hidden="1"/>
    <cellStyle name="Uwaga 3" xfId="9592" hidden="1"/>
    <cellStyle name="Uwaga 3" xfId="9589" hidden="1"/>
    <cellStyle name="Uwaga 3" xfId="9582" hidden="1"/>
    <cellStyle name="Uwaga 3" xfId="9577" hidden="1"/>
    <cellStyle name="Uwaga 3" xfId="9572" hidden="1"/>
    <cellStyle name="Uwaga 3" xfId="9566" hidden="1"/>
    <cellStyle name="Uwaga 3" xfId="9561" hidden="1"/>
    <cellStyle name="Uwaga 3" xfId="9556" hidden="1"/>
    <cellStyle name="Uwaga 3" xfId="9551" hidden="1"/>
    <cellStyle name="Uwaga 3" xfId="9546" hidden="1"/>
    <cellStyle name="Uwaga 3" xfId="9541" hidden="1"/>
    <cellStyle name="Uwaga 3" xfId="9537" hidden="1"/>
    <cellStyle name="Uwaga 3" xfId="9533" hidden="1"/>
    <cellStyle name="Uwaga 3" xfId="9528" hidden="1"/>
    <cellStyle name="Uwaga 3" xfId="9521" hidden="1"/>
    <cellStyle name="Uwaga 3" xfId="9516" hidden="1"/>
    <cellStyle name="Uwaga 3" xfId="9511" hidden="1"/>
    <cellStyle name="Uwaga 3" xfId="9505" hidden="1"/>
    <cellStyle name="Uwaga 3" xfId="9500" hidden="1"/>
    <cellStyle name="Uwaga 3" xfId="9496" hidden="1"/>
    <cellStyle name="Uwaga 3" xfId="9491" hidden="1"/>
    <cellStyle name="Uwaga 3" xfId="9486" hidden="1"/>
    <cellStyle name="Uwaga 3" xfId="9481" hidden="1"/>
    <cellStyle name="Uwaga 3" xfId="9477" hidden="1"/>
    <cellStyle name="Uwaga 3" xfId="9472" hidden="1"/>
    <cellStyle name="Uwaga 3" xfId="9467" hidden="1"/>
    <cellStyle name="Uwaga 3" xfId="9462" hidden="1"/>
    <cellStyle name="Uwaga 3" xfId="9458" hidden="1"/>
    <cellStyle name="Uwaga 3" xfId="9454" hidden="1"/>
    <cellStyle name="Uwaga 3" xfId="9447" hidden="1"/>
    <cellStyle name="Uwaga 3" xfId="9443" hidden="1"/>
    <cellStyle name="Uwaga 3" xfId="9438" hidden="1"/>
    <cellStyle name="Uwaga 3" xfId="9432" hidden="1"/>
    <cellStyle name="Uwaga 3" xfId="9428" hidden="1"/>
    <cellStyle name="Uwaga 3" xfId="9423" hidden="1"/>
    <cellStyle name="Uwaga 3" xfId="9417" hidden="1"/>
    <cellStyle name="Uwaga 3" xfId="9413" hidden="1"/>
    <cellStyle name="Uwaga 3" xfId="9409" hidden="1"/>
    <cellStyle name="Uwaga 3" xfId="9402" hidden="1"/>
    <cellStyle name="Uwaga 3" xfId="9398" hidden="1"/>
    <cellStyle name="Uwaga 3" xfId="9394" hidden="1"/>
    <cellStyle name="Uwaga 3" xfId="10258" hidden="1"/>
    <cellStyle name="Uwaga 3" xfId="10256" hidden="1"/>
    <cellStyle name="Uwaga 3" xfId="10254" hidden="1"/>
    <cellStyle name="Uwaga 3" xfId="10241" hidden="1"/>
    <cellStyle name="Uwaga 3" xfId="10240" hidden="1"/>
    <cellStyle name="Uwaga 3" xfId="10239" hidden="1"/>
    <cellStyle name="Uwaga 3" xfId="10226" hidden="1"/>
    <cellStyle name="Uwaga 3" xfId="10225" hidden="1"/>
    <cellStyle name="Uwaga 3" xfId="10224" hidden="1"/>
    <cellStyle name="Uwaga 3" xfId="10212" hidden="1"/>
    <cellStyle name="Uwaga 3" xfId="10210" hidden="1"/>
    <cellStyle name="Uwaga 3" xfId="10209" hidden="1"/>
    <cellStyle name="Uwaga 3" xfId="10196" hidden="1"/>
    <cellStyle name="Uwaga 3" xfId="10195" hidden="1"/>
    <cellStyle name="Uwaga 3" xfId="10194" hidden="1"/>
    <cellStyle name="Uwaga 3" xfId="10182" hidden="1"/>
    <cellStyle name="Uwaga 3" xfId="10180" hidden="1"/>
    <cellStyle name="Uwaga 3" xfId="10178" hidden="1"/>
    <cellStyle name="Uwaga 3" xfId="10167" hidden="1"/>
    <cellStyle name="Uwaga 3" xfId="10165" hidden="1"/>
    <cellStyle name="Uwaga 3" xfId="10163" hidden="1"/>
    <cellStyle name="Uwaga 3" xfId="10152" hidden="1"/>
    <cellStyle name="Uwaga 3" xfId="10150" hidden="1"/>
    <cellStyle name="Uwaga 3" xfId="10148" hidden="1"/>
    <cellStyle name="Uwaga 3" xfId="10137" hidden="1"/>
    <cellStyle name="Uwaga 3" xfId="10135" hidden="1"/>
    <cellStyle name="Uwaga 3" xfId="10133" hidden="1"/>
    <cellStyle name="Uwaga 3" xfId="10122" hidden="1"/>
    <cellStyle name="Uwaga 3" xfId="10120" hidden="1"/>
    <cellStyle name="Uwaga 3" xfId="10118" hidden="1"/>
    <cellStyle name="Uwaga 3" xfId="10107" hidden="1"/>
    <cellStyle name="Uwaga 3" xfId="10105" hidden="1"/>
    <cellStyle name="Uwaga 3" xfId="10103" hidden="1"/>
    <cellStyle name="Uwaga 3" xfId="10092" hidden="1"/>
    <cellStyle name="Uwaga 3" xfId="10090" hidden="1"/>
    <cellStyle name="Uwaga 3" xfId="10088" hidden="1"/>
    <cellStyle name="Uwaga 3" xfId="10077" hidden="1"/>
    <cellStyle name="Uwaga 3" xfId="10075" hidden="1"/>
    <cellStyle name="Uwaga 3" xfId="10073" hidden="1"/>
    <cellStyle name="Uwaga 3" xfId="10062" hidden="1"/>
    <cellStyle name="Uwaga 3" xfId="10060" hidden="1"/>
    <cellStyle name="Uwaga 3" xfId="10058" hidden="1"/>
    <cellStyle name="Uwaga 3" xfId="10047" hidden="1"/>
    <cellStyle name="Uwaga 3" xfId="10045" hidden="1"/>
    <cellStyle name="Uwaga 3" xfId="10043" hidden="1"/>
    <cellStyle name="Uwaga 3" xfId="10032" hidden="1"/>
    <cellStyle name="Uwaga 3" xfId="10030" hidden="1"/>
    <cellStyle name="Uwaga 3" xfId="10028" hidden="1"/>
    <cellStyle name="Uwaga 3" xfId="10017" hidden="1"/>
    <cellStyle name="Uwaga 3" xfId="10015" hidden="1"/>
    <cellStyle name="Uwaga 3" xfId="10013" hidden="1"/>
    <cellStyle name="Uwaga 3" xfId="10002" hidden="1"/>
    <cellStyle name="Uwaga 3" xfId="10000" hidden="1"/>
    <cellStyle name="Uwaga 3" xfId="9998" hidden="1"/>
    <cellStyle name="Uwaga 3" xfId="9987" hidden="1"/>
    <cellStyle name="Uwaga 3" xfId="9985" hidden="1"/>
    <cellStyle name="Uwaga 3" xfId="9983" hidden="1"/>
    <cellStyle name="Uwaga 3" xfId="9972" hidden="1"/>
    <cellStyle name="Uwaga 3" xfId="9970" hidden="1"/>
    <cellStyle name="Uwaga 3" xfId="9968" hidden="1"/>
    <cellStyle name="Uwaga 3" xfId="9957" hidden="1"/>
    <cellStyle name="Uwaga 3" xfId="9955" hidden="1"/>
    <cellStyle name="Uwaga 3" xfId="9953" hidden="1"/>
    <cellStyle name="Uwaga 3" xfId="9942" hidden="1"/>
    <cellStyle name="Uwaga 3" xfId="9940" hidden="1"/>
    <cellStyle name="Uwaga 3" xfId="9938" hidden="1"/>
    <cellStyle name="Uwaga 3" xfId="9927" hidden="1"/>
    <cellStyle name="Uwaga 3" xfId="9925" hidden="1"/>
    <cellStyle name="Uwaga 3" xfId="9923" hidden="1"/>
    <cellStyle name="Uwaga 3" xfId="9912" hidden="1"/>
    <cellStyle name="Uwaga 3" xfId="9910" hidden="1"/>
    <cellStyle name="Uwaga 3" xfId="9908" hidden="1"/>
    <cellStyle name="Uwaga 3" xfId="9897" hidden="1"/>
    <cellStyle name="Uwaga 3" xfId="9895" hidden="1"/>
    <cellStyle name="Uwaga 3" xfId="9893" hidden="1"/>
    <cellStyle name="Uwaga 3" xfId="9882" hidden="1"/>
    <cellStyle name="Uwaga 3" xfId="9880" hidden="1"/>
    <cellStyle name="Uwaga 3" xfId="9878" hidden="1"/>
    <cellStyle name="Uwaga 3" xfId="9867" hidden="1"/>
    <cellStyle name="Uwaga 3" xfId="9865" hidden="1"/>
    <cellStyle name="Uwaga 3" xfId="9862" hidden="1"/>
    <cellStyle name="Uwaga 3" xfId="9852" hidden="1"/>
    <cellStyle name="Uwaga 3" xfId="9850" hidden="1"/>
    <cellStyle name="Uwaga 3" xfId="9848" hidden="1"/>
    <cellStyle name="Uwaga 3" xfId="9837" hidden="1"/>
    <cellStyle name="Uwaga 3" xfId="9835" hidden="1"/>
    <cellStyle name="Uwaga 3" xfId="9833" hidden="1"/>
    <cellStyle name="Uwaga 3" xfId="9822" hidden="1"/>
    <cellStyle name="Uwaga 3" xfId="9820" hidden="1"/>
    <cellStyle name="Uwaga 3" xfId="9817" hidden="1"/>
    <cellStyle name="Uwaga 3" xfId="9807" hidden="1"/>
    <cellStyle name="Uwaga 3" xfId="9805" hidden="1"/>
    <cellStyle name="Uwaga 3" xfId="9802" hidden="1"/>
    <cellStyle name="Uwaga 3" xfId="9792" hidden="1"/>
    <cellStyle name="Uwaga 3" xfId="9790" hidden="1"/>
    <cellStyle name="Uwaga 3" xfId="9787" hidden="1"/>
    <cellStyle name="Uwaga 3" xfId="9778" hidden="1"/>
    <cellStyle name="Uwaga 3" xfId="9775" hidden="1"/>
    <cellStyle name="Uwaga 3" xfId="9771" hidden="1"/>
    <cellStyle name="Uwaga 3" xfId="9763" hidden="1"/>
    <cellStyle name="Uwaga 3" xfId="9760" hidden="1"/>
    <cellStyle name="Uwaga 3" xfId="9756" hidden="1"/>
    <cellStyle name="Uwaga 3" xfId="9748" hidden="1"/>
    <cellStyle name="Uwaga 3" xfId="9745" hidden="1"/>
    <cellStyle name="Uwaga 3" xfId="9741" hidden="1"/>
    <cellStyle name="Uwaga 3" xfId="9733" hidden="1"/>
    <cellStyle name="Uwaga 3" xfId="9730" hidden="1"/>
    <cellStyle name="Uwaga 3" xfId="9726" hidden="1"/>
    <cellStyle name="Uwaga 3" xfId="9718" hidden="1"/>
    <cellStyle name="Uwaga 3" xfId="9715" hidden="1"/>
    <cellStyle name="Uwaga 3" xfId="9711" hidden="1"/>
    <cellStyle name="Uwaga 3" xfId="9703" hidden="1"/>
    <cellStyle name="Uwaga 3" xfId="9699" hidden="1"/>
    <cellStyle name="Uwaga 3" xfId="9694" hidden="1"/>
    <cellStyle name="Uwaga 3" xfId="9688" hidden="1"/>
    <cellStyle name="Uwaga 3" xfId="9684" hidden="1"/>
    <cellStyle name="Uwaga 3" xfId="9679" hidden="1"/>
    <cellStyle name="Uwaga 3" xfId="9673" hidden="1"/>
    <cellStyle name="Uwaga 3" xfId="9669" hidden="1"/>
    <cellStyle name="Uwaga 3" xfId="9664" hidden="1"/>
    <cellStyle name="Uwaga 3" xfId="9658" hidden="1"/>
    <cellStyle name="Uwaga 3" xfId="9655" hidden="1"/>
    <cellStyle name="Uwaga 3" xfId="9651" hidden="1"/>
    <cellStyle name="Uwaga 3" xfId="9643" hidden="1"/>
    <cellStyle name="Uwaga 3" xfId="9640" hidden="1"/>
    <cellStyle name="Uwaga 3" xfId="9635" hidden="1"/>
    <cellStyle name="Uwaga 3" xfId="9628" hidden="1"/>
    <cellStyle name="Uwaga 3" xfId="9624" hidden="1"/>
    <cellStyle name="Uwaga 3" xfId="9619" hidden="1"/>
    <cellStyle name="Uwaga 3" xfId="9613" hidden="1"/>
    <cellStyle name="Uwaga 3" xfId="9609" hidden="1"/>
    <cellStyle name="Uwaga 3" xfId="9604" hidden="1"/>
    <cellStyle name="Uwaga 3" xfId="9598" hidden="1"/>
    <cellStyle name="Uwaga 3" xfId="9595" hidden="1"/>
    <cellStyle name="Uwaga 3" xfId="9591"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8" hidden="1"/>
    <cellStyle name="Uwaga 3" xfId="9543" hidden="1"/>
    <cellStyle name="Uwaga 3" xfId="9538" hidden="1"/>
    <cellStyle name="Uwaga 3" xfId="9534" hidden="1"/>
    <cellStyle name="Uwaga 3" xfId="9529" hidden="1"/>
    <cellStyle name="Uwaga 3" xfId="9522" hidden="1"/>
    <cellStyle name="Uwaga 3" xfId="9517" hidden="1"/>
    <cellStyle name="Uwaga 3" xfId="9512" hidden="1"/>
    <cellStyle name="Uwaga 3" xfId="9507" hidden="1"/>
    <cellStyle name="Uwaga 3" xfId="9502" hidden="1"/>
    <cellStyle name="Uwaga 3" xfId="9497" hidden="1"/>
    <cellStyle name="Uwaga 3" xfId="9492" hidden="1"/>
    <cellStyle name="Uwaga 3" xfId="9487" hidden="1"/>
    <cellStyle name="Uwaga 3" xfId="9482" hidden="1"/>
    <cellStyle name="Uwaga 3" xfId="9478" hidden="1"/>
    <cellStyle name="Uwaga 3" xfId="9473" hidden="1"/>
    <cellStyle name="Uwaga 3" xfId="9468" hidden="1"/>
    <cellStyle name="Uwaga 3" xfId="9463" hidden="1"/>
    <cellStyle name="Uwaga 3" xfId="9459" hidden="1"/>
    <cellStyle name="Uwaga 3" xfId="9455" hidden="1"/>
    <cellStyle name="Uwaga 3" xfId="9448" hidden="1"/>
    <cellStyle name="Uwaga 3" xfId="9444" hidden="1"/>
    <cellStyle name="Uwaga 3" xfId="9439" hidden="1"/>
    <cellStyle name="Uwaga 3" xfId="9433" hidden="1"/>
    <cellStyle name="Uwaga 3" xfId="9429" hidden="1"/>
    <cellStyle name="Uwaga 3" xfId="9424" hidden="1"/>
    <cellStyle name="Uwaga 3" xfId="9418" hidden="1"/>
    <cellStyle name="Uwaga 3" xfId="9414" hidden="1"/>
    <cellStyle name="Uwaga 3" xfId="9410" hidden="1"/>
    <cellStyle name="Uwaga 3" xfId="9403" hidden="1"/>
    <cellStyle name="Uwaga 3" xfId="9399" hidden="1"/>
    <cellStyle name="Uwaga 3" xfId="9395" hidden="1"/>
    <cellStyle name="Uwaga 3" xfId="10262" hidden="1"/>
    <cellStyle name="Uwaga 3" xfId="10261" hidden="1"/>
    <cellStyle name="Uwaga 3" xfId="10259" hidden="1"/>
    <cellStyle name="Uwaga 3" xfId="10246" hidden="1"/>
    <cellStyle name="Uwaga 3" xfId="10244" hidden="1"/>
    <cellStyle name="Uwaga 3" xfId="10242" hidden="1"/>
    <cellStyle name="Uwaga 3" xfId="10232" hidden="1"/>
    <cellStyle name="Uwaga 3" xfId="10230" hidden="1"/>
    <cellStyle name="Uwaga 3" xfId="10228" hidden="1"/>
    <cellStyle name="Uwaga 3" xfId="10217" hidden="1"/>
    <cellStyle name="Uwaga 3" xfId="10215" hidden="1"/>
    <cellStyle name="Uwaga 3" xfId="10213" hidden="1"/>
    <cellStyle name="Uwaga 3" xfId="10200" hidden="1"/>
    <cellStyle name="Uwaga 3" xfId="10198" hidden="1"/>
    <cellStyle name="Uwaga 3" xfId="10197" hidden="1"/>
    <cellStyle name="Uwaga 3" xfId="10184" hidden="1"/>
    <cellStyle name="Uwaga 3" xfId="10183" hidden="1"/>
    <cellStyle name="Uwaga 3" xfId="10181" hidden="1"/>
    <cellStyle name="Uwaga 3" xfId="10169" hidden="1"/>
    <cellStyle name="Uwaga 3" xfId="10168" hidden="1"/>
    <cellStyle name="Uwaga 3" xfId="10166" hidden="1"/>
    <cellStyle name="Uwaga 3" xfId="10154" hidden="1"/>
    <cellStyle name="Uwaga 3" xfId="10153" hidden="1"/>
    <cellStyle name="Uwaga 3" xfId="10151" hidden="1"/>
    <cellStyle name="Uwaga 3" xfId="10139" hidden="1"/>
    <cellStyle name="Uwaga 3" xfId="10138" hidden="1"/>
    <cellStyle name="Uwaga 3" xfId="10136" hidden="1"/>
    <cellStyle name="Uwaga 3" xfId="10124" hidden="1"/>
    <cellStyle name="Uwaga 3" xfId="10123" hidden="1"/>
    <cellStyle name="Uwaga 3" xfId="10121" hidden="1"/>
    <cellStyle name="Uwaga 3" xfId="10109" hidden="1"/>
    <cellStyle name="Uwaga 3" xfId="10108" hidden="1"/>
    <cellStyle name="Uwaga 3" xfId="10106" hidden="1"/>
    <cellStyle name="Uwaga 3" xfId="10094" hidden="1"/>
    <cellStyle name="Uwaga 3" xfId="10093" hidden="1"/>
    <cellStyle name="Uwaga 3" xfId="10091" hidden="1"/>
    <cellStyle name="Uwaga 3" xfId="10079" hidden="1"/>
    <cellStyle name="Uwaga 3" xfId="10078" hidden="1"/>
    <cellStyle name="Uwaga 3" xfId="10076" hidden="1"/>
    <cellStyle name="Uwaga 3" xfId="10064" hidden="1"/>
    <cellStyle name="Uwaga 3" xfId="10063" hidden="1"/>
    <cellStyle name="Uwaga 3" xfId="10061" hidden="1"/>
    <cellStyle name="Uwaga 3" xfId="10049" hidden="1"/>
    <cellStyle name="Uwaga 3" xfId="10048" hidden="1"/>
    <cellStyle name="Uwaga 3" xfId="10046" hidden="1"/>
    <cellStyle name="Uwaga 3" xfId="10034" hidden="1"/>
    <cellStyle name="Uwaga 3" xfId="10033" hidden="1"/>
    <cellStyle name="Uwaga 3" xfId="10031" hidden="1"/>
    <cellStyle name="Uwaga 3" xfId="10019" hidden="1"/>
    <cellStyle name="Uwaga 3" xfId="10018" hidden="1"/>
    <cellStyle name="Uwaga 3" xfId="10016" hidden="1"/>
    <cellStyle name="Uwaga 3" xfId="10004" hidden="1"/>
    <cellStyle name="Uwaga 3" xfId="10003" hidden="1"/>
    <cellStyle name="Uwaga 3" xfId="10001" hidden="1"/>
    <cellStyle name="Uwaga 3" xfId="9989" hidden="1"/>
    <cellStyle name="Uwaga 3" xfId="9988" hidden="1"/>
    <cellStyle name="Uwaga 3" xfId="9986" hidden="1"/>
    <cellStyle name="Uwaga 3" xfId="9974" hidden="1"/>
    <cellStyle name="Uwaga 3" xfId="9973" hidden="1"/>
    <cellStyle name="Uwaga 3" xfId="9971" hidden="1"/>
    <cellStyle name="Uwaga 3" xfId="9959" hidden="1"/>
    <cellStyle name="Uwaga 3" xfId="9958" hidden="1"/>
    <cellStyle name="Uwaga 3" xfId="9956" hidden="1"/>
    <cellStyle name="Uwaga 3" xfId="9944" hidden="1"/>
    <cellStyle name="Uwaga 3" xfId="9943" hidden="1"/>
    <cellStyle name="Uwaga 3" xfId="9941" hidden="1"/>
    <cellStyle name="Uwaga 3" xfId="9929" hidden="1"/>
    <cellStyle name="Uwaga 3" xfId="9928" hidden="1"/>
    <cellStyle name="Uwaga 3" xfId="9926" hidden="1"/>
    <cellStyle name="Uwaga 3" xfId="9914" hidden="1"/>
    <cellStyle name="Uwaga 3" xfId="9913" hidden="1"/>
    <cellStyle name="Uwaga 3" xfId="9911" hidden="1"/>
    <cellStyle name="Uwaga 3" xfId="9899" hidden="1"/>
    <cellStyle name="Uwaga 3" xfId="9898" hidden="1"/>
    <cellStyle name="Uwaga 3" xfId="9896" hidden="1"/>
    <cellStyle name="Uwaga 3" xfId="9884" hidden="1"/>
    <cellStyle name="Uwaga 3" xfId="9883" hidden="1"/>
    <cellStyle name="Uwaga 3" xfId="9881" hidden="1"/>
    <cellStyle name="Uwaga 3" xfId="9869" hidden="1"/>
    <cellStyle name="Uwaga 3" xfId="9868" hidden="1"/>
    <cellStyle name="Uwaga 3" xfId="9866" hidden="1"/>
    <cellStyle name="Uwaga 3" xfId="9854" hidden="1"/>
    <cellStyle name="Uwaga 3" xfId="9853" hidden="1"/>
    <cellStyle name="Uwaga 3" xfId="9851" hidden="1"/>
    <cellStyle name="Uwaga 3" xfId="9839" hidden="1"/>
    <cellStyle name="Uwaga 3" xfId="9838" hidden="1"/>
    <cellStyle name="Uwaga 3" xfId="9836" hidden="1"/>
    <cellStyle name="Uwaga 3" xfId="9824" hidden="1"/>
    <cellStyle name="Uwaga 3" xfId="9823" hidden="1"/>
    <cellStyle name="Uwaga 3" xfId="9821" hidden="1"/>
    <cellStyle name="Uwaga 3" xfId="9809" hidden="1"/>
    <cellStyle name="Uwaga 3" xfId="9808" hidden="1"/>
    <cellStyle name="Uwaga 3" xfId="9806" hidden="1"/>
    <cellStyle name="Uwaga 3" xfId="9794" hidden="1"/>
    <cellStyle name="Uwaga 3" xfId="9793" hidden="1"/>
    <cellStyle name="Uwaga 3" xfId="9791" hidden="1"/>
    <cellStyle name="Uwaga 3" xfId="9779" hidden="1"/>
    <cellStyle name="Uwaga 3" xfId="9777" hidden="1"/>
    <cellStyle name="Uwaga 3" xfId="9774" hidden="1"/>
    <cellStyle name="Uwaga 3" xfId="9764" hidden="1"/>
    <cellStyle name="Uwaga 3" xfId="9762" hidden="1"/>
    <cellStyle name="Uwaga 3" xfId="9759" hidden="1"/>
    <cellStyle name="Uwaga 3" xfId="9749" hidden="1"/>
    <cellStyle name="Uwaga 3" xfId="9747" hidden="1"/>
    <cellStyle name="Uwaga 3" xfId="9744" hidden="1"/>
    <cellStyle name="Uwaga 3" xfId="9734" hidden="1"/>
    <cellStyle name="Uwaga 3" xfId="9732" hidden="1"/>
    <cellStyle name="Uwaga 3" xfId="9729" hidden="1"/>
    <cellStyle name="Uwaga 3" xfId="9719" hidden="1"/>
    <cellStyle name="Uwaga 3" xfId="9717" hidden="1"/>
    <cellStyle name="Uwaga 3" xfId="9714" hidden="1"/>
    <cellStyle name="Uwaga 3" xfId="9704" hidden="1"/>
    <cellStyle name="Uwaga 3" xfId="9702" hidden="1"/>
    <cellStyle name="Uwaga 3" xfId="9698" hidden="1"/>
    <cellStyle name="Uwaga 3" xfId="9689" hidden="1"/>
    <cellStyle name="Uwaga 3" xfId="9686" hidden="1"/>
    <cellStyle name="Uwaga 3" xfId="9682" hidden="1"/>
    <cellStyle name="Uwaga 3" xfId="9674" hidden="1"/>
    <cellStyle name="Uwaga 3" xfId="9672" hidden="1"/>
    <cellStyle name="Uwaga 3" xfId="9668" hidden="1"/>
    <cellStyle name="Uwaga 3" xfId="9659" hidden="1"/>
    <cellStyle name="Uwaga 3" xfId="9657" hidden="1"/>
    <cellStyle name="Uwaga 3" xfId="9654" hidden="1"/>
    <cellStyle name="Uwaga 3" xfId="9644" hidden="1"/>
    <cellStyle name="Uwaga 3" xfId="9642" hidden="1"/>
    <cellStyle name="Uwaga 3" xfId="9637" hidden="1"/>
    <cellStyle name="Uwaga 3" xfId="9629" hidden="1"/>
    <cellStyle name="Uwaga 3" xfId="9627" hidden="1"/>
    <cellStyle name="Uwaga 3" xfId="9622" hidden="1"/>
    <cellStyle name="Uwaga 3" xfId="9614" hidden="1"/>
    <cellStyle name="Uwaga 3" xfId="9612" hidden="1"/>
    <cellStyle name="Uwaga 3" xfId="9607" hidden="1"/>
    <cellStyle name="Uwaga 3" xfId="9599" hidden="1"/>
    <cellStyle name="Uwaga 3" xfId="9597" hidden="1"/>
    <cellStyle name="Uwaga 3" xfId="9593" hidden="1"/>
    <cellStyle name="Uwaga 3" xfId="9584" hidden="1"/>
    <cellStyle name="Uwaga 3" xfId="9581" hidden="1"/>
    <cellStyle name="Uwaga 3" xfId="9576" hidden="1"/>
    <cellStyle name="Uwaga 3" xfId="9569" hidden="1"/>
    <cellStyle name="Uwaga 3" xfId="9565" hidden="1"/>
    <cellStyle name="Uwaga 3" xfId="9560" hidden="1"/>
    <cellStyle name="Uwaga 3" xfId="9554" hidden="1"/>
    <cellStyle name="Uwaga 3" xfId="9550" hidden="1"/>
    <cellStyle name="Uwaga 3" xfId="9545" hidden="1"/>
    <cellStyle name="Uwaga 3" xfId="9539" hidden="1"/>
    <cellStyle name="Uwaga 3" xfId="9536" hidden="1"/>
    <cellStyle name="Uwaga 3" xfId="9532" hidden="1"/>
    <cellStyle name="Uwaga 3" xfId="9523" hidden="1"/>
    <cellStyle name="Uwaga 3" xfId="9518" hidden="1"/>
    <cellStyle name="Uwaga 3" xfId="9513" hidden="1"/>
    <cellStyle name="Uwaga 3" xfId="9508" hidden="1"/>
    <cellStyle name="Uwaga 3" xfId="9503" hidden="1"/>
    <cellStyle name="Uwaga 3" xfId="9498" hidden="1"/>
    <cellStyle name="Uwaga 3" xfId="9493" hidden="1"/>
    <cellStyle name="Uwaga 3" xfId="9488" hidden="1"/>
    <cellStyle name="Uwaga 3" xfId="9483" hidden="1"/>
    <cellStyle name="Uwaga 3" xfId="9479" hidden="1"/>
    <cellStyle name="Uwaga 3" xfId="9474" hidden="1"/>
    <cellStyle name="Uwaga 3" xfId="9469" hidden="1"/>
    <cellStyle name="Uwaga 3" xfId="9464" hidden="1"/>
    <cellStyle name="Uwaga 3" xfId="9460" hidden="1"/>
    <cellStyle name="Uwaga 3" xfId="9456" hidden="1"/>
    <cellStyle name="Uwaga 3" xfId="9449" hidden="1"/>
    <cellStyle name="Uwaga 3" xfId="9445" hidden="1"/>
    <cellStyle name="Uwaga 3" xfId="9440" hidden="1"/>
    <cellStyle name="Uwaga 3" xfId="9434" hidden="1"/>
    <cellStyle name="Uwaga 3" xfId="9430" hidden="1"/>
    <cellStyle name="Uwaga 3" xfId="9425" hidden="1"/>
    <cellStyle name="Uwaga 3" xfId="9419" hidden="1"/>
    <cellStyle name="Uwaga 3" xfId="9415" hidden="1"/>
    <cellStyle name="Uwaga 3" xfId="9411" hidden="1"/>
    <cellStyle name="Uwaga 3" xfId="9404" hidden="1"/>
    <cellStyle name="Uwaga 3" xfId="9400" hidden="1"/>
    <cellStyle name="Uwaga 3" xfId="9396" hidden="1"/>
    <cellStyle name="Uwaga 3" xfId="10344" hidden="1"/>
    <cellStyle name="Uwaga 3" xfId="10345" hidden="1"/>
    <cellStyle name="Uwaga 3" xfId="10347" hidden="1"/>
    <cellStyle name="Uwaga 3" xfId="10353" hidden="1"/>
    <cellStyle name="Uwaga 3" xfId="10354" hidden="1"/>
    <cellStyle name="Uwaga 3" xfId="10357" hidden="1"/>
    <cellStyle name="Uwaga 3" xfId="10362" hidden="1"/>
    <cellStyle name="Uwaga 3" xfId="10363" hidden="1"/>
    <cellStyle name="Uwaga 3" xfId="10366" hidden="1"/>
    <cellStyle name="Uwaga 3" xfId="10371" hidden="1"/>
    <cellStyle name="Uwaga 3" xfId="10372" hidden="1"/>
    <cellStyle name="Uwaga 3" xfId="10373" hidden="1"/>
    <cellStyle name="Uwaga 3" xfId="10380" hidden="1"/>
    <cellStyle name="Uwaga 3" xfId="10383" hidden="1"/>
    <cellStyle name="Uwaga 3" xfId="10386" hidden="1"/>
    <cellStyle name="Uwaga 3" xfId="10392" hidden="1"/>
    <cellStyle name="Uwaga 3" xfId="10395" hidden="1"/>
    <cellStyle name="Uwaga 3" xfId="10397" hidden="1"/>
    <cellStyle name="Uwaga 3" xfId="10402" hidden="1"/>
    <cellStyle name="Uwaga 3" xfId="10405" hidden="1"/>
    <cellStyle name="Uwaga 3" xfId="10406" hidden="1"/>
    <cellStyle name="Uwaga 3" xfId="10410" hidden="1"/>
    <cellStyle name="Uwaga 3" xfId="10413" hidden="1"/>
    <cellStyle name="Uwaga 3" xfId="10415" hidden="1"/>
    <cellStyle name="Uwaga 3" xfId="10416" hidden="1"/>
    <cellStyle name="Uwaga 3" xfId="10417" hidden="1"/>
    <cellStyle name="Uwaga 3" xfId="10420" hidden="1"/>
    <cellStyle name="Uwaga 3" xfId="10427" hidden="1"/>
    <cellStyle name="Uwaga 3" xfId="10430" hidden="1"/>
    <cellStyle name="Uwaga 3" xfId="10433" hidden="1"/>
    <cellStyle name="Uwaga 3" xfId="10436" hidden="1"/>
    <cellStyle name="Uwaga 3" xfId="10439" hidden="1"/>
    <cellStyle name="Uwaga 3" xfId="10442" hidden="1"/>
    <cellStyle name="Uwaga 3" xfId="10444" hidden="1"/>
    <cellStyle name="Uwaga 3" xfId="10447" hidden="1"/>
    <cellStyle name="Uwaga 3" xfId="10450" hidden="1"/>
    <cellStyle name="Uwaga 3" xfId="10452" hidden="1"/>
    <cellStyle name="Uwaga 3" xfId="10453" hidden="1"/>
    <cellStyle name="Uwaga 3" xfId="10455" hidden="1"/>
    <cellStyle name="Uwaga 3" xfId="10462" hidden="1"/>
    <cellStyle name="Uwaga 3" xfId="10465" hidden="1"/>
    <cellStyle name="Uwaga 3" xfId="10468" hidden="1"/>
    <cellStyle name="Uwaga 3" xfId="10472" hidden="1"/>
    <cellStyle name="Uwaga 3" xfId="10475" hidden="1"/>
    <cellStyle name="Uwaga 3" xfId="10478" hidden="1"/>
    <cellStyle name="Uwaga 3" xfId="10480" hidden="1"/>
    <cellStyle name="Uwaga 3" xfId="10483" hidden="1"/>
    <cellStyle name="Uwaga 3" xfId="10486" hidden="1"/>
    <cellStyle name="Uwaga 3" xfId="10488" hidden="1"/>
    <cellStyle name="Uwaga 3" xfId="10489" hidden="1"/>
    <cellStyle name="Uwaga 3" xfId="10492" hidden="1"/>
    <cellStyle name="Uwaga 3" xfId="10499" hidden="1"/>
    <cellStyle name="Uwaga 3" xfId="10502" hidden="1"/>
    <cellStyle name="Uwaga 3" xfId="10505" hidden="1"/>
    <cellStyle name="Uwaga 3" xfId="10509" hidden="1"/>
    <cellStyle name="Uwaga 3" xfId="10512" hidden="1"/>
    <cellStyle name="Uwaga 3" xfId="10514" hidden="1"/>
    <cellStyle name="Uwaga 3" xfId="10517" hidden="1"/>
    <cellStyle name="Uwaga 3" xfId="10520" hidden="1"/>
    <cellStyle name="Uwaga 3" xfId="10523" hidden="1"/>
    <cellStyle name="Uwaga 3" xfId="10524" hidden="1"/>
    <cellStyle name="Uwaga 3" xfId="10525" hidden="1"/>
    <cellStyle name="Uwaga 3" xfId="10527" hidden="1"/>
    <cellStyle name="Uwaga 3" xfId="10533" hidden="1"/>
    <cellStyle name="Uwaga 3" xfId="10534" hidden="1"/>
    <cellStyle name="Uwaga 3" xfId="10536" hidden="1"/>
    <cellStyle name="Uwaga 3" xfId="10542" hidden="1"/>
    <cellStyle name="Uwaga 3" xfId="10544" hidden="1"/>
    <cellStyle name="Uwaga 3" xfId="10547" hidden="1"/>
    <cellStyle name="Uwaga 3" xfId="10551" hidden="1"/>
    <cellStyle name="Uwaga 3" xfId="10552" hidden="1"/>
    <cellStyle name="Uwaga 3" xfId="10554" hidden="1"/>
    <cellStyle name="Uwaga 3" xfId="10560" hidden="1"/>
    <cellStyle name="Uwaga 3" xfId="10561" hidden="1"/>
    <cellStyle name="Uwaga 3" xfId="10562" hidden="1"/>
    <cellStyle name="Uwaga 3" xfId="10570" hidden="1"/>
    <cellStyle name="Uwaga 3" xfId="10573" hidden="1"/>
    <cellStyle name="Uwaga 3" xfId="10576" hidden="1"/>
    <cellStyle name="Uwaga 3" xfId="10579" hidden="1"/>
    <cellStyle name="Uwaga 3" xfId="10582" hidden="1"/>
    <cellStyle name="Uwaga 3" xfId="10585" hidden="1"/>
    <cellStyle name="Uwaga 3" xfId="10588" hidden="1"/>
    <cellStyle name="Uwaga 3" xfId="10591" hidden="1"/>
    <cellStyle name="Uwaga 3" xfId="10594" hidden="1"/>
    <cellStyle name="Uwaga 3" xfId="10596" hidden="1"/>
    <cellStyle name="Uwaga 3" xfId="10597" hidden="1"/>
    <cellStyle name="Uwaga 3" xfId="10599" hidden="1"/>
    <cellStyle name="Uwaga 3" xfId="10606" hidden="1"/>
    <cellStyle name="Uwaga 3" xfId="10609" hidden="1"/>
    <cellStyle name="Uwaga 3" xfId="10612" hidden="1"/>
    <cellStyle name="Uwaga 3" xfId="10615" hidden="1"/>
    <cellStyle name="Uwaga 3" xfId="10618" hidden="1"/>
    <cellStyle name="Uwaga 3" xfId="10621" hidden="1"/>
    <cellStyle name="Uwaga 3" xfId="10624" hidden="1"/>
    <cellStyle name="Uwaga 3" xfId="10626" hidden="1"/>
    <cellStyle name="Uwaga 3" xfId="10629" hidden="1"/>
    <cellStyle name="Uwaga 3" xfId="10632" hidden="1"/>
    <cellStyle name="Uwaga 3" xfId="10633" hidden="1"/>
    <cellStyle name="Uwaga 3" xfId="10634" hidden="1"/>
    <cellStyle name="Uwaga 3" xfId="10641" hidden="1"/>
    <cellStyle name="Uwaga 3" xfId="10642" hidden="1"/>
    <cellStyle name="Uwaga 3" xfId="10644" hidden="1"/>
    <cellStyle name="Uwaga 3" xfId="10650" hidden="1"/>
    <cellStyle name="Uwaga 3" xfId="10651" hidden="1"/>
    <cellStyle name="Uwaga 3" xfId="10653" hidden="1"/>
    <cellStyle name="Uwaga 3" xfId="10659" hidden="1"/>
    <cellStyle name="Uwaga 3" xfId="10660" hidden="1"/>
    <cellStyle name="Uwaga 3" xfId="10662" hidden="1"/>
    <cellStyle name="Uwaga 3" xfId="10668" hidden="1"/>
    <cellStyle name="Uwaga 3" xfId="10669" hidden="1"/>
    <cellStyle name="Uwaga 3" xfId="10670" hidden="1"/>
    <cellStyle name="Uwaga 3" xfId="10678" hidden="1"/>
    <cellStyle name="Uwaga 3" xfId="10680" hidden="1"/>
    <cellStyle name="Uwaga 3" xfId="10683" hidden="1"/>
    <cellStyle name="Uwaga 3" xfId="10687" hidden="1"/>
    <cellStyle name="Uwaga 3" xfId="10690" hidden="1"/>
    <cellStyle name="Uwaga 3" xfId="10693" hidden="1"/>
    <cellStyle name="Uwaga 3" xfId="10696" hidden="1"/>
    <cellStyle name="Uwaga 3" xfId="10698" hidden="1"/>
    <cellStyle name="Uwaga 3" xfId="10701" hidden="1"/>
    <cellStyle name="Uwaga 3" xfId="10704" hidden="1"/>
    <cellStyle name="Uwaga 3" xfId="10705" hidden="1"/>
    <cellStyle name="Uwaga 3" xfId="10706" hidden="1"/>
    <cellStyle name="Uwaga 3" xfId="10713" hidden="1"/>
    <cellStyle name="Uwaga 3" xfId="10715" hidden="1"/>
    <cellStyle name="Uwaga 3" xfId="10717" hidden="1"/>
    <cellStyle name="Uwaga 3" xfId="10722" hidden="1"/>
    <cellStyle name="Uwaga 3" xfId="10724" hidden="1"/>
    <cellStyle name="Uwaga 3" xfId="10726" hidden="1"/>
    <cellStyle name="Uwaga 3" xfId="10731" hidden="1"/>
    <cellStyle name="Uwaga 3" xfId="10733" hidden="1"/>
    <cellStyle name="Uwaga 3" xfId="10735" hidden="1"/>
    <cellStyle name="Uwaga 3" xfId="10740" hidden="1"/>
    <cellStyle name="Uwaga 3" xfId="10741" hidden="1"/>
    <cellStyle name="Uwaga 3" xfId="10742" hidden="1"/>
    <cellStyle name="Uwaga 3" xfId="10749" hidden="1"/>
    <cellStyle name="Uwaga 3" xfId="10751" hidden="1"/>
    <cellStyle name="Uwaga 3" xfId="10753" hidden="1"/>
    <cellStyle name="Uwaga 3" xfId="10758" hidden="1"/>
    <cellStyle name="Uwaga 3" xfId="10760" hidden="1"/>
    <cellStyle name="Uwaga 3" xfId="10762" hidden="1"/>
    <cellStyle name="Uwaga 3" xfId="10767" hidden="1"/>
    <cellStyle name="Uwaga 3" xfId="10769" hidden="1"/>
    <cellStyle name="Uwaga 3" xfId="10770" hidden="1"/>
    <cellStyle name="Uwaga 3" xfId="10776" hidden="1"/>
    <cellStyle name="Uwaga 3" xfId="10777" hidden="1"/>
    <cellStyle name="Uwaga 3" xfId="10778" hidden="1"/>
    <cellStyle name="Uwaga 3" xfId="10785" hidden="1"/>
    <cellStyle name="Uwaga 3" xfId="10787" hidden="1"/>
    <cellStyle name="Uwaga 3" xfId="10789" hidden="1"/>
    <cellStyle name="Uwaga 3" xfId="10794" hidden="1"/>
    <cellStyle name="Uwaga 3" xfId="10796" hidden="1"/>
    <cellStyle name="Uwaga 3" xfId="10798" hidden="1"/>
    <cellStyle name="Uwaga 3" xfId="10803" hidden="1"/>
    <cellStyle name="Uwaga 3" xfId="10805" hidden="1"/>
    <cellStyle name="Uwaga 3" xfId="10807" hidden="1"/>
    <cellStyle name="Uwaga 3" xfId="10812" hidden="1"/>
    <cellStyle name="Uwaga 3" xfId="10813" hidden="1"/>
    <cellStyle name="Uwaga 3" xfId="10815" hidden="1"/>
    <cellStyle name="Uwaga 3" xfId="10821" hidden="1"/>
    <cellStyle name="Uwaga 3" xfId="10822" hidden="1"/>
    <cellStyle name="Uwaga 3" xfId="10823" hidden="1"/>
    <cellStyle name="Uwaga 3" xfId="10830" hidden="1"/>
    <cellStyle name="Uwaga 3" xfId="10831" hidden="1"/>
    <cellStyle name="Uwaga 3" xfId="10832" hidden="1"/>
    <cellStyle name="Uwaga 3" xfId="10839" hidden="1"/>
    <cellStyle name="Uwaga 3" xfId="10840" hidden="1"/>
    <cellStyle name="Uwaga 3" xfId="10841" hidden="1"/>
    <cellStyle name="Uwaga 3" xfId="10848" hidden="1"/>
    <cellStyle name="Uwaga 3" xfId="10849" hidden="1"/>
    <cellStyle name="Uwaga 3" xfId="10850" hidden="1"/>
    <cellStyle name="Uwaga 3" xfId="10857" hidden="1"/>
    <cellStyle name="Uwaga 3" xfId="10858" hidden="1"/>
    <cellStyle name="Uwaga 3" xfId="10859" hidden="1"/>
    <cellStyle name="Uwaga 3" xfId="10909" hidden="1"/>
    <cellStyle name="Uwaga 3" xfId="10910" hidden="1"/>
    <cellStyle name="Uwaga 3" xfId="10912" hidden="1"/>
    <cellStyle name="Uwaga 3" xfId="10924" hidden="1"/>
    <cellStyle name="Uwaga 3" xfId="10925" hidden="1"/>
    <cellStyle name="Uwaga 3" xfId="10930" hidden="1"/>
    <cellStyle name="Uwaga 3" xfId="10939" hidden="1"/>
    <cellStyle name="Uwaga 3" xfId="10940" hidden="1"/>
    <cellStyle name="Uwaga 3" xfId="10945" hidden="1"/>
    <cellStyle name="Uwaga 3" xfId="10954" hidden="1"/>
    <cellStyle name="Uwaga 3" xfId="10955" hidden="1"/>
    <cellStyle name="Uwaga 3" xfId="10956" hidden="1"/>
    <cellStyle name="Uwaga 3" xfId="10969" hidden="1"/>
    <cellStyle name="Uwaga 3" xfId="10974" hidden="1"/>
    <cellStyle name="Uwaga 3" xfId="10979" hidden="1"/>
    <cellStyle name="Uwaga 3" xfId="10989" hidden="1"/>
    <cellStyle name="Uwaga 3" xfId="10994" hidden="1"/>
    <cellStyle name="Uwaga 3" xfId="10998" hidden="1"/>
    <cellStyle name="Uwaga 3" xfId="11005" hidden="1"/>
    <cellStyle name="Uwaga 3" xfId="11010" hidden="1"/>
    <cellStyle name="Uwaga 3" xfId="11013" hidden="1"/>
    <cellStyle name="Uwaga 3" xfId="11019" hidden="1"/>
    <cellStyle name="Uwaga 3" xfId="11024" hidden="1"/>
    <cellStyle name="Uwaga 3" xfId="11028" hidden="1"/>
    <cellStyle name="Uwaga 3" xfId="11029" hidden="1"/>
    <cellStyle name="Uwaga 3" xfId="11030" hidden="1"/>
    <cellStyle name="Uwaga 3" xfId="11034" hidden="1"/>
    <cellStyle name="Uwaga 3" xfId="11046" hidden="1"/>
    <cellStyle name="Uwaga 3" xfId="11051" hidden="1"/>
    <cellStyle name="Uwaga 3" xfId="11056" hidden="1"/>
    <cellStyle name="Uwaga 3" xfId="11061" hidden="1"/>
    <cellStyle name="Uwaga 3" xfId="11066" hidden="1"/>
    <cellStyle name="Uwaga 3" xfId="11071" hidden="1"/>
    <cellStyle name="Uwaga 3" xfId="11075" hidden="1"/>
    <cellStyle name="Uwaga 3" xfId="11079" hidden="1"/>
    <cellStyle name="Uwaga 3" xfId="11084" hidden="1"/>
    <cellStyle name="Uwaga 3" xfId="11089" hidden="1"/>
    <cellStyle name="Uwaga 3" xfId="11090" hidden="1"/>
    <cellStyle name="Uwaga 3" xfId="11092" hidden="1"/>
    <cellStyle name="Uwaga 3" xfId="11105" hidden="1"/>
    <cellStyle name="Uwaga 3" xfId="11109" hidden="1"/>
    <cellStyle name="Uwaga 3" xfId="11114" hidden="1"/>
    <cellStyle name="Uwaga 3" xfId="11121" hidden="1"/>
    <cellStyle name="Uwaga 3" xfId="11125" hidden="1"/>
    <cellStyle name="Uwaga 3" xfId="11130" hidden="1"/>
    <cellStyle name="Uwaga 3" xfId="11135" hidden="1"/>
    <cellStyle name="Uwaga 3" xfId="11138" hidden="1"/>
    <cellStyle name="Uwaga 3" xfId="11143" hidden="1"/>
    <cellStyle name="Uwaga 3" xfId="11149" hidden="1"/>
    <cellStyle name="Uwaga 3" xfId="11150" hidden="1"/>
    <cellStyle name="Uwaga 3" xfId="11153" hidden="1"/>
    <cellStyle name="Uwaga 3" xfId="11166" hidden="1"/>
    <cellStyle name="Uwaga 3" xfId="11170" hidden="1"/>
    <cellStyle name="Uwaga 3" xfId="11175" hidden="1"/>
    <cellStyle name="Uwaga 3" xfId="11182" hidden="1"/>
    <cellStyle name="Uwaga 3" xfId="11187" hidden="1"/>
    <cellStyle name="Uwaga 3" xfId="11191" hidden="1"/>
    <cellStyle name="Uwaga 3" xfId="11196" hidden="1"/>
    <cellStyle name="Uwaga 3" xfId="11200" hidden="1"/>
    <cellStyle name="Uwaga 3" xfId="11205" hidden="1"/>
    <cellStyle name="Uwaga 3" xfId="11209" hidden="1"/>
    <cellStyle name="Uwaga 3" xfId="11210" hidden="1"/>
    <cellStyle name="Uwaga 3" xfId="11212" hidden="1"/>
    <cellStyle name="Uwaga 3" xfId="11224" hidden="1"/>
    <cellStyle name="Uwaga 3" xfId="11225" hidden="1"/>
    <cellStyle name="Uwaga 3" xfId="11227" hidden="1"/>
    <cellStyle name="Uwaga 3" xfId="11239" hidden="1"/>
    <cellStyle name="Uwaga 3" xfId="11241" hidden="1"/>
    <cellStyle name="Uwaga 3" xfId="11244" hidden="1"/>
    <cellStyle name="Uwaga 3" xfId="11254" hidden="1"/>
    <cellStyle name="Uwaga 3" xfId="11255" hidden="1"/>
    <cellStyle name="Uwaga 3" xfId="11257" hidden="1"/>
    <cellStyle name="Uwaga 3" xfId="11269" hidden="1"/>
    <cellStyle name="Uwaga 3" xfId="11270" hidden="1"/>
    <cellStyle name="Uwaga 3" xfId="11271" hidden="1"/>
    <cellStyle name="Uwaga 3" xfId="11285" hidden="1"/>
    <cellStyle name="Uwaga 3" xfId="11288" hidden="1"/>
    <cellStyle name="Uwaga 3" xfId="11292" hidden="1"/>
    <cellStyle name="Uwaga 3" xfId="11300" hidden="1"/>
    <cellStyle name="Uwaga 3" xfId="11303" hidden="1"/>
    <cellStyle name="Uwaga 3" xfId="11307" hidden="1"/>
    <cellStyle name="Uwaga 3" xfId="11315" hidden="1"/>
    <cellStyle name="Uwaga 3" xfId="11318" hidden="1"/>
    <cellStyle name="Uwaga 3" xfId="11322" hidden="1"/>
    <cellStyle name="Uwaga 3" xfId="11329" hidden="1"/>
    <cellStyle name="Uwaga 3" xfId="11330" hidden="1"/>
    <cellStyle name="Uwaga 3" xfId="11332" hidden="1"/>
    <cellStyle name="Uwaga 3" xfId="11345" hidden="1"/>
    <cellStyle name="Uwaga 3" xfId="11348" hidden="1"/>
    <cellStyle name="Uwaga 3" xfId="11351" hidden="1"/>
    <cellStyle name="Uwaga 3" xfId="11360" hidden="1"/>
    <cellStyle name="Uwaga 3" xfId="11363" hidden="1"/>
    <cellStyle name="Uwaga 3" xfId="11367" hidden="1"/>
    <cellStyle name="Uwaga 3" xfId="11375" hidden="1"/>
    <cellStyle name="Uwaga 3" xfId="11377" hidden="1"/>
    <cellStyle name="Uwaga 3" xfId="11380" hidden="1"/>
    <cellStyle name="Uwaga 3" xfId="11389" hidden="1"/>
    <cellStyle name="Uwaga 3" xfId="11390" hidden="1"/>
    <cellStyle name="Uwaga 3" xfId="11391" hidden="1"/>
    <cellStyle name="Uwaga 3" xfId="11404" hidden="1"/>
    <cellStyle name="Uwaga 3" xfId="11405" hidden="1"/>
    <cellStyle name="Uwaga 3" xfId="11407" hidden="1"/>
    <cellStyle name="Uwaga 3" xfId="11419" hidden="1"/>
    <cellStyle name="Uwaga 3" xfId="11420" hidden="1"/>
    <cellStyle name="Uwaga 3" xfId="11422" hidden="1"/>
    <cellStyle name="Uwaga 3" xfId="11434" hidden="1"/>
    <cellStyle name="Uwaga 3" xfId="11435" hidden="1"/>
    <cellStyle name="Uwaga 3" xfId="11437" hidden="1"/>
    <cellStyle name="Uwaga 3" xfId="11449" hidden="1"/>
    <cellStyle name="Uwaga 3" xfId="11450" hidden="1"/>
    <cellStyle name="Uwaga 3" xfId="11451" hidden="1"/>
    <cellStyle name="Uwaga 3" xfId="11465" hidden="1"/>
    <cellStyle name="Uwaga 3" xfId="11467" hidden="1"/>
    <cellStyle name="Uwaga 3" xfId="11470" hidden="1"/>
    <cellStyle name="Uwaga 3" xfId="11480" hidden="1"/>
    <cellStyle name="Uwaga 3" xfId="11483" hidden="1"/>
    <cellStyle name="Uwaga 3" xfId="11486" hidden="1"/>
    <cellStyle name="Uwaga 3" xfId="11495" hidden="1"/>
    <cellStyle name="Uwaga 3" xfId="11497" hidden="1"/>
    <cellStyle name="Uwaga 3" xfId="11500" hidden="1"/>
    <cellStyle name="Uwaga 3" xfId="11509" hidden="1"/>
    <cellStyle name="Uwaga 3" xfId="11510" hidden="1"/>
    <cellStyle name="Uwaga 3" xfId="11511" hidden="1"/>
    <cellStyle name="Uwaga 3" xfId="11524" hidden="1"/>
    <cellStyle name="Uwaga 3" xfId="11526" hidden="1"/>
    <cellStyle name="Uwaga 3" xfId="11528" hidden="1"/>
    <cellStyle name="Uwaga 3" xfId="11539" hidden="1"/>
    <cellStyle name="Uwaga 3" xfId="11541" hidden="1"/>
    <cellStyle name="Uwaga 3" xfId="11543" hidden="1"/>
    <cellStyle name="Uwaga 3" xfId="11554" hidden="1"/>
    <cellStyle name="Uwaga 3" xfId="11556" hidden="1"/>
    <cellStyle name="Uwaga 3" xfId="11558" hidden="1"/>
    <cellStyle name="Uwaga 3" xfId="11569" hidden="1"/>
    <cellStyle name="Uwaga 3" xfId="11570" hidden="1"/>
    <cellStyle name="Uwaga 3" xfId="11571" hidden="1"/>
    <cellStyle name="Uwaga 3" xfId="11584" hidden="1"/>
    <cellStyle name="Uwaga 3" xfId="11586" hidden="1"/>
    <cellStyle name="Uwaga 3" xfId="11588" hidden="1"/>
    <cellStyle name="Uwaga 3" xfId="11599" hidden="1"/>
    <cellStyle name="Uwaga 3" xfId="11601" hidden="1"/>
    <cellStyle name="Uwaga 3" xfId="11603" hidden="1"/>
    <cellStyle name="Uwaga 3" xfId="11614" hidden="1"/>
    <cellStyle name="Uwaga 3" xfId="11616" hidden="1"/>
    <cellStyle name="Uwaga 3" xfId="11617" hidden="1"/>
    <cellStyle name="Uwaga 3" xfId="11629" hidden="1"/>
    <cellStyle name="Uwaga 3" xfId="11630" hidden="1"/>
    <cellStyle name="Uwaga 3" xfId="11631" hidden="1"/>
    <cellStyle name="Uwaga 3" xfId="11644" hidden="1"/>
    <cellStyle name="Uwaga 3" xfId="11646" hidden="1"/>
    <cellStyle name="Uwaga 3" xfId="11648" hidden="1"/>
    <cellStyle name="Uwaga 3" xfId="11659" hidden="1"/>
    <cellStyle name="Uwaga 3" xfId="11661" hidden="1"/>
    <cellStyle name="Uwaga 3" xfId="11663" hidden="1"/>
    <cellStyle name="Uwaga 3" xfId="11674" hidden="1"/>
    <cellStyle name="Uwaga 3" xfId="11676" hidden="1"/>
    <cellStyle name="Uwaga 3" xfId="11678" hidden="1"/>
    <cellStyle name="Uwaga 3" xfId="11689" hidden="1"/>
    <cellStyle name="Uwaga 3" xfId="11690" hidden="1"/>
    <cellStyle name="Uwaga 3" xfId="11692" hidden="1"/>
    <cellStyle name="Uwaga 3" xfId="11703" hidden="1"/>
    <cellStyle name="Uwaga 3" xfId="11705" hidden="1"/>
    <cellStyle name="Uwaga 3" xfId="11706" hidden="1"/>
    <cellStyle name="Uwaga 3" xfId="11715" hidden="1"/>
    <cellStyle name="Uwaga 3" xfId="11718" hidden="1"/>
    <cellStyle name="Uwaga 3" xfId="11720" hidden="1"/>
    <cellStyle name="Uwaga 3" xfId="11731" hidden="1"/>
    <cellStyle name="Uwaga 3" xfId="11733" hidden="1"/>
    <cellStyle name="Uwaga 3" xfId="11735" hidden="1"/>
    <cellStyle name="Uwaga 3" xfId="11747" hidden="1"/>
    <cellStyle name="Uwaga 3" xfId="11749" hidden="1"/>
    <cellStyle name="Uwaga 3" xfId="11751" hidden="1"/>
    <cellStyle name="Uwaga 3" xfId="11759" hidden="1"/>
    <cellStyle name="Uwaga 3" xfId="11761" hidden="1"/>
    <cellStyle name="Uwaga 3" xfId="11764" hidden="1"/>
    <cellStyle name="Uwaga 3" xfId="11754" hidden="1"/>
    <cellStyle name="Uwaga 3" xfId="11753" hidden="1"/>
    <cellStyle name="Uwaga 3" xfId="11752" hidden="1"/>
    <cellStyle name="Uwaga 3" xfId="11739" hidden="1"/>
    <cellStyle name="Uwaga 3" xfId="11738" hidden="1"/>
    <cellStyle name="Uwaga 3" xfId="11737" hidden="1"/>
    <cellStyle name="Uwaga 3" xfId="11724" hidden="1"/>
    <cellStyle name="Uwaga 3" xfId="11723" hidden="1"/>
    <cellStyle name="Uwaga 3" xfId="11722" hidden="1"/>
    <cellStyle name="Uwaga 3" xfId="11709" hidden="1"/>
    <cellStyle name="Uwaga 3" xfId="11708" hidden="1"/>
    <cellStyle name="Uwaga 3" xfId="11707" hidden="1"/>
    <cellStyle name="Uwaga 3" xfId="11694" hidden="1"/>
    <cellStyle name="Uwaga 3" xfId="11693" hidden="1"/>
    <cellStyle name="Uwaga 3" xfId="11691" hidden="1"/>
    <cellStyle name="Uwaga 3" xfId="11680" hidden="1"/>
    <cellStyle name="Uwaga 3" xfId="11677" hidden="1"/>
    <cellStyle name="Uwaga 3" xfId="11675" hidden="1"/>
    <cellStyle name="Uwaga 3" xfId="11665" hidden="1"/>
    <cellStyle name="Uwaga 3" xfId="11662" hidden="1"/>
    <cellStyle name="Uwaga 3" xfId="11660" hidden="1"/>
    <cellStyle name="Uwaga 3" xfId="11650" hidden="1"/>
    <cellStyle name="Uwaga 3" xfId="11647" hidden="1"/>
    <cellStyle name="Uwaga 3" xfId="11645" hidden="1"/>
    <cellStyle name="Uwaga 3" xfId="11635" hidden="1"/>
    <cellStyle name="Uwaga 3" xfId="11633" hidden="1"/>
    <cellStyle name="Uwaga 3" xfId="11632" hidden="1"/>
    <cellStyle name="Uwaga 3" xfId="11620" hidden="1"/>
    <cellStyle name="Uwaga 3" xfId="11618" hidden="1"/>
    <cellStyle name="Uwaga 3" xfId="11615" hidden="1"/>
    <cellStyle name="Uwaga 3" xfId="11605" hidden="1"/>
    <cellStyle name="Uwaga 3" xfId="11602" hidden="1"/>
    <cellStyle name="Uwaga 3" xfId="11600" hidden="1"/>
    <cellStyle name="Uwaga 3" xfId="11590" hidden="1"/>
    <cellStyle name="Uwaga 3" xfId="11587" hidden="1"/>
    <cellStyle name="Uwaga 3" xfId="11585" hidden="1"/>
    <cellStyle name="Uwaga 3" xfId="11575" hidden="1"/>
    <cellStyle name="Uwaga 3" xfId="11573" hidden="1"/>
    <cellStyle name="Uwaga 3" xfId="11572" hidden="1"/>
    <cellStyle name="Uwaga 3" xfId="11560" hidden="1"/>
    <cellStyle name="Uwaga 3" xfId="11557" hidden="1"/>
    <cellStyle name="Uwaga 3" xfId="11555" hidden="1"/>
    <cellStyle name="Uwaga 3" xfId="11545" hidden="1"/>
    <cellStyle name="Uwaga 3" xfId="11542" hidden="1"/>
    <cellStyle name="Uwaga 3" xfId="11540" hidden="1"/>
    <cellStyle name="Uwaga 3" xfId="11530" hidden="1"/>
    <cellStyle name="Uwaga 3" xfId="11527" hidden="1"/>
    <cellStyle name="Uwaga 3" xfId="11525" hidden="1"/>
    <cellStyle name="Uwaga 3" xfId="11515" hidden="1"/>
    <cellStyle name="Uwaga 3" xfId="11513" hidden="1"/>
    <cellStyle name="Uwaga 3" xfId="11512" hidden="1"/>
    <cellStyle name="Uwaga 3" xfId="11499" hidden="1"/>
    <cellStyle name="Uwaga 3" xfId="11496" hidden="1"/>
    <cellStyle name="Uwaga 3" xfId="11494" hidden="1"/>
    <cellStyle name="Uwaga 3" xfId="11484" hidden="1"/>
    <cellStyle name="Uwaga 3" xfId="11481" hidden="1"/>
    <cellStyle name="Uwaga 3" xfId="11479" hidden="1"/>
    <cellStyle name="Uwaga 3" xfId="11469" hidden="1"/>
    <cellStyle name="Uwaga 3" xfId="11466" hidden="1"/>
    <cellStyle name="Uwaga 3" xfId="11464" hidden="1"/>
    <cellStyle name="Uwaga 3" xfId="11455" hidden="1"/>
    <cellStyle name="Uwaga 3" xfId="11453" hidden="1"/>
    <cellStyle name="Uwaga 3" xfId="11452" hidden="1"/>
    <cellStyle name="Uwaga 3" xfId="11440" hidden="1"/>
    <cellStyle name="Uwaga 3" xfId="11438" hidden="1"/>
    <cellStyle name="Uwaga 3" xfId="11436" hidden="1"/>
    <cellStyle name="Uwaga 3" xfId="11425" hidden="1"/>
    <cellStyle name="Uwaga 3" xfId="11423" hidden="1"/>
    <cellStyle name="Uwaga 3" xfId="11421" hidden="1"/>
    <cellStyle name="Uwaga 3" xfId="11410" hidden="1"/>
    <cellStyle name="Uwaga 3" xfId="11408" hidden="1"/>
    <cellStyle name="Uwaga 3" xfId="11406" hidden="1"/>
    <cellStyle name="Uwaga 3" xfId="11395" hidden="1"/>
    <cellStyle name="Uwaga 3" xfId="11393" hidden="1"/>
    <cellStyle name="Uwaga 3" xfId="11392" hidden="1"/>
    <cellStyle name="Uwaga 3" xfId="11379" hidden="1"/>
    <cellStyle name="Uwaga 3" xfId="11376" hidden="1"/>
    <cellStyle name="Uwaga 3" xfId="11374" hidden="1"/>
    <cellStyle name="Uwaga 3" xfId="11364" hidden="1"/>
    <cellStyle name="Uwaga 3" xfId="11361" hidden="1"/>
    <cellStyle name="Uwaga 3" xfId="11359" hidden="1"/>
    <cellStyle name="Uwaga 3" xfId="11349" hidden="1"/>
    <cellStyle name="Uwaga 3" xfId="11346" hidden="1"/>
    <cellStyle name="Uwaga 3" xfId="11344" hidden="1"/>
    <cellStyle name="Uwaga 3" xfId="11335" hidden="1"/>
    <cellStyle name="Uwaga 3" xfId="11333" hidden="1"/>
    <cellStyle name="Uwaga 3" xfId="11331" hidden="1"/>
    <cellStyle name="Uwaga 3" xfId="11319" hidden="1"/>
    <cellStyle name="Uwaga 3" xfId="11316" hidden="1"/>
    <cellStyle name="Uwaga 3" xfId="11314" hidden="1"/>
    <cellStyle name="Uwaga 3" xfId="11304" hidden="1"/>
    <cellStyle name="Uwaga 3" xfId="11301" hidden="1"/>
    <cellStyle name="Uwaga 3" xfId="11299" hidden="1"/>
    <cellStyle name="Uwaga 3" xfId="11289" hidden="1"/>
    <cellStyle name="Uwaga 3" xfId="11286" hidden="1"/>
    <cellStyle name="Uwaga 3" xfId="11284" hidden="1"/>
    <cellStyle name="Uwaga 3" xfId="11277" hidden="1"/>
    <cellStyle name="Uwaga 3" xfId="11274" hidden="1"/>
    <cellStyle name="Uwaga 3" xfId="11272" hidden="1"/>
    <cellStyle name="Uwaga 3" xfId="11262" hidden="1"/>
    <cellStyle name="Uwaga 3" xfId="11259" hidden="1"/>
    <cellStyle name="Uwaga 3" xfId="11256" hidden="1"/>
    <cellStyle name="Uwaga 3" xfId="11247" hidden="1"/>
    <cellStyle name="Uwaga 3" xfId="11243" hidden="1"/>
    <cellStyle name="Uwaga 3" xfId="11240" hidden="1"/>
    <cellStyle name="Uwaga 3" xfId="11232" hidden="1"/>
    <cellStyle name="Uwaga 3" xfId="11229" hidden="1"/>
    <cellStyle name="Uwaga 3" xfId="11226" hidden="1"/>
    <cellStyle name="Uwaga 3" xfId="11217" hidden="1"/>
    <cellStyle name="Uwaga 3" xfId="11214" hidden="1"/>
    <cellStyle name="Uwaga 3" xfId="11211" hidden="1"/>
    <cellStyle name="Uwaga 3" xfId="11201" hidden="1"/>
    <cellStyle name="Uwaga 3" xfId="11197" hidden="1"/>
    <cellStyle name="Uwaga 3" xfId="11194" hidden="1"/>
    <cellStyle name="Uwaga 3" xfId="11185" hidden="1"/>
    <cellStyle name="Uwaga 3" xfId="11181" hidden="1"/>
    <cellStyle name="Uwaga 3" xfId="11179" hidden="1"/>
    <cellStyle name="Uwaga 3" xfId="11171" hidden="1"/>
    <cellStyle name="Uwaga 3" xfId="11167" hidden="1"/>
    <cellStyle name="Uwaga 3" xfId="11164" hidden="1"/>
    <cellStyle name="Uwaga 3" xfId="11157" hidden="1"/>
    <cellStyle name="Uwaga 3" xfId="11154" hidden="1"/>
    <cellStyle name="Uwaga 3" xfId="11151" hidden="1"/>
    <cellStyle name="Uwaga 3" xfId="11142" hidden="1"/>
    <cellStyle name="Uwaga 3" xfId="11137" hidden="1"/>
    <cellStyle name="Uwaga 3" xfId="11134" hidden="1"/>
    <cellStyle name="Uwaga 3" xfId="11127" hidden="1"/>
    <cellStyle name="Uwaga 3" xfId="11122" hidden="1"/>
    <cellStyle name="Uwaga 3" xfId="11119" hidden="1"/>
    <cellStyle name="Uwaga 3" xfId="11112" hidden="1"/>
    <cellStyle name="Uwaga 3" xfId="11107" hidden="1"/>
    <cellStyle name="Uwaga 3" xfId="11104" hidden="1"/>
    <cellStyle name="Uwaga 3" xfId="11098" hidden="1"/>
    <cellStyle name="Uwaga 3" xfId="11094" hidden="1"/>
    <cellStyle name="Uwaga 3" xfId="11091" hidden="1"/>
    <cellStyle name="Uwaga 3" xfId="11083" hidden="1"/>
    <cellStyle name="Uwaga 3" xfId="11078" hidden="1"/>
    <cellStyle name="Uwaga 3" xfId="11074" hidden="1"/>
    <cellStyle name="Uwaga 3" xfId="11068" hidden="1"/>
    <cellStyle name="Uwaga 3" xfId="11063" hidden="1"/>
    <cellStyle name="Uwaga 3" xfId="11059" hidden="1"/>
    <cellStyle name="Uwaga 3" xfId="11053" hidden="1"/>
    <cellStyle name="Uwaga 3" xfId="11048" hidden="1"/>
    <cellStyle name="Uwaga 3" xfId="11044" hidden="1"/>
    <cellStyle name="Uwaga 3" xfId="11039" hidden="1"/>
    <cellStyle name="Uwaga 3" xfId="11035" hidden="1"/>
    <cellStyle name="Uwaga 3" xfId="11031" hidden="1"/>
    <cellStyle name="Uwaga 3" xfId="11023" hidden="1"/>
    <cellStyle name="Uwaga 3" xfId="11018" hidden="1"/>
    <cellStyle name="Uwaga 3" xfId="11014" hidden="1"/>
    <cellStyle name="Uwaga 3" xfId="11008" hidden="1"/>
    <cellStyle name="Uwaga 3" xfId="11003" hidden="1"/>
    <cellStyle name="Uwaga 3" xfId="10999" hidden="1"/>
    <cellStyle name="Uwaga 3" xfId="10993" hidden="1"/>
    <cellStyle name="Uwaga 3" xfId="10988" hidden="1"/>
    <cellStyle name="Uwaga 3" xfId="10984" hidden="1"/>
    <cellStyle name="Uwaga 3" xfId="10980" hidden="1"/>
    <cellStyle name="Uwaga 3" xfId="10975" hidden="1"/>
    <cellStyle name="Uwaga 3" xfId="10970" hidden="1"/>
    <cellStyle name="Uwaga 3" xfId="10965" hidden="1"/>
    <cellStyle name="Uwaga 3" xfId="10961" hidden="1"/>
    <cellStyle name="Uwaga 3" xfId="10957" hidden="1"/>
    <cellStyle name="Uwaga 3" xfId="10950" hidden="1"/>
    <cellStyle name="Uwaga 3" xfId="10946" hidden="1"/>
    <cellStyle name="Uwaga 3" xfId="10941" hidden="1"/>
    <cellStyle name="Uwaga 3" xfId="10935" hidden="1"/>
    <cellStyle name="Uwaga 3" xfId="10931" hidden="1"/>
    <cellStyle name="Uwaga 3" xfId="10926" hidden="1"/>
    <cellStyle name="Uwaga 3" xfId="10920" hidden="1"/>
    <cellStyle name="Uwaga 3" xfId="10916" hidden="1"/>
    <cellStyle name="Uwaga 3" xfId="10911" hidden="1"/>
    <cellStyle name="Uwaga 3" xfId="10905" hidden="1"/>
    <cellStyle name="Uwaga 3" xfId="10901" hidden="1"/>
    <cellStyle name="Uwaga 3" xfId="10897" hidden="1"/>
    <cellStyle name="Uwaga 3" xfId="11757" hidden="1"/>
    <cellStyle name="Uwaga 3" xfId="11756" hidden="1"/>
    <cellStyle name="Uwaga 3" xfId="11755" hidden="1"/>
    <cellStyle name="Uwaga 3" xfId="11742" hidden="1"/>
    <cellStyle name="Uwaga 3" xfId="11741" hidden="1"/>
    <cellStyle name="Uwaga 3" xfId="11740" hidden="1"/>
    <cellStyle name="Uwaga 3" xfId="11727" hidden="1"/>
    <cellStyle name="Uwaga 3" xfId="11726" hidden="1"/>
    <cellStyle name="Uwaga 3" xfId="11725" hidden="1"/>
    <cellStyle name="Uwaga 3" xfId="11712" hidden="1"/>
    <cellStyle name="Uwaga 3" xfId="11711" hidden="1"/>
    <cellStyle name="Uwaga 3" xfId="11710" hidden="1"/>
    <cellStyle name="Uwaga 3" xfId="11697" hidden="1"/>
    <cellStyle name="Uwaga 3" xfId="11696" hidden="1"/>
    <cellStyle name="Uwaga 3" xfId="11695" hidden="1"/>
    <cellStyle name="Uwaga 3" xfId="11683" hidden="1"/>
    <cellStyle name="Uwaga 3" xfId="11681" hidden="1"/>
    <cellStyle name="Uwaga 3" xfId="11679" hidden="1"/>
    <cellStyle name="Uwaga 3" xfId="11668" hidden="1"/>
    <cellStyle name="Uwaga 3" xfId="11666" hidden="1"/>
    <cellStyle name="Uwaga 3" xfId="11664"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9" hidden="1"/>
    <cellStyle name="Uwaga 3" xfId="11608" hidden="1"/>
    <cellStyle name="Uwaga 3" xfId="11606" hidden="1"/>
    <cellStyle name="Uwaga 3" xfId="11604" hidden="1"/>
    <cellStyle name="Uwaga 3" xfId="11593" hidden="1"/>
    <cellStyle name="Uwaga 3" xfId="11591" hidden="1"/>
    <cellStyle name="Uwaga 3" xfId="11589" hidden="1"/>
    <cellStyle name="Uwaga 3" xfId="11578" hidden="1"/>
    <cellStyle name="Uwaga 3" xfId="11576" hidden="1"/>
    <cellStyle name="Uwaga 3" xfId="11574" hidden="1"/>
    <cellStyle name="Uwaga 3" xfId="11563" hidden="1"/>
    <cellStyle name="Uwaga 3" xfId="11561" hidden="1"/>
    <cellStyle name="Uwaga 3" xfId="11559" hidden="1"/>
    <cellStyle name="Uwaga 3" xfId="11548" hidden="1"/>
    <cellStyle name="Uwaga 3" xfId="11546" hidden="1"/>
    <cellStyle name="Uwaga 3" xfId="11544" hidden="1"/>
    <cellStyle name="Uwaga 3" xfId="11533" hidden="1"/>
    <cellStyle name="Uwaga 3" xfId="11531" hidden="1"/>
    <cellStyle name="Uwaga 3" xfId="11529" hidden="1"/>
    <cellStyle name="Uwaga 3" xfId="11518" hidden="1"/>
    <cellStyle name="Uwaga 3" xfId="11516" hidden="1"/>
    <cellStyle name="Uwaga 3" xfId="11514" hidden="1"/>
    <cellStyle name="Uwaga 3" xfId="11503" hidden="1"/>
    <cellStyle name="Uwaga 3" xfId="11501" hidden="1"/>
    <cellStyle name="Uwaga 3" xfId="11498" hidden="1"/>
    <cellStyle name="Uwaga 3" xfId="11488" hidden="1"/>
    <cellStyle name="Uwaga 3" xfId="11485" hidden="1"/>
    <cellStyle name="Uwaga 3" xfId="11482" hidden="1"/>
    <cellStyle name="Uwaga 3" xfId="11473" hidden="1"/>
    <cellStyle name="Uwaga 3" xfId="11471" hidden="1"/>
    <cellStyle name="Uwaga 3" xfId="11468" hidden="1"/>
    <cellStyle name="Uwaga 3" xfId="11458" hidden="1"/>
    <cellStyle name="Uwaga 3" xfId="11456" hidden="1"/>
    <cellStyle name="Uwaga 3" xfId="11454" hidden="1"/>
    <cellStyle name="Uwaga 3" xfId="11443" hidden="1"/>
    <cellStyle name="Uwaga 3" xfId="11441" hidden="1"/>
    <cellStyle name="Uwaga 3" xfId="11439" hidden="1"/>
    <cellStyle name="Uwaga 3" xfId="11428" hidden="1"/>
    <cellStyle name="Uwaga 3" xfId="11426" hidden="1"/>
    <cellStyle name="Uwaga 3" xfId="11424" hidden="1"/>
    <cellStyle name="Uwaga 3" xfId="11413" hidden="1"/>
    <cellStyle name="Uwaga 3" xfId="11411" hidden="1"/>
    <cellStyle name="Uwaga 3" xfId="11409" hidden="1"/>
    <cellStyle name="Uwaga 3" xfId="11398" hidden="1"/>
    <cellStyle name="Uwaga 3" xfId="11396" hidden="1"/>
    <cellStyle name="Uwaga 3" xfId="11394" hidden="1"/>
    <cellStyle name="Uwaga 3" xfId="11383" hidden="1"/>
    <cellStyle name="Uwaga 3" xfId="11381" hidden="1"/>
    <cellStyle name="Uwaga 3" xfId="11378" hidden="1"/>
    <cellStyle name="Uwaga 3" xfId="11368" hidden="1"/>
    <cellStyle name="Uwaga 3" xfId="11365" hidden="1"/>
    <cellStyle name="Uwaga 3" xfId="11362" hidden="1"/>
    <cellStyle name="Uwaga 3" xfId="11353" hidden="1"/>
    <cellStyle name="Uwaga 3" xfId="11350" hidden="1"/>
    <cellStyle name="Uwaga 3" xfId="11347" hidden="1"/>
    <cellStyle name="Uwaga 3" xfId="11338" hidden="1"/>
    <cellStyle name="Uwaga 3" xfId="11336" hidden="1"/>
    <cellStyle name="Uwaga 3" xfId="11334" hidden="1"/>
    <cellStyle name="Uwaga 3" xfId="11323" hidden="1"/>
    <cellStyle name="Uwaga 3" xfId="11320" hidden="1"/>
    <cellStyle name="Uwaga 3" xfId="11317" hidden="1"/>
    <cellStyle name="Uwaga 3" xfId="11308" hidden="1"/>
    <cellStyle name="Uwaga 3" xfId="11305" hidden="1"/>
    <cellStyle name="Uwaga 3" xfId="11302" hidden="1"/>
    <cellStyle name="Uwaga 3" xfId="11293" hidden="1"/>
    <cellStyle name="Uwaga 3" xfId="11290" hidden="1"/>
    <cellStyle name="Uwaga 3" xfId="11287" hidden="1"/>
    <cellStyle name="Uwaga 3" xfId="11280" hidden="1"/>
    <cellStyle name="Uwaga 3" xfId="11276" hidden="1"/>
    <cellStyle name="Uwaga 3" xfId="11273" hidden="1"/>
    <cellStyle name="Uwaga 3" xfId="11265" hidden="1"/>
    <cellStyle name="Uwaga 3" xfId="11261" hidden="1"/>
    <cellStyle name="Uwaga 3" xfId="11258" hidden="1"/>
    <cellStyle name="Uwaga 3" xfId="11250" hidden="1"/>
    <cellStyle name="Uwaga 3" xfId="11246" hidden="1"/>
    <cellStyle name="Uwaga 3" xfId="11242" hidden="1"/>
    <cellStyle name="Uwaga 3" xfId="11235" hidden="1"/>
    <cellStyle name="Uwaga 3" xfId="11231" hidden="1"/>
    <cellStyle name="Uwaga 3" xfId="11228" hidden="1"/>
    <cellStyle name="Uwaga 3" xfId="11220" hidden="1"/>
    <cellStyle name="Uwaga 3" xfId="11216" hidden="1"/>
    <cellStyle name="Uwaga 3" xfId="11213" hidden="1"/>
    <cellStyle name="Uwaga 3" xfId="11204" hidden="1"/>
    <cellStyle name="Uwaga 3" xfId="11199" hidden="1"/>
    <cellStyle name="Uwaga 3" xfId="11195" hidden="1"/>
    <cellStyle name="Uwaga 3" xfId="11189" hidden="1"/>
    <cellStyle name="Uwaga 3" xfId="11184" hidden="1"/>
    <cellStyle name="Uwaga 3" xfId="11180" hidden="1"/>
    <cellStyle name="Uwaga 3" xfId="11174" hidden="1"/>
    <cellStyle name="Uwaga 3" xfId="11169" hidden="1"/>
    <cellStyle name="Uwaga 3" xfId="11165" hidden="1"/>
    <cellStyle name="Uwaga 3" xfId="11160" hidden="1"/>
    <cellStyle name="Uwaga 3" xfId="11156" hidden="1"/>
    <cellStyle name="Uwaga 3" xfId="11152" hidden="1"/>
    <cellStyle name="Uwaga 3" xfId="11145" hidden="1"/>
    <cellStyle name="Uwaga 3" xfId="11140" hidden="1"/>
    <cellStyle name="Uwaga 3" xfId="11136" hidden="1"/>
    <cellStyle name="Uwaga 3" xfId="11129" hidden="1"/>
    <cellStyle name="Uwaga 3" xfId="11124" hidden="1"/>
    <cellStyle name="Uwaga 3" xfId="11120" hidden="1"/>
    <cellStyle name="Uwaga 3" xfId="11115" hidden="1"/>
    <cellStyle name="Uwaga 3" xfId="11110" hidden="1"/>
    <cellStyle name="Uwaga 3" xfId="11106" hidden="1"/>
    <cellStyle name="Uwaga 3" xfId="11100" hidden="1"/>
    <cellStyle name="Uwaga 3" xfId="11096" hidden="1"/>
    <cellStyle name="Uwaga 3" xfId="11093" hidden="1"/>
    <cellStyle name="Uwaga 3" xfId="11086" hidden="1"/>
    <cellStyle name="Uwaga 3" xfId="11081" hidden="1"/>
    <cellStyle name="Uwaga 3" xfId="11076" hidden="1"/>
    <cellStyle name="Uwaga 3" xfId="11070" hidden="1"/>
    <cellStyle name="Uwaga 3" xfId="11065" hidden="1"/>
    <cellStyle name="Uwaga 3" xfId="11060" hidden="1"/>
    <cellStyle name="Uwaga 3" xfId="11055" hidden="1"/>
    <cellStyle name="Uwaga 3" xfId="11050" hidden="1"/>
    <cellStyle name="Uwaga 3" xfId="11045" hidden="1"/>
    <cellStyle name="Uwaga 3" xfId="11041" hidden="1"/>
    <cellStyle name="Uwaga 3" xfId="11037" hidden="1"/>
    <cellStyle name="Uwaga 3" xfId="11032" hidden="1"/>
    <cellStyle name="Uwaga 3" xfId="11025" hidden="1"/>
    <cellStyle name="Uwaga 3" xfId="11020" hidden="1"/>
    <cellStyle name="Uwaga 3" xfId="11015" hidden="1"/>
    <cellStyle name="Uwaga 3" xfId="11009" hidden="1"/>
    <cellStyle name="Uwaga 3" xfId="11004" hidden="1"/>
    <cellStyle name="Uwaga 3" xfId="11000" hidden="1"/>
    <cellStyle name="Uwaga 3" xfId="10995" hidden="1"/>
    <cellStyle name="Uwaga 3" xfId="10990" hidden="1"/>
    <cellStyle name="Uwaga 3" xfId="10985" hidden="1"/>
    <cellStyle name="Uwaga 3" xfId="10981" hidden="1"/>
    <cellStyle name="Uwaga 3" xfId="10976" hidden="1"/>
    <cellStyle name="Uwaga 3" xfId="10971" hidden="1"/>
    <cellStyle name="Uwaga 3" xfId="10966" hidden="1"/>
    <cellStyle name="Uwaga 3" xfId="10962" hidden="1"/>
    <cellStyle name="Uwaga 3" xfId="10958" hidden="1"/>
    <cellStyle name="Uwaga 3" xfId="10951" hidden="1"/>
    <cellStyle name="Uwaga 3" xfId="10947" hidden="1"/>
    <cellStyle name="Uwaga 3" xfId="10942" hidden="1"/>
    <cellStyle name="Uwaga 3" xfId="10936" hidden="1"/>
    <cellStyle name="Uwaga 3" xfId="10932" hidden="1"/>
    <cellStyle name="Uwaga 3" xfId="10927" hidden="1"/>
    <cellStyle name="Uwaga 3" xfId="10921" hidden="1"/>
    <cellStyle name="Uwaga 3" xfId="10917" hidden="1"/>
    <cellStyle name="Uwaga 3" xfId="10913" hidden="1"/>
    <cellStyle name="Uwaga 3" xfId="10906" hidden="1"/>
    <cellStyle name="Uwaga 3" xfId="10902" hidden="1"/>
    <cellStyle name="Uwaga 3" xfId="10898" hidden="1"/>
    <cellStyle name="Uwaga 3" xfId="11762" hidden="1"/>
    <cellStyle name="Uwaga 3" xfId="11760" hidden="1"/>
    <cellStyle name="Uwaga 3" xfId="11758" hidden="1"/>
    <cellStyle name="Uwaga 3" xfId="11745" hidden="1"/>
    <cellStyle name="Uwaga 3" xfId="11744" hidden="1"/>
    <cellStyle name="Uwaga 3" xfId="11743" hidden="1"/>
    <cellStyle name="Uwaga 3" xfId="11730" hidden="1"/>
    <cellStyle name="Uwaga 3" xfId="11729" hidden="1"/>
    <cellStyle name="Uwaga 3" xfId="11728" hidden="1"/>
    <cellStyle name="Uwaga 3" xfId="11716" hidden="1"/>
    <cellStyle name="Uwaga 3" xfId="11714" hidden="1"/>
    <cellStyle name="Uwaga 3" xfId="11713" hidden="1"/>
    <cellStyle name="Uwaga 3" xfId="11700" hidden="1"/>
    <cellStyle name="Uwaga 3" xfId="11699" hidden="1"/>
    <cellStyle name="Uwaga 3" xfId="11698" hidden="1"/>
    <cellStyle name="Uwaga 3" xfId="11686" hidden="1"/>
    <cellStyle name="Uwaga 3" xfId="11684" hidden="1"/>
    <cellStyle name="Uwaga 3" xfId="11682" hidden="1"/>
    <cellStyle name="Uwaga 3" xfId="11671" hidden="1"/>
    <cellStyle name="Uwaga 3" xfId="11669" hidden="1"/>
    <cellStyle name="Uwaga 3" xfId="11667" hidden="1"/>
    <cellStyle name="Uwaga 3" xfId="11656" hidden="1"/>
    <cellStyle name="Uwaga 3" xfId="11654" hidden="1"/>
    <cellStyle name="Uwaga 3" xfId="11652" hidden="1"/>
    <cellStyle name="Uwaga 3" xfId="11641" hidden="1"/>
    <cellStyle name="Uwaga 3" xfId="11639" hidden="1"/>
    <cellStyle name="Uwaga 3" xfId="11637" hidden="1"/>
    <cellStyle name="Uwaga 3" xfId="11626" hidden="1"/>
    <cellStyle name="Uwaga 3" xfId="11624" hidden="1"/>
    <cellStyle name="Uwaga 3" xfId="11622" hidden="1"/>
    <cellStyle name="Uwaga 3" xfId="11611" hidden="1"/>
    <cellStyle name="Uwaga 3" xfId="11609" hidden="1"/>
    <cellStyle name="Uwaga 3" xfId="11607" hidden="1"/>
    <cellStyle name="Uwaga 3" xfId="11596" hidden="1"/>
    <cellStyle name="Uwaga 3" xfId="11594" hidden="1"/>
    <cellStyle name="Uwaga 3" xfId="11592" hidden="1"/>
    <cellStyle name="Uwaga 3" xfId="11581" hidden="1"/>
    <cellStyle name="Uwaga 3" xfId="11579" hidden="1"/>
    <cellStyle name="Uwaga 3" xfId="11577" hidden="1"/>
    <cellStyle name="Uwaga 3" xfId="11566" hidden="1"/>
    <cellStyle name="Uwaga 3" xfId="11564" hidden="1"/>
    <cellStyle name="Uwaga 3" xfId="11562" hidden="1"/>
    <cellStyle name="Uwaga 3" xfId="11551" hidden="1"/>
    <cellStyle name="Uwaga 3" xfId="11549" hidden="1"/>
    <cellStyle name="Uwaga 3" xfId="11547" hidden="1"/>
    <cellStyle name="Uwaga 3" xfId="11536" hidden="1"/>
    <cellStyle name="Uwaga 3" xfId="11534" hidden="1"/>
    <cellStyle name="Uwaga 3" xfId="11532" hidden="1"/>
    <cellStyle name="Uwaga 3" xfId="11521" hidden="1"/>
    <cellStyle name="Uwaga 3" xfId="11519" hidden="1"/>
    <cellStyle name="Uwaga 3" xfId="11517" hidden="1"/>
    <cellStyle name="Uwaga 3" xfId="11506" hidden="1"/>
    <cellStyle name="Uwaga 3" xfId="11504" hidden="1"/>
    <cellStyle name="Uwaga 3" xfId="11502" hidden="1"/>
    <cellStyle name="Uwaga 3" xfId="11491" hidden="1"/>
    <cellStyle name="Uwaga 3" xfId="11489" hidden="1"/>
    <cellStyle name="Uwaga 3" xfId="11487" hidden="1"/>
    <cellStyle name="Uwaga 3" xfId="11476" hidden="1"/>
    <cellStyle name="Uwaga 3" xfId="11474" hidden="1"/>
    <cellStyle name="Uwaga 3" xfId="11472" hidden="1"/>
    <cellStyle name="Uwaga 3" xfId="11461" hidden="1"/>
    <cellStyle name="Uwaga 3" xfId="11459" hidden="1"/>
    <cellStyle name="Uwaga 3" xfId="11457" hidden="1"/>
    <cellStyle name="Uwaga 3" xfId="11446" hidden="1"/>
    <cellStyle name="Uwaga 3" xfId="11444" hidden="1"/>
    <cellStyle name="Uwaga 3" xfId="11442" hidden="1"/>
    <cellStyle name="Uwaga 3" xfId="11431" hidden="1"/>
    <cellStyle name="Uwaga 3" xfId="11429" hidden="1"/>
    <cellStyle name="Uwaga 3" xfId="11427" hidden="1"/>
    <cellStyle name="Uwaga 3" xfId="11416" hidden="1"/>
    <cellStyle name="Uwaga 3" xfId="11414" hidden="1"/>
    <cellStyle name="Uwaga 3" xfId="11412" hidden="1"/>
    <cellStyle name="Uwaga 3" xfId="11401" hidden="1"/>
    <cellStyle name="Uwaga 3" xfId="11399" hidden="1"/>
    <cellStyle name="Uwaga 3" xfId="11397" hidden="1"/>
    <cellStyle name="Uwaga 3" xfId="11386" hidden="1"/>
    <cellStyle name="Uwaga 3" xfId="11384" hidden="1"/>
    <cellStyle name="Uwaga 3" xfId="11382" hidden="1"/>
    <cellStyle name="Uwaga 3" xfId="11371" hidden="1"/>
    <cellStyle name="Uwaga 3" xfId="11369" hidden="1"/>
    <cellStyle name="Uwaga 3" xfId="11366" hidden="1"/>
    <cellStyle name="Uwaga 3" xfId="11356" hidden="1"/>
    <cellStyle name="Uwaga 3" xfId="11354" hidden="1"/>
    <cellStyle name="Uwaga 3" xfId="11352" hidden="1"/>
    <cellStyle name="Uwaga 3" xfId="11341" hidden="1"/>
    <cellStyle name="Uwaga 3" xfId="11339" hidden="1"/>
    <cellStyle name="Uwaga 3" xfId="11337" hidden="1"/>
    <cellStyle name="Uwaga 3" xfId="11326" hidden="1"/>
    <cellStyle name="Uwaga 3" xfId="11324" hidden="1"/>
    <cellStyle name="Uwaga 3" xfId="11321" hidden="1"/>
    <cellStyle name="Uwaga 3" xfId="11311" hidden="1"/>
    <cellStyle name="Uwaga 3" xfId="11309" hidden="1"/>
    <cellStyle name="Uwaga 3" xfId="11306" hidden="1"/>
    <cellStyle name="Uwaga 3" xfId="11296" hidden="1"/>
    <cellStyle name="Uwaga 3" xfId="11294" hidden="1"/>
    <cellStyle name="Uwaga 3" xfId="11291" hidden="1"/>
    <cellStyle name="Uwaga 3" xfId="11282" hidden="1"/>
    <cellStyle name="Uwaga 3" xfId="11279" hidden="1"/>
    <cellStyle name="Uwaga 3" xfId="11275" hidden="1"/>
    <cellStyle name="Uwaga 3" xfId="11267" hidden="1"/>
    <cellStyle name="Uwaga 3" xfId="11264" hidden="1"/>
    <cellStyle name="Uwaga 3" xfId="11260" hidden="1"/>
    <cellStyle name="Uwaga 3" xfId="11252" hidden="1"/>
    <cellStyle name="Uwaga 3" xfId="11249" hidden="1"/>
    <cellStyle name="Uwaga 3" xfId="11245" hidden="1"/>
    <cellStyle name="Uwaga 3" xfId="11237" hidden="1"/>
    <cellStyle name="Uwaga 3" xfId="11234" hidden="1"/>
    <cellStyle name="Uwaga 3" xfId="11230" hidden="1"/>
    <cellStyle name="Uwaga 3" xfId="11222" hidden="1"/>
    <cellStyle name="Uwaga 3" xfId="11219" hidden="1"/>
    <cellStyle name="Uwaga 3" xfId="11215" hidden="1"/>
    <cellStyle name="Uwaga 3" xfId="11207" hidden="1"/>
    <cellStyle name="Uwaga 3" xfId="11203" hidden="1"/>
    <cellStyle name="Uwaga 3" xfId="11198" hidden="1"/>
    <cellStyle name="Uwaga 3" xfId="11192" hidden="1"/>
    <cellStyle name="Uwaga 3" xfId="11188" hidden="1"/>
    <cellStyle name="Uwaga 3" xfId="11183" hidden="1"/>
    <cellStyle name="Uwaga 3" xfId="11177" hidden="1"/>
    <cellStyle name="Uwaga 3" xfId="11173" hidden="1"/>
    <cellStyle name="Uwaga 3" xfId="11168" hidden="1"/>
    <cellStyle name="Uwaga 3" xfId="11162" hidden="1"/>
    <cellStyle name="Uwaga 3" xfId="11159" hidden="1"/>
    <cellStyle name="Uwaga 3" xfId="11155" hidden="1"/>
    <cellStyle name="Uwaga 3" xfId="11147" hidden="1"/>
    <cellStyle name="Uwaga 3" xfId="11144" hidden="1"/>
    <cellStyle name="Uwaga 3" xfId="11139" hidden="1"/>
    <cellStyle name="Uwaga 3" xfId="11132" hidden="1"/>
    <cellStyle name="Uwaga 3" xfId="11128" hidden="1"/>
    <cellStyle name="Uwaga 3" xfId="11123" hidden="1"/>
    <cellStyle name="Uwaga 3" xfId="11117" hidden="1"/>
    <cellStyle name="Uwaga 3" xfId="11113" hidden="1"/>
    <cellStyle name="Uwaga 3" xfId="11108" hidden="1"/>
    <cellStyle name="Uwaga 3" xfId="11102" hidden="1"/>
    <cellStyle name="Uwaga 3" xfId="11099" hidden="1"/>
    <cellStyle name="Uwaga 3" xfId="11095" hidden="1"/>
    <cellStyle name="Uwaga 3" xfId="11087" hidden="1"/>
    <cellStyle name="Uwaga 3" xfId="11082" hidden="1"/>
    <cellStyle name="Uwaga 3" xfId="11077" hidden="1"/>
    <cellStyle name="Uwaga 3" xfId="11072" hidden="1"/>
    <cellStyle name="Uwaga 3" xfId="11067" hidden="1"/>
    <cellStyle name="Uwaga 3" xfId="11062" hidden="1"/>
    <cellStyle name="Uwaga 3" xfId="11057" hidden="1"/>
    <cellStyle name="Uwaga 3" xfId="11052" hidden="1"/>
    <cellStyle name="Uwaga 3" xfId="11047" hidden="1"/>
    <cellStyle name="Uwaga 3" xfId="11042" hidden="1"/>
    <cellStyle name="Uwaga 3" xfId="11038" hidden="1"/>
    <cellStyle name="Uwaga 3" xfId="11033" hidden="1"/>
    <cellStyle name="Uwaga 3" xfId="11026" hidden="1"/>
    <cellStyle name="Uwaga 3" xfId="11021" hidden="1"/>
    <cellStyle name="Uwaga 3" xfId="11016" hidden="1"/>
    <cellStyle name="Uwaga 3" xfId="11011" hidden="1"/>
    <cellStyle name="Uwaga 3" xfId="11006" hidden="1"/>
    <cellStyle name="Uwaga 3" xfId="11001" hidden="1"/>
    <cellStyle name="Uwaga 3" xfId="10996" hidden="1"/>
    <cellStyle name="Uwaga 3" xfId="10991" hidden="1"/>
    <cellStyle name="Uwaga 3" xfId="10986" hidden="1"/>
    <cellStyle name="Uwaga 3" xfId="10982" hidden="1"/>
    <cellStyle name="Uwaga 3" xfId="10977" hidden="1"/>
    <cellStyle name="Uwaga 3" xfId="10972" hidden="1"/>
    <cellStyle name="Uwaga 3" xfId="10967" hidden="1"/>
    <cellStyle name="Uwaga 3" xfId="10963" hidden="1"/>
    <cellStyle name="Uwaga 3" xfId="10959" hidden="1"/>
    <cellStyle name="Uwaga 3" xfId="10952" hidden="1"/>
    <cellStyle name="Uwaga 3" xfId="10948" hidden="1"/>
    <cellStyle name="Uwaga 3" xfId="10943" hidden="1"/>
    <cellStyle name="Uwaga 3" xfId="10937" hidden="1"/>
    <cellStyle name="Uwaga 3" xfId="10933" hidden="1"/>
    <cellStyle name="Uwaga 3" xfId="10928" hidden="1"/>
    <cellStyle name="Uwaga 3" xfId="10922" hidden="1"/>
    <cellStyle name="Uwaga 3" xfId="10918" hidden="1"/>
    <cellStyle name="Uwaga 3" xfId="10914" hidden="1"/>
    <cellStyle name="Uwaga 3" xfId="10907" hidden="1"/>
    <cellStyle name="Uwaga 3" xfId="10903" hidden="1"/>
    <cellStyle name="Uwaga 3" xfId="10899" hidden="1"/>
    <cellStyle name="Uwaga 3" xfId="11766" hidden="1"/>
    <cellStyle name="Uwaga 3" xfId="11765" hidden="1"/>
    <cellStyle name="Uwaga 3" xfId="11763" hidden="1"/>
    <cellStyle name="Uwaga 3" xfId="11750" hidden="1"/>
    <cellStyle name="Uwaga 3" xfId="11748" hidden="1"/>
    <cellStyle name="Uwaga 3" xfId="11746" hidden="1"/>
    <cellStyle name="Uwaga 3" xfId="11736" hidden="1"/>
    <cellStyle name="Uwaga 3" xfId="11734" hidden="1"/>
    <cellStyle name="Uwaga 3" xfId="11732" hidden="1"/>
    <cellStyle name="Uwaga 3" xfId="11721" hidden="1"/>
    <cellStyle name="Uwaga 3" xfId="11719" hidden="1"/>
    <cellStyle name="Uwaga 3" xfId="11717" hidden="1"/>
    <cellStyle name="Uwaga 3" xfId="11704" hidden="1"/>
    <cellStyle name="Uwaga 3" xfId="11702" hidden="1"/>
    <cellStyle name="Uwaga 3" xfId="11701" hidden="1"/>
    <cellStyle name="Uwaga 3" xfId="11688" hidden="1"/>
    <cellStyle name="Uwaga 3" xfId="11687" hidden="1"/>
    <cellStyle name="Uwaga 3" xfId="11685" hidden="1"/>
    <cellStyle name="Uwaga 3" xfId="11673" hidden="1"/>
    <cellStyle name="Uwaga 3" xfId="11672" hidden="1"/>
    <cellStyle name="Uwaga 3" xfId="11670" hidden="1"/>
    <cellStyle name="Uwaga 3" xfId="11658" hidden="1"/>
    <cellStyle name="Uwaga 3" xfId="11657" hidden="1"/>
    <cellStyle name="Uwaga 3" xfId="11655" hidden="1"/>
    <cellStyle name="Uwaga 3" xfId="11643" hidden="1"/>
    <cellStyle name="Uwaga 3" xfId="11642" hidden="1"/>
    <cellStyle name="Uwaga 3" xfId="11640" hidden="1"/>
    <cellStyle name="Uwaga 3" xfId="11628" hidden="1"/>
    <cellStyle name="Uwaga 3" xfId="11627" hidden="1"/>
    <cellStyle name="Uwaga 3" xfId="11625" hidden="1"/>
    <cellStyle name="Uwaga 3" xfId="11613" hidden="1"/>
    <cellStyle name="Uwaga 3" xfId="11612" hidden="1"/>
    <cellStyle name="Uwaga 3" xfId="11610" hidden="1"/>
    <cellStyle name="Uwaga 3" xfId="11598" hidden="1"/>
    <cellStyle name="Uwaga 3" xfId="11597" hidden="1"/>
    <cellStyle name="Uwaga 3" xfId="11595" hidden="1"/>
    <cellStyle name="Uwaga 3" xfId="11583" hidden="1"/>
    <cellStyle name="Uwaga 3" xfId="11582" hidden="1"/>
    <cellStyle name="Uwaga 3" xfId="11580" hidden="1"/>
    <cellStyle name="Uwaga 3" xfId="11568" hidden="1"/>
    <cellStyle name="Uwaga 3" xfId="11567" hidden="1"/>
    <cellStyle name="Uwaga 3" xfId="11565" hidden="1"/>
    <cellStyle name="Uwaga 3" xfId="11553" hidden="1"/>
    <cellStyle name="Uwaga 3" xfId="11552" hidden="1"/>
    <cellStyle name="Uwaga 3" xfId="11550" hidden="1"/>
    <cellStyle name="Uwaga 3" xfId="11538" hidden="1"/>
    <cellStyle name="Uwaga 3" xfId="11537" hidden="1"/>
    <cellStyle name="Uwaga 3" xfId="11535" hidden="1"/>
    <cellStyle name="Uwaga 3" xfId="11523" hidden="1"/>
    <cellStyle name="Uwaga 3" xfId="11522" hidden="1"/>
    <cellStyle name="Uwaga 3" xfId="11520" hidden="1"/>
    <cellStyle name="Uwaga 3" xfId="11508" hidden="1"/>
    <cellStyle name="Uwaga 3" xfId="11507" hidden="1"/>
    <cellStyle name="Uwaga 3" xfId="11505" hidden="1"/>
    <cellStyle name="Uwaga 3" xfId="11493" hidden="1"/>
    <cellStyle name="Uwaga 3" xfId="11492" hidden="1"/>
    <cellStyle name="Uwaga 3" xfId="11490" hidden="1"/>
    <cellStyle name="Uwaga 3" xfId="11478" hidden="1"/>
    <cellStyle name="Uwaga 3" xfId="11477" hidden="1"/>
    <cellStyle name="Uwaga 3" xfId="11475" hidden="1"/>
    <cellStyle name="Uwaga 3" xfId="11463" hidden="1"/>
    <cellStyle name="Uwaga 3" xfId="11462" hidden="1"/>
    <cellStyle name="Uwaga 3" xfId="11460" hidden="1"/>
    <cellStyle name="Uwaga 3" xfId="11448" hidden="1"/>
    <cellStyle name="Uwaga 3" xfId="11447" hidden="1"/>
    <cellStyle name="Uwaga 3" xfId="11445" hidden="1"/>
    <cellStyle name="Uwaga 3" xfId="11433" hidden="1"/>
    <cellStyle name="Uwaga 3" xfId="11432" hidden="1"/>
    <cellStyle name="Uwaga 3" xfId="11430" hidden="1"/>
    <cellStyle name="Uwaga 3" xfId="11418" hidden="1"/>
    <cellStyle name="Uwaga 3" xfId="11417" hidden="1"/>
    <cellStyle name="Uwaga 3" xfId="11415" hidden="1"/>
    <cellStyle name="Uwaga 3" xfId="11403" hidden="1"/>
    <cellStyle name="Uwaga 3" xfId="11402" hidden="1"/>
    <cellStyle name="Uwaga 3" xfId="11400" hidden="1"/>
    <cellStyle name="Uwaga 3" xfId="11388" hidden="1"/>
    <cellStyle name="Uwaga 3" xfId="11387" hidden="1"/>
    <cellStyle name="Uwaga 3" xfId="11385" hidden="1"/>
    <cellStyle name="Uwaga 3" xfId="11373" hidden="1"/>
    <cellStyle name="Uwaga 3" xfId="11372" hidden="1"/>
    <cellStyle name="Uwaga 3" xfId="11370" hidden="1"/>
    <cellStyle name="Uwaga 3" xfId="11358" hidden="1"/>
    <cellStyle name="Uwaga 3" xfId="11357" hidden="1"/>
    <cellStyle name="Uwaga 3" xfId="11355" hidden="1"/>
    <cellStyle name="Uwaga 3" xfId="11343" hidden="1"/>
    <cellStyle name="Uwaga 3" xfId="11342" hidden="1"/>
    <cellStyle name="Uwaga 3" xfId="11340" hidden="1"/>
    <cellStyle name="Uwaga 3" xfId="11328" hidden="1"/>
    <cellStyle name="Uwaga 3" xfId="11327" hidden="1"/>
    <cellStyle name="Uwaga 3" xfId="11325" hidden="1"/>
    <cellStyle name="Uwaga 3" xfId="11313" hidden="1"/>
    <cellStyle name="Uwaga 3" xfId="11312" hidden="1"/>
    <cellStyle name="Uwaga 3" xfId="11310" hidden="1"/>
    <cellStyle name="Uwaga 3" xfId="11298" hidden="1"/>
    <cellStyle name="Uwaga 3" xfId="11297" hidden="1"/>
    <cellStyle name="Uwaga 3" xfId="11295" hidden="1"/>
    <cellStyle name="Uwaga 3" xfId="11283" hidden="1"/>
    <cellStyle name="Uwaga 3" xfId="11281" hidden="1"/>
    <cellStyle name="Uwaga 3" xfId="11278" hidden="1"/>
    <cellStyle name="Uwaga 3" xfId="11268" hidden="1"/>
    <cellStyle name="Uwaga 3" xfId="11266" hidden="1"/>
    <cellStyle name="Uwaga 3" xfId="11263" hidden="1"/>
    <cellStyle name="Uwaga 3" xfId="11253" hidden="1"/>
    <cellStyle name="Uwaga 3" xfId="11251" hidden="1"/>
    <cellStyle name="Uwaga 3" xfId="11248" hidden="1"/>
    <cellStyle name="Uwaga 3" xfId="11238" hidden="1"/>
    <cellStyle name="Uwaga 3" xfId="11236" hidden="1"/>
    <cellStyle name="Uwaga 3" xfId="11233" hidden="1"/>
    <cellStyle name="Uwaga 3" xfId="11223" hidden="1"/>
    <cellStyle name="Uwaga 3" xfId="11221" hidden="1"/>
    <cellStyle name="Uwaga 3" xfId="11218" hidden="1"/>
    <cellStyle name="Uwaga 3" xfId="11208" hidden="1"/>
    <cellStyle name="Uwaga 3" xfId="11206" hidden="1"/>
    <cellStyle name="Uwaga 3" xfId="11202" hidden="1"/>
    <cellStyle name="Uwaga 3" xfId="11193" hidden="1"/>
    <cellStyle name="Uwaga 3" xfId="11190" hidden="1"/>
    <cellStyle name="Uwaga 3" xfId="11186" hidden="1"/>
    <cellStyle name="Uwaga 3" xfId="11178" hidden="1"/>
    <cellStyle name="Uwaga 3" xfId="11176" hidden="1"/>
    <cellStyle name="Uwaga 3" xfId="11172" hidden="1"/>
    <cellStyle name="Uwaga 3" xfId="11163" hidden="1"/>
    <cellStyle name="Uwaga 3" xfId="11161" hidden="1"/>
    <cellStyle name="Uwaga 3" xfId="11158" hidden="1"/>
    <cellStyle name="Uwaga 3" xfId="11148" hidden="1"/>
    <cellStyle name="Uwaga 3" xfId="11146" hidden="1"/>
    <cellStyle name="Uwaga 3" xfId="11141" hidden="1"/>
    <cellStyle name="Uwaga 3" xfId="11133" hidden="1"/>
    <cellStyle name="Uwaga 3" xfId="11131" hidden="1"/>
    <cellStyle name="Uwaga 3" xfId="11126" hidden="1"/>
    <cellStyle name="Uwaga 3" xfId="11118" hidden="1"/>
    <cellStyle name="Uwaga 3" xfId="11116" hidden="1"/>
    <cellStyle name="Uwaga 3" xfId="11111" hidden="1"/>
    <cellStyle name="Uwaga 3" xfId="11103" hidden="1"/>
    <cellStyle name="Uwaga 3" xfId="11101" hidden="1"/>
    <cellStyle name="Uwaga 3" xfId="11097" hidden="1"/>
    <cellStyle name="Uwaga 3" xfId="11088" hidden="1"/>
    <cellStyle name="Uwaga 3" xfId="11085" hidden="1"/>
    <cellStyle name="Uwaga 3" xfId="11080" hidden="1"/>
    <cellStyle name="Uwaga 3" xfId="11073" hidden="1"/>
    <cellStyle name="Uwaga 3" xfId="11069" hidden="1"/>
    <cellStyle name="Uwaga 3" xfId="11064" hidden="1"/>
    <cellStyle name="Uwaga 3" xfId="11058" hidden="1"/>
    <cellStyle name="Uwaga 3" xfId="11054" hidden="1"/>
    <cellStyle name="Uwaga 3" xfId="11049" hidden="1"/>
    <cellStyle name="Uwaga 3" xfId="11043" hidden="1"/>
    <cellStyle name="Uwaga 3" xfId="11040" hidden="1"/>
    <cellStyle name="Uwaga 3" xfId="11036" hidden="1"/>
    <cellStyle name="Uwaga 3" xfId="11027" hidden="1"/>
    <cellStyle name="Uwaga 3" xfId="11022" hidden="1"/>
    <cellStyle name="Uwaga 3" xfId="11017" hidden="1"/>
    <cellStyle name="Uwaga 3" xfId="11012" hidden="1"/>
    <cellStyle name="Uwaga 3" xfId="11007" hidden="1"/>
    <cellStyle name="Uwaga 3" xfId="11002" hidden="1"/>
    <cellStyle name="Uwaga 3" xfId="10997" hidden="1"/>
    <cellStyle name="Uwaga 3" xfId="10992" hidden="1"/>
    <cellStyle name="Uwaga 3" xfId="10987" hidden="1"/>
    <cellStyle name="Uwaga 3" xfId="10983" hidden="1"/>
    <cellStyle name="Uwaga 3" xfId="10978" hidden="1"/>
    <cellStyle name="Uwaga 3" xfId="10973" hidden="1"/>
    <cellStyle name="Uwaga 3" xfId="10968" hidden="1"/>
    <cellStyle name="Uwaga 3" xfId="10964" hidden="1"/>
    <cellStyle name="Uwaga 3" xfId="10960" hidden="1"/>
    <cellStyle name="Uwaga 3" xfId="10953" hidden="1"/>
    <cellStyle name="Uwaga 3" xfId="10949" hidden="1"/>
    <cellStyle name="Uwaga 3" xfId="10944" hidden="1"/>
    <cellStyle name="Uwaga 3" xfId="10938" hidden="1"/>
    <cellStyle name="Uwaga 3" xfId="10934" hidden="1"/>
    <cellStyle name="Uwaga 3" xfId="10929" hidden="1"/>
    <cellStyle name="Uwaga 3" xfId="10923" hidden="1"/>
    <cellStyle name="Uwaga 3" xfId="10919" hidden="1"/>
    <cellStyle name="Uwaga 3" xfId="10915" hidden="1"/>
    <cellStyle name="Uwaga 3" xfId="10908" hidden="1"/>
    <cellStyle name="Uwaga 3" xfId="10904" hidden="1"/>
    <cellStyle name="Uwaga 3" xfId="10900" hidden="1"/>
    <cellStyle name="Uwaga 3" xfId="10853" hidden="1"/>
    <cellStyle name="Uwaga 3" xfId="10852" hidden="1"/>
    <cellStyle name="Uwaga 3" xfId="10851" hidden="1"/>
    <cellStyle name="Uwaga 3" xfId="10844" hidden="1"/>
    <cellStyle name="Uwaga 3" xfId="10843" hidden="1"/>
    <cellStyle name="Uwaga 3" xfId="10842" hidden="1"/>
    <cellStyle name="Uwaga 3" xfId="10835" hidden="1"/>
    <cellStyle name="Uwaga 3" xfId="10834" hidden="1"/>
    <cellStyle name="Uwaga 3" xfId="10833" hidden="1"/>
    <cellStyle name="Uwaga 3" xfId="10826" hidden="1"/>
    <cellStyle name="Uwaga 3" xfId="10825" hidden="1"/>
    <cellStyle name="Uwaga 3" xfId="10824" hidden="1"/>
    <cellStyle name="Uwaga 3" xfId="10817" hidden="1"/>
    <cellStyle name="Uwaga 3" xfId="10816" hidden="1"/>
    <cellStyle name="Uwaga 3" xfId="10814" hidden="1"/>
    <cellStyle name="Uwaga 3" xfId="10809" hidden="1"/>
    <cellStyle name="Uwaga 3" xfId="10806" hidden="1"/>
    <cellStyle name="Uwaga 3" xfId="10804" hidden="1"/>
    <cellStyle name="Uwaga 3" xfId="10800" hidden="1"/>
    <cellStyle name="Uwaga 3" xfId="10797" hidden="1"/>
    <cellStyle name="Uwaga 3" xfId="10795" hidden="1"/>
    <cellStyle name="Uwaga 3" xfId="10791" hidden="1"/>
    <cellStyle name="Uwaga 3" xfId="10788" hidden="1"/>
    <cellStyle name="Uwaga 3" xfId="10786" hidden="1"/>
    <cellStyle name="Uwaga 3" xfId="10782" hidden="1"/>
    <cellStyle name="Uwaga 3" xfId="10780" hidden="1"/>
    <cellStyle name="Uwaga 3" xfId="10779" hidden="1"/>
    <cellStyle name="Uwaga 3" xfId="10773" hidden="1"/>
    <cellStyle name="Uwaga 3" xfId="10771" hidden="1"/>
    <cellStyle name="Uwaga 3" xfId="10768" hidden="1"/>
    <cellStyle name="Uwaga 3" xfId="10764" hidden="1"/>
    <cellStyle name="Uwaga 3" xfId="10761" hidden="1"/>
    <cellStyle name="Uwaga 3" xfId="10759" hidden="1"/>
    <cellStyle name="Uwaga 3" xfId="10755" hidden="1"/>
    <cellStyle name="Uwaga 3" xfId="10752" hidden="1"/>
    <cellStyle name="Uwaga 3" xfId="10750" hidden="1"/>
    <cellStyle name="Uwaga 3" xfId="10746" hidden="1"/>
    <cellStyle name="Uwaga 3" xfId="10744" hidden="1"/>
    <cellStyle name="Uwaga 3" xfId="10743" hidden="1"/>
    <cellStyle name="Uwaga 3" xfId="10737" hidden="1"/>
    <cellStyle name="Uwaga 3" xfId="10734" hidden="1"/>
    <cellStyle name="Uwaga 3" xfId="10732" hidden="1"/>
    <cellStyle name="Uwaga 3" xfId="10728" hidden="1"/>
    <cellStyle name="Uwaga 3" xfId="10725" hidden="1"/>
    <cellStyle name="Uwaga 3" xfId="10723" hidden="1"/>
    <cellStyle name="Uwaga 3" xfId="10719" hidden="1"/>
    <cellStyle name="Uwaga 3" xfId="10716" hidden="1"/>
    <cellStyle name="Uwaga 3" xfId="10714" hidden="1"/>
    <cellStyle name="Uwaga 3" xfId="10710" hidden="1"/>
    <cellStyle name="Uwaga 3" xfId="10708" hidden="1"/>
    <cellStyle name="Uwaga 3" xfId="10707" hidden="1"/>
    <cellStyle name="Uwaga 3" xfId="10700" hidden="1"/>
    <cellStyle name="Uwaga 3" xfId="10697" hidden="1"/>
    <cellStyle name="Uwaga 3" xfId="10695" hidden="1"/>
    <cellStyle name="Uwaga 3" xfId="10691" hidden="1"/>
    <cellStyle name="Uwaga 3" xfId="10688" hidden="1"/>
    <cellStyle name="Uwaga 3" xfId="10686" hidden="1"/>
    <cellStyle name="Uwaga 3" xfId="10682" hidden="1"/>
    <cellStyle name="Uwaga 3" xfId="10679" hidden="1"/>
    <cellStyle name="Uwaga 3" xfId="10677" hidden="1"/>
    <cellStyle name="Uwaga 3" xfId="10674" hidden="1"/>
    <cellStyle name="Uwaga 3" xfId="10672" hidden="1"/>
    <cellStyle name="Uwaga 3" xfId="10671" hidden="1"/>
    <cellStyle name="Uwaga 3" xfId="10665" hidden="1"/>
    <cellStyle name="Uwaga 3" xfId="10663" hidden="1"/>
    <cellStyle name="Uwaga 3" xfId="10661" hidden="1"/>
    <cellStyle name="Uwaga 3" xfId="10656" hidden="1"/>
    <cellStyle name="Uwaga 3" xfId="10654" hidden="1"/>
    <cellStyle name="Uwaga 3" xfId="10652" hidden="1"/>
    <cellStyle name="Uwaga 3" xfId="10647" hidden="1"/>
    <cellStyle name="Uwaga 3" xfId="10645" hidden="1"/>
    <cellStyle name="Uwaga 3" xfId="10643" hidden="1"/>
    <cellStyle name="Uwaga 3" xfId="10638" hidden="1"/>
    <cellStyle name="Uwaga 3" xfId="10636" hidden="1"/>
    <cellStyle name="Uwaga 3" xfId="10635" hidden="1"/>
    <cellStyle name="Uwaga 3" xfId="10628" hidden="1"/>
    <cellStyle name="Uwaga 3" xfId="10625" hidden="1"/>
    <cellStyle name="Uwaga 3" xfId="10623" hidden="1"/>
    <cellStyle name="Uwaga 3" xfId="10619" hidden="1"/>
    <cellStyle name="Uwaga 3" xfId="10616" hidden="1"/>
    <cellStyle name="Uwaga 3" xfId="10614" hidden="1"/>
    <cellStyle name="Uwaga 3" xfId="10610" hidden="1"/>
    <cellStyle name="Uwaga 3" xfId="10607" hidden="1"/>
    <cellStyle name="Uwaga 3" xfId="10605" hidden="1"/>
    <cellStyle name="Uwaga 3" xfId="10602" hidden="1"/>
    <cellStyle name="Uwaga 3" xfId="10600" hidden="1"/>
    <cellStyle name="Uwaga 3" xfId="10598" hidden="1"/>
    <cellStyle name="Uwaga 3" xfId="10592" hidden="1"/>
    <cellStyle name="Uwaga 3" xfId="10589" hidden="1"/>
    <cellStyle name="Uwaga 3" xfId="10587" hidden="1"/>
    <cellStyle name="Uwaga 3" xfId="10583" hidden="1"/>
    <cellStyle name="Uwaga 3" xfId="10580" hidden="1"/>
    <cellStyle name="Uwaga 3" xfId="10578" hidden="1"/>
    <cellStyle name="Uwaga 3" xfId="10574" hidden="1"/>
    <cellStyle name="Uwaga 3" xfId="10571" hidden="1"/>
    <cellStyle name="Uwaga 3" xfId="10569" hidden="1"/>
    <cellStyle name="Uwaga 3" xfId="10567" hidden="1"/>
    <cellStyle name="Uwaga 3" xfId="10565" hidden="1"/>
    <cellStyle name="Uwaga 3" xfId="10563" hidden="1"/>
    <cellStyle name="Uwaga 3" xfId="10558" hidden="1"/>
    <cellStyle name="Uwaga 3" xfId="10556" hidden="1"/>
    <cellStyle name="Uwaga 3" xfId="10553" hidden="1"/>
    <cellStyle name="Uwaga 3" xfId="10549" hidden="1"/>
    <cellStyle name="Uwaga 3" xfId="10546" hidden="1"/>
    <cellStyle name="Uwaga 3" xfId="10543" hidden="1"/>
    <cellStyle name="Uwaga 3" xfId="10540" hidden="1"/>
    <cellStyle name="Uwaga 3" xfId="10538" hidden="1"/>
    <cellStyle name="Uwaga 3" xfId="10535" hidden="1"/>
    <cellStyle name="Uwaga 3" xfId="10531" hidden="1"/>
    <cellStyle name="Uwaga 3" xfId="10529" hidden="1"/>
    <cellStyle name="Uwaga 3" xfId="10526" hidden="1"/>
    <cellStyle name="Uwaga 3" xfId="10521" hidden="1"/>
    <cellStyle name="Uwaga 3" xfId="10518" hidden="1"/>
    <cellStyle name="Uwaga 3" xfId="10515" hidden="1"/>
    <cellStyle name="Uwaga 3" xfId="10511" hidden="1"/>
    <cellStyle name="Uwaga 3" xfId="10508" hidden="1"/>
    <cellStyle name="Uwaga 3" xfId="10506" hidden="1"/>
    <cellStyle name="Uwaga 3" xfId="10503" hidden="1"/>
    <cellStyle name="Uwaga 3" xfId="10500" hidden="1"/>
    <cellStyle name="Uwaga 3" xfId="10497" hidden="1"/>
    <cellStyle name="Uwaga 3" xfId="10495" hidden="1"/>
    <cellStyle name="Uwaga 3" xfId="10493" hidden="1"/>
    <cellStyle name="Uwaga 3" xfId="10490" hidden="1"/>
    <cellStyle name="Uwaga 3" xfId="10485" hidden="1"/>
    <cellStyle name="Uwaga 3" xfId="10482" hidden="1"/>
    <cellStyle name="Uwaga 3" xfId="10479" hidden="1"/>
    <cellStyle name="Uwaga 3" xfId="10476" hidden="1"/>
    <cellStyle name="Uwaga 3" xfId="10473" hidden="1"/>
    <cellStyle name="Uwaga 3" xfId="10470" hidden="1"/>
    <cellStyle name="Uwaga 3" xfId="10467" hidden="1"/>
    <cellStyle name="Uwaga 3" xfId="10464" hidden="1"/>
    <cellStyle name="Uwaga 3" xfId="10461" hidden="1"/>
    <cellStyle name="Uwaga 3" xfId="10459" hidden="1"/>
    <cellStyle name="Uwaga 3" xfId="10457" hidden="1"/>
    <cellStyle name="Uwaga 3" xfId="10454" hidden="1"/>
    <cellStyle name="Uwaga 3" xfId="10449" hidden="1"/>
    <cellStyle name="Uwaga 3" xfId="10446" hidden="1"/>
    <cellStyle name="Uwaga 3" xfId="10443" hidden="1"/>
    <cellStyle name="Uwaga 3" xfId="10440" hidden="1"/>
    <cellStyle name="Uwaga 3" xfId="10437" hidden="1"/>
    <cellStyle name="Uwaga 3" xfId="10434" hidden="1"/>
    <cellStyle name="Uwaga 3" xfId="10431" hidden="1"/>
    <cellStyle name="Uwaga 3" xfId="10428" hidden="1"/>
    <cellStyle name="Uwaga 3" xfId="10425" hidden="1"/>
    <cellStyle name="Uwaga 3" xfId="10423" hidden="1"/>
    <cellStyle name="Uwaga 3" xfId="10421" hidden="1"/>
    <cellStyle name="Uwaga 3" xfId="10418" hidden="1"/>
    <cellStyle name="Uwaga 3" xfId="10412" hidden="1"/>
    <cellStyle name="Uwaga 3" xfId="10409" hidden="1"/>
    <cellStyle name="Uwaga 3" xfId="10407" hidden="1"/>
    <cellStyle name="Uwaga 3" xfId="10403" hidden="1"/>
    <cellStyle name="Uwaga 3" xfId="10400" hidden="1"/>
    <cellStyle name="Uwaga 3" xfId="10398" hidden="1"/>
    <cellStyle name="Uwaga 3" xfId="10394" hidden="1"/>
    <cellStyle name="Uwaga 3" xfId="10391" hidden="1"/>
    <cellStyle name="Uwaga 3" xfId="10389" hidden="1"/>
    <cellStyle name="Uwaga 3" xfId="10387" hidden="1"/>
    <cellStyle name="Uwaga 3" xfId="10384" hidden="1"/>
    <cellStyle name="Uwaga 3" xfId="10381" hidden="1"/>
    <cellStyle name="Uwaga 3" xfId="10378" hidden="1"/>
    <cellStyle name="Uwaga 3" xfId="10376" hidden="1"/>
    <cellStyle name="Uwaga 3" xfId="10374" hidden="1"/>
    <cellStyle name="Uwaga 3" xfId="10369" hidden="1"/>
    <cellStyle name="Uwaga 3" xfId="10367" hidden="1"/>
    <cellStyle name="Uwaga 3" xfId="10364" hidden="1"/>
    <cellStyle name="Uwaga 3" xfId="10360" hidden="1"/>
    <cellStyle name="Uwaga 3" xfId="10358" hidden="1"/>
    <cellStyle name="Uwaga 3" xfId="10355" hidden="1"/>
    <cellStyle name="Uwaga 3" xfId="10351" hidden="1"/>
    <cellStyle name="Uwaga 3" xfId="10349" hidden="1"/>
    <cellStyle name="Uwaga 3" xfId="10346" hidden="1"/>
    <cellStyle name="Uwaga 3" xfId="10342" hidden="1"/>
    <cellStyle name="Uwaga 3" xfId="10340" hidden="1"/>
    <cellStyle name="Uwaga 3" xfId="10338" hidden="1"/>
    <cellStyle name="Uwaga 3" xfId="11890" hidden="1"/>
    <cellStyle name="Uwaga 3" xfId="11891" hidden="1"/>
    <cellStyle name="Uwaga 3" xfId="11893" hidden="1"/>
    <cellStyle name="Uwaga 3" xfId="11905" hidden="1"/>
    <cellStyle name="Uwaga 3" xfId="11906" hidden="1"/>
    <cellStyle name="Uwaga 3" xfId="11911" hidden="1"/>
    <cellStyle name="Uwaga 3" xfId="11920" hidden="1"/>
    <cellStyle name="Uwaga 3" xfId="11921" hidden="1"/>
    <cellStyle name="Uwaga 3" xfId="11926" hidden="1"/>
    <cellStyle name="Uwaga 3" xfId="11935" hidden="1"/>
    <cellStyle name="Uwaga 3" xfId="11936" hidden="1"/>
    <cellStyle name="Uwaga 3" xfId="11937" hidden="1"/>
    <cellStyle name="Uwaga 3" xfId="11950" hidden="1"/>
    <cellStyle name="Uwaga 3" xfId="11955" hidden="1"/>
    <cellStyle name="Uwaga 3" xfId="11960" hidden="1"/>
    <cellStyle name="Uwaga 3" xfId="11970" hidden="1"/>
    <cellStyle name="Uwaga 3" xfId="11975" hidden="1"/>
    <cellStyle name="Uwaga 3" xfId="11979" hidden="1"/>
    <cellStyle name="Uwaga 3" xfId="11986" hidden="1"/>
    <cellStyle name="Uwaga 3" xfId="11991" hidden="1"/>
    <cellStyle name="Uwaga 3" xfId="11994" hidden="1"/>
    <cellStyle name="Uwaga 3" xfId="12000" hidden="1"/>
    <cellStyle name="Uwaga 3" xfId="12005" hidden="1"/>
    <cellStyle name="Uwaga 3" xfId="12009" hidden="1"/>
    <cellStyle name="Uwaga 3" xfId="12010" hidden="1"/>
    <cellStyle name="Uwaga 3" xfId="12011" hidden="1"/>
    <cellStyle name="Uwaga 3" xfId="12015" hidden="1"/>
    <cellStyle name="Uwaga 3" xfId="12027" hidden="1"/>
    <cellStyle name="Uwaga 3" xfId="12032" hidden="1"/>
    <cellStyle name="Uwaga 3" xfId="12037" hidden="1"/>
    <cellStyle name="Uwaga 3" xfId="12042" hidden="1"/>
    <cellStyle name="Uwaga 3" xfId="12047" hidden="1"/>
    <cellStyle name="Uwaga 3" xfId="12052" hidden="1"/>
    <cellStyle name="Uwaga 3" xfId="12056" hidden="1"/>
    <cellStyle name="Uwaga 3" xfId="12060" hidden="1"/>
    <cellStyle name="Uwaga 3" xfId="12065" hidden="1"/>
    <cellStyle name="Uwaga 3" xfId="12070" hidden="1"/>
    <cellStyle name="Uwaga 3" xfId="12071" hidden="1"/>
    <cellStyle name="Uwaga 3" xfId="12073" hidden="1"/>
    <cellStyle name="Uwaga 3" xfId="12086" hidden="1"/>
    <cellStyle name="Uwaga 3" xfId="12090" hidden="1"/>
    <cellStyle name="Uwaga 3" xfId="12095" hidden="1"/>
    <cellStyle name="Uwaga 3" xfId="12102" hidden="1"/>
    <cellStyle name="Uwaga 3" xfId="12106" hidden="1"/>
    <cellStyle name="Uwaga 3" xfId="12111" hidden="1"/>
    <cellStyle name="Uwaga 3" xfId="12116" hidden="1"/>
    <cellStyle name="Uwaga 3" xfId="12119" hidden="1"/>
    <cellStyle name="Uwaga 3" xfId="12124" hidden="1"/>
    <cellStyle name="Uwaga 3" xfId="12130" hidden="1"/>
    <cellStyle name="Uwaga 3" xfId="12131" hidden="1"/>
    <cellStyle name="Uwaga 3" xfId="12134" hidden="1"/>
    <cellStyle name="Uwaga 3" xfId="12147" hidden="1"/>
    <cellStyle name="Uwaga 3" xfId="12151" hidden="1"/>
    <cellStyle name="Uwaga 3" xfId="12156" hidden="1"/>
    <cellStyle name="Uwaga 3" xfId="12163" hidden="1"/>
    <cellStyle name="Uwaga 3" xfId="12168" hidden="1"/>
    <cellStyle name="Uwaga 3" xfId="12172" hidden="1"/>
    <cellStyle name="Uwaga 3" xfId="12177" hidden="1"/>
    <cellStyle name="Uwaga 3" xfId="12181" hidden="1"/>
    <cellStyle name="Uwaga 3" xfId="12186" hidden="1"/>
    <cellStyle name="Uwaga 3" xfId="12190" hidden="1"/>
    <cellStyle name="Uwaga 3" xfId="12191" hidden="1"/>
    <cellStyle name="Uwaga 3" xfId="12193" hidden="1"/>
    <cellStyle name="Uwaga 3" xfId="12205" hidden="1"/>
    <cellStyle name="Uwaga 3" xfId="12206" hidden="1"/>
    <cellStyle name="Uwaga 3" xfId="12208" hidden="1"/>
    <cellStyle name="Uwaga 3" xfId="12220" hidden="1"/>
    <cellStyle name="Uwaga 3" xfId="12222" hidden="1"/>
    <cellStyle name="Uwaga 3" xfId="12225" hidden="1"/>
    <cellStyle name="Uwaga 3" xfId="12235" hidden="1"/>
    <cellStyle name="Uwaga 3" xfId="12236" hidden="1"/>
    <cellStyle name="Uwaga 3" xfId="12238" hidden="1"/>
    <cellStyle name="Uwaga 3" xfId="12250" hidden="1"/>
    <cellStyle name="Uwaga 3" xfId="12251" hidden="1"/>
    <cellStyle name="Uwaga 3" xfId="12252" hidden="1"/>
    <cellStyle name="Uwaga 3" xfId="12266" hidden="1"/>
    <cellStyle name="Uwaga 3" xfId="12269" hidden="1"/>
    <cellStyle name="Uwaga 3" xfId="12273" hidden="1"/>
    <cellStyle name="Uwaga 3" xfId="12281" hidden="1"/>
    <cellStyle name="Uwaga 3" xfId="12284" hidden="1"/>
    <cellStyle name="Uwaga 3" xfId="12288" hidden="1"/>
    <cellStyle name="Uwaga 3" xfId="12296" hidden="1"/>
    <cellStyle name="Uwaga 3" xfId="12299" hidden="1"/>
    <cellStyle name="Uwaga 3" xfId="12303" hidden="1"/>
    <cellStyle name="Uwaga 3" xfId="12310" hidden="1"/>
    <cellStyle name="Uwaga 3" xfId="12311" hidden="1"/>
    <cellStyle name="Uwaga 3" xfId="12313" hidden="1"/>
    <cellStyle name="Uwaga 3" xfId="12326" hidden="1"/>
    <cellStyle name="Uwaga 3" xfId="12329" hidden="1"/>
    <cellStyle name="Uwaga 3" xfId="12332" hidden="1"/>
    <cellStyle name="Uwaga 3" xfId="12341" hidden="1"/>
    <cellStyle name="Uwaga 3" xfId="12344" hidden="1"/>
    <cellStyle name="Uwaga 3" xfId="12348" hidden="1"/>
    <cellStyle name="Uwaga 3" xfId="12356" hidden="1"/>
    <cellStyle name="Uwaga 3" xfId="12358" hidden="1"/>
    <cellStyle name="Uwaga 3" xfId="12361" hidden="1"/>
    <cellStyle name="Uwaga 3" xfId="12370" hidden="1"/>
    <cellStyle name="Uwaga 3" xfId="12371" hidden="1"/>
    <cellStyle name="Uwaga 3" xfId="12372" hidden="1"/>
    <cellStyle name="Uwaga 3" xfId="12385" hidden="1"/>
    <cellStyle name="Uwaga 3" xfId="12386" hidden="1"/>
    <cellStyle name="Uwaga 3" xfId="12388" hidden="1"/>
    <cellStyle name="Uwaga 3" xfId="12400" hidden="1"/>
    <cellStyle name="Uwaga 3" xfId="12401" hidden="1"/>
    <cellStyle name="Uwaga 3" xfId="12403" hidden="1"/>
    <cellStyle name="Uwaga 3" xfId="12415" hidden="1"/>
    <cellStyle name="Uwaga 3" xfId="12416" hidden="1"/>
    <cellStyle name="Uwaga 3" xfId="12418" hidden="1"/>
    <cellStyle name="Uwaga 3" xfId="12430" hidden="1"/>
    <cellStyle name="Uwaga 3" xfId="12431" hidden="1"/>
    <cellStyle name="Uwaga 3" xfId="12432" hidden="1"/>
    <cellStyle name="Uwaga 3" xfId="12446" hidden="1"/>
    <cellStyle name="Uwaga 3" xfId="12448" hidden="1"/>
    <cellStyle name="Uwaga 3" xfId="12451" hidden="1"/>
    <cellStyle name="Uwaga 3" xfId="12461" hidden="1"/>
    <cellStyle name="Uwaga 3" xfId="12464" hidden="1"/>
    <cellStyle name="Uwaga 3" xfId="12467" hidden="1"/>
    <cellStyle name="Uwaga 3" xfId="12476" hidden="1"/>
    <cellStyle name="Uwaga 3" xfId="12478" hidden="1"/>
    <cellStyle name="Uwaga 3" xfId="12481" hidden="1"/>
    <cellStyle name="Uwaga 3" xfId="12490" hidden="1"/>
    <cellStyle name="Uwaga 3" xfId="12491" hidden="1"/>
    <cellStyle name="Uwaga 3" xfId="12492" hidden="1"/>
    <cellStyle name="Uwaga 3" xfId="12505" hidden="1"/>
    <cellStyle name="Uwaga 3" xfId="12507" hidden="1"/>
    <cellStyle name="Uwaga 3" xfId="12509" hidden="1"/>
    <cellStyle name="Uwaga 3" xfId="12520" hidden="1"/>
    <cellStyle name="Uwaga 3" xfId="12522" hidden="1"/>
    <cellStyle name="Uwaga 3" xfId="12524" hidden="1"/>
    <cellStyle name="Uwaga 3" xfId="12535" hidden="1"/>
    <cellStyle name="Uwaga 3" xfId="12537" hidden="1"/>
    <cellStyle name="Uwaga 3" xfId="12539" hidden="1"/>
    <cellStyle name="Uwaga 3" xfId="12550" hidden="1"/>
    <cellStyle name="Uwaga 3" xfId="12551" hidden="1"/>
    <cellStyle name="Uwaga 3" xfId="12552" hidden="1"/>
    <cellStyle name="Uwaga 3" xfId="12565" hidden="1"/>
    <cellStyle name="Uwaga 3" xfId="12567" hidden="1"/>
    <cellStyle name="Uwaga 3" xfId="12569" hidden="1"/>
    <cellStyle name="Uwaga 3" xfId="12580" hidden="1"/>
    <cellStyle name="Uwaga 3" xfId="12582" hidden="1"/>
    <cellStyle name="Uwaga 3" xfId="12584" hidden="1"/>
    <cellStyle name="Uwaga 3" xfId="12595" hidden="1"/>
    <cellStyle name="Uwaga 3" xfId="12597" hidden="1"/>
    <cellStyle name="Uwaga 3" xfId="12598" hidden="1"/>
    <cellStyle name="Uwaga 3" xfId="12610" hidden="1"/>
    <cellStyle name="Uwaga 3" xfId="12611" hidden="1"/>
    <cellStyle name="Uwaga 3" xfId="12612" hidden="1"/>
    <cellStyle name="Uwaga 3" xfId="12625" hidden="1"/>
    <cellStyle name="Uwaga 3" xfId="12627" hidden="1"/>
    <cellStyle name="Uwaga 3" xfId="12629" hidden="1"/>
    <cellStyle name="Uwaga 3" xfId="12640" hidden="1"/>
    <cellStyle name="Uwaga 3" xfId="12642" hidden="1"/>
    <cellStyle name="Uwaga 3" xfId="12644" hidden="1"/>
    <cellStyle name="Uwaga 3" xfId="12655" hidden="1"/>
    <cellStyle name="Uwaga 3" xfId="12657" hidden="1"/>
    <cellStyle name="Uwaga 3" xfId="12659" hidden="1"/>
    <cellStyle name="Uwaga 3" xfId="12670" hidden="1"/>
    <cellStyle name="Uwaga 3" xfId="12671" hidden="1"/>
    <cellStyle name="Uwaga 3" xfId="12673" hidden="1"/>
    <cellStyle name="Uwaga 3" xfId="12684" hidden="1"/>
    <cellStyle name="Uwaga 3" xfId="12686" hidden="1"/>
    <cellStyle name="Uwaga 3" xfId="12687" hidden="1"/>
    <cellStyle name="Uwaga 3" xfId="12696" hidden="1"/>
    <cellStyle name="Uwaga 3" xfId="12699" hidden="1"/>
    <cellStyle name="Uwaga 3" xfId="12701" hidden="1"/>
    <cellStyle name="Uwaga 3" xfId="12712" hidden="1"/>
    <cellStyle name="Uwaga 3" xfId="12714" hidden="1"/>
    <cellStyle name="Uwaga 3" xfId="12716" hidden="1"/>
    <cellStyle name="Uwaga 3" xfId="12728" hidden="1"/>
    <cellStyle name="Uwaga 3" xfId="12730" hidden="1"/>
    <cellStyle name="Uwaga 3" xfId="12732" hidden="1"/>
    <cellStyle name="Uwaga 3" xfId="12740" hidden="1"/>
    <cellStyle name="Uwaga 3" xfId="12742" hidden="1"/>
    <cellStyle name="Uwaga 3" xfId="12745" hidden="1"/>
    <cellStyle name="Uwaga 3" xfId="12735" hidden="1"/>
    <cellStyle name="Uwaga 3" xfId="12734" hidden="1"/>
    <cellStyle name="Uwaga 3" xfId="12733" hidden="1"/>
    <cellStyle name="Uwaga 3" xfId="12720" hidden="1"/>
    <cellStyle name="Uwaga 3" xfId="12719" hidden="1"/>
    <cellStyle name="Uwaga 3" xfId="12718" hidden="1"/>
    <cellStyle name="Uwaga 3" xfId="12705" hidden="1"/>
    <cellStyle name="Uwaga 3" xfId="12704" hidden="1"/>
    <cellStyle name="Uwaga 3" xfId="12703" hidden="1"/>
    <cellStyle name="Uwaga 3" xfId="12690" hidden="1"/>
    <cellStyle name="Uwaga 3" xfId="12689" hidden="1"/>
    <cellStyle name="Uwaga 3" xfId="12688" hidden="1"/>
    <cellStyle name="Uwaga 3" xfId="12675" hidden="1"/>
    <cellStyle name="Uwaga 3" xfId="12674" hidden="1"/>
    <cellStyle name="Uwaga 3" xfId="12672" hidden="1"/>
    <cellStyle name="Uwaga 3" xfId="12661" hidden="1"/>
    <cellStyle name="Uwaga 3" xfId="12658" hidden="1"/>
    <cellStyle name="Uwaga 3" xfId="12656" hidden="1"/>
    <cellStyle name="Uwaga 3" xfId="12646" hidden="1"/>
    <cellStyle name="Uwaga 3" xfId="12643" hidden="1"/>
    <cellStyle name="Uwaga 3" xfId="12641" hidden="1"/>
    <cellStyle name="Uwaga 3" xfId="12631" hidden="1"/>
    <cellStyle name="Uwaga 3" xfId="12628" hidden="1"/>
    <cellStyle name="Uwaga 3" xfId="12626" hidden="1"/>
    <cellStyle name="Uwaga 3" xfId="12616" hidden="1"/>
    <cellStyle name="Uwaga 3" xfId="12614" hidden="1"/>
    <cellStyle name="Uwaga 3" xfId="12613" hidden="1"/>
    <cellStyle name="Uwaga 3" xfId="12601" hidden="1"/>
    <cellStyle name="Uwaga 3" xfId="12599" hidden="1"/>
    <cellStyle name="Uwaga 3" xfId="12596" hidden="1"/>
    <cellStyle name="Uwaga 3" xfId="12586" hidden="1"/>
    <cellStyle name="Uwaga 3" xfId="12583" hidden="1"/>
    <cellStyle name="Uwaga 3" xfId="12581" hidden="1"/>
    <cellStyle name="Uwaga 3" xfId="12571" hidden="1"/>
    <cellStyle name="Uwaga 3" xfId="12568" hidden="1"/>
    <cellStyle name="Uwaga 3" xfId="12566" hidden="1"/>
    <cellStyle name="Uwaga 3" xfId="12556" hidden="1"/>
    <cellStyle name="Uwaga 3" xfId="12554" hidden="1"/>
    <cellStyle name="Uwaga 3" xfId="12553" hidden="1"/>
    <cellStyle name="Uwaga 3" xfId="12541" hidden="1"/>
    <cellStyle name="Uwaga 3" xfId="12538" hidden="1"/>
    <cellStyle name="Uwaga 3" xfId="12536" hidden="1"/>
    <cellStyle name="Uwaga 3" xfId="12526" hidden="1"/>
    <cellStyle name="Uwaga 3" xfId="12523" hidden="1"/>
    <cellStyle name="Uwaga 3" xfId="12521" hidden="1"/>
    <cellStyle name="Uwaga 3" xfId="12511" hidden="1"/>
    <cellStyle name="Uwaga 3" xfId="12508" hidden="1"/>
    <cellStyle name="Uwaga 3" xfId="12506" hidden="1"/>
    <cellStyle name="Uwaga 3" xfId="12496" hidden="1"/>
    <cellStyle name="Uwaga 3" xfId="12494" hidden="1"/>
    <cellStyle name="Uwaga 3" xfId="12493" hidden="1"/>
    <cellStyle name="Uwaga 3" xfId="12480" hidden="1"/>
    <cellStyle name="Uwaga 3" xfId="12477" hidden="1"/>
    <cellStyle name="Uwaga 3" xfId="12475" hidden="1"/>
    <cellStyle name="Uwaga 3" xfId="12465" hidden="1"/>
    <cellStyle name="Uwaga 3" xfId="12462" hidden="1"/>
    <cellStyle name="Uwaga 3" xfId="12460" hidden="1"/>
    <cellStyle name="Uwaga 3" xfId="12450" hidden="1"/>
    <cellStyle name="Uwaga 3" xfId="12447" hidden="1"/>
    <cellStyle name="Uwaga 3" xfId="12445" hidden="1"/>
    <cellStyle name="Uwaga 3" xfId="12436" hidden="1"/>
    <cellStyle name="Uwaga 3" xfId="12434" hidden="1"/>
    <cellStyle name="Uwaga 3" xfId="12433" hidden="1"/>
    <cellStyle name="Uwaga 3" xfId="12421" hidden="1"/>
    <cellStyle name="Uwaga 3" xfId="12419" hidden="1"/>
    <cellStyle name="Uwaga 3" xfId="12417" hidden="1"/>
    <cellStyle name="Uwaga 3" xfId="12406" hidden="1"/>
    <cellStyle name="Uwaga 3" xfId="12404" hidden="1"/>
    <cellStyle name="Uwaga 3" xfId="12402" hidden="1"/>
    <cellStyle name="Uwaga 3" xfId="12391" hidden="1"/>
    <cellStyle name="Uwaga 3" xfId="12389" hidden="1"/>
    <cellStyle name="Uwaga 3" xfId="12387" hidden="1"/>
    <cellStyle name="Uwaga 3" xfId="12376" hidden="1"/>
    <cellStyle name="Uwaga 3" xfId="12374" hidden="1"/>
    <cellStyle name="Uwaga 3" xfId="12373" hidden="1"/>
    <cellStyle name="Uwaga 3" xfId="12360" hidden="1"/>
    <cellStyle name="Uwaga 3" xfId="12357" hidden="1"/>
    <cellStyle name="Uwaga 3" xfId="12355" hidden="1"/>
    <cellStyle name="Uwaga 3" xfId="12345" hidden="1"/>
    <cellStyle name="Uwaga 3" xfId="12342" hidden="1"/>
    <cellStyle name="Uwaga 3" xfId="12340" hidden="1"/>
    <cellStyle name="Uwaga 3" xfId="12330" hidden="1"/>
    <cellStyle name="Uwaga 3" xfId="12327" hidden="1"/>
    <cellStyle name="Uwaga 3" xfId="12325" hidden="1"/>
    <cellStyle name="Uwaga 3" xfId="12316" hidden="1"/>
    <cellStyle name="Uwaga 3" xfId="12314" hidden="1"/>
    <cellStyle name="Uwaga 3" xfId="12312" hidden="1"/>
    <cellStyle name="Uwaga 3" xfId="12300" hidden="1"/>
    <cellStyle name="Uwaga 3" xfId="12297" hidden="1"/>
    <cellStyle name="Uwaga 3" xfId="12295" hidden="1"/>
    <cellStyle name="Uwaga 3" xfId="12285" hidden="1"/>
    <cellStyle name="Uwaga 3" xfId="12282" hidden="1"/>
    <cellStyle name="Uwaga 3" xfId="12280" hidden="1"/>
    <cellStyle name="Uwaga 3" xfId="12270" hidden="1"/>
    <cellStyle name="Uwaga 3" xfId="12267" hidden="1"/>
    <cellStyle name="Uwaga 3" xfId="12265" hidden="1"/>
    <cellStyle name="Uwaga 3" xfId="12258" hidden="1"/>
    <cellStyle name="Uwaga 3" xfId="12255" hidden="1"/>
    <cellStyle name="Uwaga 3" xfId="12253" hidden="1"/>
    <cellStyle name="Uwaga 3" xfId="12243" hidden="1"/>
    <cellStyle name="Uwaga 3" xfId="12240" hidden="1"/>
    <cellStyle name="Uwaga 3" xfId="12237" hidden="1"/>
    <cellStyle name="Uwaga 3" xfId="12228" hidden="1"/>
    <cellStyle name="Uwaga 3" xfId="12224" hidden="1"/>
    <cellStyle name="Uwaga 3" xfId="12221" hidden="1"/>
    <cellStyle name="Uwaga 3" xfId="12213" hidden="1"/>
    <cellStyle name="Uwaga 3" xfId="12210" hidden="1"/>
    <cellStyle name="Uwaga 3" xfId="12207" hidden="1"/>
    <cellStyle name="Uwaga 3" xfId="12198" hidden="1"/>
    <cellStyle name="Uwaga 3" xfId="12195" hidden="1"/>
    <cellStyle name="Uwaga 3" xfId="12192" hidden="1"/>
    <cellStyle name="Uwaga 3" xfId="12182" hidden="1"/>
    <cellStyle name="Uwaga 3" xfId="12178" hidden="1"/>
    <cellStyle name="Uwaga 3" xfId="12175" hidden="1"/>
    <cellStyle name="Uwaga 3" xfId="12166" hidden="1"/>
    <cellStyle name="Uwaga 3" xfId="12162" hidden="1"/>
    <cellStyle name="Uwaga 3" xfId="12160" hidden="1"/>
    <cellStyle name="Uwaga 3" xfId="12152" hidden="1"/>
    <cellStyle name="Uwaga 3" xfId="12148" hidden="1"/>
    <cellStyle name="Uwaga 3" xfId="12145" hidden="1"/>
    <cellStyle name="Uwaga 3" xfId="12138" hidden="1"/>
    <cellStyle name="Uwaga 3" xfId="12135" hidden="1"/>
    <cellStyle name="Uwaga 3" xfId="12132" hidden="1"/>
    <cellStyle name="Uwaga 3" xfId="12123" hidden="1"/>
    <cellStyle name="Uwaga 3" xfId="12118" hidden="1"/>
    <cellStyle name="Uwaga 3" xfId="12115" hidden="1"/>
    <cellStyle name="Uwaga 3" xfId="12108" hidden="1"/>
    <cellStyle name="Uwaga 3" xfId="12103" hidden="1"/>
    <cellStyle name="Uwaga 3" xfId="12100" hidden="1"/>
    <cellStyle name="Uwaga 3" xfId="12093" hidden="1"/>
    <cellStyle name="Uwaga 3" xfId="12088" hidden="1"/>
    <cellStyle name="Uwaga 3" xfId="12085" hidden="1"/>
    <cellStyle name="Uwaga 3" xfId="12079" hidden="1"/>
    <cellStyle name="Uwaga 3" xfId="12075" hidden="1"/>
    <cellStyle name="Uwaga 3" xfId="12072" hidden="1"/>
    <cellStyle name="Uwaga 3" xfId="12064" hidden="1"/>
    <cellStyle name="Uwaga 3" xfId="12059" hidden="1"/>
    <cellStyle name="Uwaga 3" xfId="12055" hidden="1"/>
    <cellStyle name="Uwaga 3" xfId="12049" hidden="1"/>
    <cellStyle name="Uwaga 3" xfId="12044" hidden="1"/>
    <cellStyle name="Uwaga 3" xfId="12040" hidden="1"/>
    <cellStyle name="Uwaga 3" xfId="12034" hidden="1"/>
    <cellStyle name="Uwaga 3" xfId="12029" hidden="1"/>
    <cellStyle name="Uwaga 3" xfId="12025" hidden="1"/>
    <cellStyle name="Uwaga 3" xfId="12020" hidden="1"/>
    <cellStyle name="Uwaga 3" xfId="12016" hidden="1"/>
    <cellStyle name="Uwaga 3" xfId="12012" hidden="1"/>
    <cellStyle name="Uwaga 3" xfId="12004" hidden="1"/>
    <cellStyle name="Uwaga 3" xfId="11999" hidden="1"/>
    <cellStyle name="Uwaga 3" xfId="11995" hidden="1"/>
    <cellStyle name="Uwaga 3" xfId="11989" hidden="1"/>
    <cellStyle name="Uwaga 3" xfId="11984" hidden="1"/>
    <cellStyle name="Uwaga 3" xfId="11980" hidden="1"/>
    <cellStyle name="Uwaga 3" xfId="11974" hidden="1"/>
    <cellStyle name="Uwaga 3" xfId="11969" hidden="1"/>
    <cellStyle name="Uwaga 3" xfId="11965" hidden="1"/>
    <cellStyle name="Uwaga 3" xfId="11961" hidden="1"/>
    <cellStyle name="Uwaga 3" xfId="11956" hidden="1"/>
    <cellStyle name="Uwaga 3" xfId="11951" hidden="1"/>
    <cellStyle name="Uwaga 3" xfId="11946" hidden="1"/>
    <cellStyle name="Uwaga 3" xfId="11942" hidden="1"/>
    <cellStyle name="Uwaga 3" xfId="11938" hidden="1"/>
    <cellStyle name="Uwaga 3" xfId="11931" hidden="1"/>
    <cellStyle name="Uwaga 3" xfId="11927" hidden="1"/>
    <cellStyle name="Uwaga 3" xfId="11922" hidden="1"/>
    <cellStyle name="Uwaga 3" xfId="11916" hidden="1"/>
    <cellStyle name="Uwaga 3" xfId="11912" hidden="1"/>
    <cellStyle name="Uwaga 3" xfId="11907" hidden="1"/>
    <cellStyle name="Uwaga 3" xfId="11901" hidden="1"/>
    <cellStyle name="Uwaga 3" xfId="11897" hidden="1"/>
    <cellStyle name="Uwaga 3" xfId="11892" hidden="1"/>
    <cellStyle name="Uwaga 3" xfId="11886" hidden="1"/>
    <cellStyle name="Uwaga 3" xfId="11882" hidden="1"/>
    <cellStyle name="Uwaga 3" xfId="11878" hidden="1"/>
    <cellStyle name="Uwaga 3" xfId="12738" hidden="1"/>
    <cellStyle name="Uwaga 3" xfId="12737" hidden="1"/>
    <cellStyle name="Uwaga 3" xfId="12736" hidden="1"/>
    <cellStyle name="Uwaga 3" xfId="12723" hidden="1"/>
    <cellStyle name="Uwaga 3" xfId="12722" hidden="1"/>
    <cellStyle name="Uwaga 3" xfId="12721" hidden="1"/>
    <cellStyle name="Uwaga 3" xfId="12708" hidden="1"/>
    <cellStyle name="Uwaga 3" xfId="12707" hidden="1"/>
    <cellStyle name="Uwaga 3" xfId="12706" hidden="1"/>
    <cellStyle name="Uwaga 3" xfId="12693" hidden="1"/>
    <cellStyle name="Uwaga 3" xfId="12692" hidden="1"/>
    <cellStyle name="Uwaga 3" xfId="12691" hidden="1"/>
    <cellStyle name="Uwaga 3" xfId="12678" hidden="1"/>
    <cellStyle name="Uwaga 3" xfId="12677" hidden="1"/>
    <cellStyle name="Uwaga 3" xfId="12676" hidden="1"/>
    <cellStyle name="Uwaga 3" xfId="12664" hidden="1"/>
    <cellStyle name="Uwaga 3" xfId="12662" hidden="1"/>
    <cellStyle name="Uwaga 3" xfId="12660" hidden="1"/>
    <cellStyle name="Uwaga 3" xfId="12649" hidden="1"/>
    <cellStyle name="Uwaga 3" xfId="12647" hidden="1"/>
    <cellStyle name="Uwaga 3" xfId="12645" hidden="1"/>
    <cellStyle name="Uwaga 3" xfId="12634" hidden="1"/>
    <cellStyle name="Uwaga 3" xfId="12632" hidden="1"/>
    <cellStyle name="Uwaga 3" xfId="12630" hidden="1"/>
    <cellStyle name="Uwaga 3" xfId="12619" hidden="1"/>
    <cellStyle name="Uwaga 3" xfId="12617" hidden="1"/>
    <cellStyle name="Uwaga 3" xfId="12615" hidden="1"/>
    <cellStyle name="Uwaga 3" xfId="12604" hidden="1"/>
    <cellStyle name="Uwaga 3" xfId="12602" hidden="1"/>
    <cellStyle name="Uwaga 3" xfId="12600" hidden="1"/>
    <cellStyle name="Uwaga 3" xfId="12589" hidden="1"/>
    <cellStyle name="Uwaga 3" xfId="12587" hidden="1"/>
    <cellStyle name="Uwaga 3" xfId="12585" hidden="1"/>
    <cellStyle name="Uwaga 3" xfId="12574" hidden="1"/>
    <cellStyle name="Uwaga 3" xfId="12572" hidden="1"/>
    <cellStyle name="Uwaga 3" xfId="12570" hidden="1"/>
    <cellStyle name="Uwaga 3" xfId="12559" hidden="1"/>
    <cellStyle name="Uwaga 3" xfId="12557" hidden="1"/>
    <cellStyle name="Uwaga 3" xfId="12555" hidden="1"/>
    <cellStyle name="Uwaga 3" xfId="12544" hidden="1"/>
    <cellStyle name="Uwaga 3" xfId="12542" hidden="1"/>
    <cellStyle name="Uwaga 3" xfId="12540" hidden="1"/>
    <cellStyle name="Uwaga 3" xfId="12529" hidden="1"/>
    <cellStyle name="Uwaga 3" xfId="12527" hidden="1"/>
    <cellStyle name="Uwaga 3" xfId="12525" hidden="1"/>
    <cellStyle name="Uwaga 3" xfId="12514" hidden="1"/>
    <cellStyle name="Uwaga 3" xfId="12512" hidden="1"/>
    <cellStyle name="Uwaga 3" xfId="12510" hidden="1"/>
    <cellStyle name="Uwaga 3" xfId="12499" hidden="1"/>
    <cellStyle name="Uwaga 3" xfId="12497" hidden="1"/>
    <cellStyle name="Uwaga 3" xfId="12495" hidden="1"/>
    <cellStyle name="Uwaga 3" xfId="12484" hidden="1"/>
    <cellStyle name="Uwaga 3" xfId="12482" hidden="1"/>
    <cellStyle name="Uwaga 3" xfId="12479" hidden="1"/>
    <cellStyle name="Uwaga 3" xfId="12469" hidden="1"/>
    <cellStyle name="Uwaga 3" xfId="12466" hidden="1"/>
    <cellStyle name="Uwaga 3" xfId="12463" hidden="1"/>
    <cellStyle name="Uwaga 3" xfId="12454" hidden="1"/>
    <cellStyle name="Uwaga 3" xfId="12452" hidden="1"/>
    <cellStyle name="Uwaga 3" xfId="12449" hidden="1"/>
    <cellStyle name="Uwaga 3" xfId="12439" hidden="1"/>
    <cellStyle name="Uwaga 3" xfId="12437" hidden="1"/>
    <cellStyle name="Uwaga 3" xfId="12435" hidden="1"/>
    <cellStyle name="Uwaga 3" xfId="12424" hidden="1"/>
    <cellStyle name="Uwaga 3" xfId="12422" hidden="1"/>
    <cellStyle name="Uwaga 3" xfId="12420" hidden="1"/>
    <cellStyle name="Uwaga 3" xfId="12409" hidden="1"/>
    <cellStyle name="Uwaga 3" xfId="12407" hidden="1"/>
    <cellStyle name="Uwaga 3" xfId="12405" hidden="1"/>
    <cellStyle name="Uwaga 3" xfId="12394" hidden="1"/>
    <cellStyle name="Uwaga 3" xfId="12392" hidden="1"/>
    <cellStyle name="Uwaga 3" xfId="12390" hidden="1"/>
    <cellStyle name="Uwaga 3" xfId="12379" hidden="1"/>
    <cellStyle name="Uwaga 3" xfId="12377" hidden="1"/>
    <cellStyle name="Uwaga 3" xfId="12375" hidden="1"/>
    <cellStyle name="Uwaga 3" xfId="12364" hidden="1"/>
    <cellStyle name="Uwaga 3" xfId="12362" hidden="1"/>
    <cellStyle name="Uwaga 3" xfId="12359" hidden="1"/>
    <cellStyle name="Uwaga 3" xfId="12349" hidden="1"/>
    <cellStyle name="Uwaga 3" xfId="12346" hidden="1"/>
    <cellStyle name="Uwaga 3" xfId="12343" hidden="1"/>
    <cellStyle name="Uwaga 3" xfId="12334" hidden="1"/>
    <cellStyle name="Uwaga 3" xfId="12331" hidden="1"/>
    <cellStyle name="Uwaga 3" xfId="12328" hidden="1"/>
    <cellStyle name="Uwaga 3" xfId="12319" hidden="1"/>
    <cellStyle name="Uwaga 3" xfId="12317" hidden="1"/>
    <cellStyle name="Uwaga 3" xfId="12315" hidden="1"/>
    <cellStyle name="Uwaga 3" xfId="12304" hidden="1"/>
    <cellStyle name="Uwaga 3" xfId="12301" hidden="1"/>
    <cellStyle name="Uwaga 3" xfId="12298" hidden="1"/>
    <cellStyle name="Uwaga 3" xfId="12289" hidden="1"/>
    <cellStyle name="Uwaga 3" xfId="12286" hidden="1"/>
    <cellStyle name="Uwaga 3" xfId="12283" hidden="1"/>
    <cellStyle name="Uwaga 3" xfId="12274" hidden="1"/>
    <cellStyle name="Uwaga 3" xfId="12271" hidden="1"/>
    <cellStyle name="Uwaga 3" xfId="12268" hidden="1"/>
    <cellStyle name="Uwaga 3" xfId="12261" hidden="1"/>
    <cellStyle name="Uwaga 3" xfId="12257" hidden="1"/>
    <cellStyle name="Uwaga 3" xfId="12254" hidden="1"/>
    <cellStyle name="Uwaga 3" xfId="12246" hidden="1"/>
    <cellStyle name="Uwaga 3" xfId="12242" hidden="1"/>
    <cellStyle name="Uwaga 3" xfId="12239" hidden="1"/>
    <cellStyle name="Uwaga 3" xfId="12231" hidden="1"/>
    <cellStyle name="Uwaga 3" xfId="12227" hidden="1"/>
    <cellStyle name="Uwaga 3" xfId="12223" hidden="1"/>
    <cellStyle name="Uwaga 3" xfId="12216" hidden="1"/>
    <cellStyle name="Uwaga 3" xfId="12212" hidden="1"/>
    <cellStyle name="Uwaga 3" xfId="12209" hidden="1"/>
    <cellStyle name="Uwaga 3" xfId="12201" hidden="1"/>
    <cellStyle name="Uwaga 3" xfId="12197" hidden="1"/>
    <cellStyle name="Uwaga 3" xfId="12194" hidden="1"/>
    <cellStyle name="Uwaga 3" xfId="12185" hidden="1"/>
    <cellStyle name="Uwaga 3" xfId="12180" hidden="1"/>
    <cellStyle name="Uwaga 3" xfId="12176" hidden="1"/>
    <cellStyle name="Uwaga 3" xfId="12170" hidden="1"/>
    <cellStyle name="Uwaga 3" xfId="12165" hidden="1"/>
    <cellStyle name="Uwaga 3" xfId="12161" hidden="1"/>
    <cellStyle name="Uwaga 3" xfId="12155" hidden="1"/>
    <cellStyle name="Uwaga 3" xfId="12150" hidden="1"/>
    <cellStyle name="Uwaga 3" xfId="12146" hidden="1"/>
    <cellStyle name="Uwaga 3" xfId="12141" hidden="1"/>
    <cellStyle name="Uwaga 3" xfId="12137" hidden="1"/>
    <cellStyle name="Uwaga 3" xfId="12133" hidden="1"/>
    <cellStyle name="Uwaga 3" xfId="12126" hidden="1"/>
    <cellStyle name="Uwaga 3" xfId="12121" hidden="1"/>
    <cellStyle name="Uwaga 3" xfId="12117" hidden="1"/>
    <cellStyle name="Uwaga 3" xfId="12110" hidden="1"/>
    <cellStyle name="Uwaga 3" xfId="12105" hidden="1"/>
    <cellStyle name="Uwaga 3" xfId="12101" hidden="1"/>
    <cellStyle name="Uwaga 3" xfId="12096" hidden="1"/>
    <cellStyle name="Uwaga 3" xfId="12091" hidden="1"/>
    <cellStyle name="Uwaga 3" xfId="12087" hidden="1"/>
    <cellStyle name="Uwaga 3" xfId="12081" hidden="1"/>
    <cellStyle name="Uwaga 3" xfId="12077" hidden="1"/>
    <cellStyle name="Uwaga 3" xfId="12074" hidden="1"/>
    <cellStyle name="Uwaga 3" xfId="12067" hidden="1"/>
    <cellStyle name="Uwaga 3" xfId="12062" hidden="1"/>
    <cellStyle name="Uwaga 3" xfId="12057" hidden="1"/>
    <cellStyle name="Uwaga 3" xfId="12051" hidden="1"/>
    <cellStyle name="Uwaga 3" xfId="12046" hidden="1"/>
    <cellStyle name="Uwaga 3" xfId="12041" hidden="1"/>
    <cellStyle name="Uwaga 3" xfId="12036" hidden="1"/>
    <cellStyle name="Uwaga 3" xfId="12031" hidden="1"/>
    <cellStyle name="Uwaga 3" xfId="12026" hidden="1"/>
    <cellStyle name="Uwaga 3" xfId="12022" hidden="1"/>
    <cellStyle name="Uwaga 3" xfId="12018" hidden="1"/>
    <cellStyle name="Uwaga 3" xfId="12013" hidden="1"/>
    <cellStyle name="Uwaga 3" xfId="12006" hidden="1"/>
    <cellStyle name="Uwaga 3" xfId="12001" hidden="1"/>
    <cellStyle name="Uwaga 3" xfId="11996" hidden="1"/>
    <cellStyle name="Uwaga 3" xfId="11990" hidden="1"/>
    <cellStyle name="Uwaga 3" xfId="11985" hidden="1"/>
    <cellStyle name="Uwaga 3" xfId="11981" hidden="1"/>
    <cellStyle name="Uwaga 3" xfId="11976" hidden="1"/>
    <cellStyle name="Uwaga 3" xfId="11971" hidden="1"/>
    <cellStyle name="Uwaga 3" xfId="11966" hidden="1"/>
    <cellStyle name="Uwaga 3" xfId="11962" hidden="1"/>
    <cellStyle name="Uwaga 3" xfId="11957" hidden="1"/>
    <cellStyle name="Uwaga 3" xfId="11952" hidden="1"/>
    <cellStyle name="Uwaga 3" xfId="11947" hidden="1"/>
    <cellStyle name="Uwaga 3" xfId="11943" hidden="1"/>
    <cellStyle name="Uwaga 3" xfId="11939" hidden="1"/>
    <cellStyle name="Uwaga 3" xfId="11932" hidden="1"/>
    <cellStyle name="Uwaga 3" xfId="11928" hidden="1"/>
    <cellStyle name="Uwaga 3" xfId="11923" hidden="1"/>
    <cellStyle name="Uwaga 3" xfId="11917" hidden="1"/>
    <cellStyle name="Uwaga 3" xfId="11913" hidden="1"/>
    <cellStyle name="Uwaga 3" xfId="11908" hidden="1"/>
    <cellStyle name="Uwaga 3" xfId="11902" hidden="1"/>
    <cellStyle name="Uwaga 3" xfId="11898" hidden="1"/>
    <cellStyle name="Uwaga 3" xfId="11894" hidden="1"/>
    <cellStyle name="Uwaga 3" xfId="11887" hidden="1"/>
    <cellStyle name="Uwaga 3" xfId="11883" hidden="1"/>
    <cellStyle name="Uwaga 3" xfId="11879" hidden="1"/>
    <cellStyle name="Uwaga 3" xfId="12743" hidden="1"/>
    <cellStyle name="Uwaga 3" xfId="12741" hidden="1"/>
    <cellStyle name="Uwaga 3" xfId="12739" hidden="1"/>
    <cellStyle name="Uwaga 3" xfId="12726" hidden="1"/>
    <cellStyle name="Uwaga 3" xfId="12725" hidden="1"/>
    <cellStyle name="Uwaga 3" xfId="12724" hidden="1"/>
    <cellStyle name="Uwaga 3" xfId="12711" hidden="1"/>
    <cellStyle name="Uwaga 3" xfId="12710" hidden="1"/>
    <cellStyle name="Uwaga 3" xfId="12709" hidden="1"/>
    <cellStyle name="Uwaga 3" xfId="12697" hidden="1"/>
    <cellStyle name="Uwaga 3" xfId="12695" hidden="1"/>
    <cellStyle name="Uwaga 3" xfId="12694" hidden="1"/>
    <cellStyle name="Uwaga 3" xfId="12681" hidden="1"/>
    <cellStyle name="Uwaga 3" xfId="12680" hidden="1"/>
    <cellStyle name="Uwaga 3" xfId="12679" hidden="1"/>
    <cellStyle name="Uwaga 3" xfId="12667" hidden="1"/>
    <cellStyle name="Uwaga 3" xfId="12665" hidden="1"/>
    <cellStyle name="Uwaga 3" xfId="12663" hidden="1"/>
    <cellStyle name="Uwaga 3" xfId="12652" hidden="1"/>
    <cellStyle name="Uwaga 3" xfId="12650" hidden="1"/>
    <cellStyle name="Uwaga 3" xfId="12648" hidden="1"/>
    <cellStyle name="Uwaga 3" xfId="12637" hidden="1"/>
    <cellStyle name="Uwaga 3" xfId="12635" hidden="1"/>
    <cellStyle name="Uwaga 3" xfId="12633" hidden="1"/>
    <cellStyle name="Uwaga 3" xfId="12622" hidden="1"/>
    <cellStyle name="Uwaga 3" xfId="12620" hidden="1"/>
    <cellStyle name="Uwaga 3" xfId="12618" hidden="1"/>
    <cellStyle name="Uwaga 3" xfId="12607" hidden="1"/>
    <cellStyle name="Uwaga 3" xfId="12605" hidden="1"/>
    <cellStyle name="Uwaga 3" xfId="12603" hidden="1"/>
    <cellStyle name="Uwaga 3" xfId="12592" hidden="1"/>
    <cellStyle name="Uwaga 3" xfId="12590" hidden="1"/>
    <cellStyle name="Uwaga 3" xfId="12588" hidden="1"/>
    <cellStyle name="Uwaga 3" xfId="12577" hidden="1"/>
    <cellStyle name="Uwaga 3" xfId="12575" hidden="1"/>
    <cellStyle name="Uwaga 3" xfId="12573" hidden="1"/>
    <cellStyle name="Uwaga 3" xfId="12562" hidden="1"/>
    <cellStyle name="Uwaga 3" xfId="12560" hidden="1"/>
    <cellStyle name="Uwaga 3" xfId="12558" hidden="1"/>
    <cellStyle name="Uwaga 3" xfId="12547" hidden="1"/>
    <cellStyle name="Uwaga 3" xfId="12545" hidden="1"/>
    <cellStyle name="Uwaga 3" xfId="12543" hidden="1"/>
    <cellStyle name="Uwaga 3" xfId="12532" hidden="1"/>
    <cellStyle name="Uwaga 3" xfId="12530" hidden="1"/>
    <cellStyle name="Uwaga 3" xfId="12528" hidden="1"/>
    <cellStyle name="Uwaga 3" xfId="12517" hidden="1"/>
    <cellStyle name="Uwaga 3" xfId="12515" hidden="1"/>
    <cellStyle name="Uwaga 3" xfId="12513" hidden="1"/>
    <cellStyle name="Uwaga 3" xfId="12502" hidden="1"/>
    <cellStyle name="Uwaga 3" xfId="12500" hidden="1"/>
    <cellStyle name="Uwaga 3" xfId="12498" hidden="1"/>
    <cellStyle name="Uwaga 3" xfId="12487" hidden="1"/>
    <cellStyle name="Uwaga 3" xfId="12485" hidden="1"/>
    <cellStyle name="Uwaga 3" xfId="12483" hidden="1"/>
    <cellStyle name="Uwaga 3" xfId="12472" hidden="1"/>
    <cellStyle name="Uwaga 3" xfId="12470" hidden="1"/>
    <cellStyle name="Uwaga 3" xfId="12468" hidden="1"/>
    <cellStyle name="Uwaga 3" xfId="12457" hidden="1"/>
    <cellStyle name="Uwaga 3" xfId="12455" hidden="1"/>
    <cellStyle name="Uwaga 3" xfId="12453" hidden="1"/>
    <cellStyle name="Uwaga 3" xfId="12442" hidden="1"/>
    <cellStyle name="Uwaga 3" xfId="12440" hidden="1"/>
    <cellStyle name="Uwaga 3" xfId="12438" hidden="1"/>
    <cellStyle name="Uwaga 3" xfId="12427" hidden="1"/>
    <cellStyle name="Uwaga 3" xfId="12425" hidden="1"/>
    <cellStyle name="Uwaga 3" xfId="12423" hidden="1"/>
    <cellStyle name="Uwaga 3" xfId="12412" hidden="1"/>
    <cellStyle name="Uwaga 3" xfId="12410" hidden="1"/>
    <cellStyle name="Uwaga 3" xfId="12408" hidden="1"/>
    <cellStyle name="Uwaga 3" xfId="12397" hidden="1"/>
    <cellStyle name="Uwaga 3" xfId="12395" hidden="1"/>
    <cellStyle name="Uwaga 3" xfId="12393" hidden="1"/>
    <cellStyle name="Uwaga 3" xfId="12382" hidden="1"/>
    <cellStyle name="Uwaga 3" xfId="12380" hidden="1"/>
    <cellStyle name="Uwaga 3" xfId="12378" hidden="1"/>
    <cellStyle name="Uwaga 3" xfId="12367" hidden="1"/>
    <cellStyle name="Uwaga 3" xfId="12365" hidden="1"/>
    <cellStyle name="Uwaga 3" xfId="12363" hidden="1"/>
    <cellStyle name="Uwaga 3" xfId="12352" hidden="1"/>
    <cellStyle name="Uwaga 3" xfId="12350" hidden="1"/>
    <cellStyle name="Uwaga 3" xfId="12347" hidden="1"/>
    <cellStyle name="Uwaga 3" xfId="12337" hidden="1"/>
    <cellStyle name="Uwaga 3" xfId="12335" hidden="1"/>
    <cellStyle name="Uwaga 3" xfId="12333" hidden="1"/>
    <cellStyle name="Uwaga 3" xfId="12322" hidden="1"/>
    <cellStyle name="Uwaga 3" xfId="12320" hidden="1"/>
    <cellStyle name="Uwaga 3" xfId="12318" hidden="1"/>
    <cellStyle name="Uwaga 3" xfId="12307" hidden="1"/>
    <cellStyle name="Uwaga 3" xfId="12305" hidden="1"/>
    <cellStyle name="Uwaga 3" xfId="12302" hidden="1"/>
    <cellStyle name="Uwaga 3" xfId="12292" hidden="1"/>
    <cellStyle name="Uwaga 3" xfId="12290" hidden="1"/>
    <cellStyle name="Uwaga 3" xfId="12287" hidden="1"/>
    <cellStyle name="Uwaga 3" xfId="12277" hidden="1"/>
    <cellStyle name="Uwaga 3" xfId="12275" hidden="1"/>
    <cellStyle name="Uwaga 3" xfId="12272" hidden="1"/>
    <cellStyle name="Uwaga 3" xfId="12263" hidden="1"/>
    <cellStyle name="Uwaga 3" xfId="12260" hidden="1"/>
    <cellStyle name="Uwaga 3" xfId="12256" hidden="1"/>
    <cellStyle name="Uwaga 3" xfId="12248" hidden="1"/>
    <cellStyle name="Uwaga 3" xfId="12245" hidden="1"/>
    <cellStyle name="Uwaga 3" xfId="12241" hidden="1"/>
    <cellStyle name="Uwaga 3" xfId="12233" hidden="1"/>
    <cellStyle name="Uwaga 3" xfId="12230" hidden="1"/>
    <cellStyle name="Uwaga 3" xfId="12226" hidden="1"/>
    <cellStyle name="Uwaga 3" xfId="12218" hidden="1"/>
    <cellStyle name="Uwaga 3" xfId="12215" hidden="1"/>
    <cellStyle name="Uwaga 3" xfId="12211" hidden="1"/>
    <cellStyle name="Uwaga 3" xfId="12203" hidden="1"/>
    <cellStyle name="Uwaga 3" xfId="12200" hidden="1"/>
    <cellStyle name="Uwaga 3" xfId="12196" hidden="1"/>
    <cellStyle name="Uwaga 3" xfId="12188" hidden="1"/>
    <cellStyle name="Uwaga 3" xfId="12184" hidden="1"/>
    <cellStyle name="Uwaga 3" xfId="12179" hidden="1"/>
    <cellStyle name="Uwaga 3" xfId="12173" hidden="1"/>
    <cellStyle name="Uwaga 3" xfId="12169" hidden="1"/>
    <cellStyle name="Uwaga 3" xfId="12164" hidden="1"/>
    <cellStyle name="Uwaga 3" xfId="12158" hidden="1"/>
    <cellStyle name="Uwaga 3" xfId="12154" hidden="1"/>
    <cellStyle name="Uwaga 3" xfId="12149" hidden="1"/>
    <cellStyle name="Uwaga 3" xfId="12143" hidden="1"/>
    <cellStyle name="Uwaga 3" xfId="12140" hidden="1"/>
    <cellStyle name="Uwaga 3" xfId="12136" hidden="1"/>
    <cellStyle name="Uwaga 3" xfId="12128" hidden="1"/>
    <cellStyle name="Uwaga 3" xfId="12125" hidden="1"/>
    <cellStyle name="Uwaga 3" xfId="12120" hidden="1"/>
    <cellStyle name="Uwaga 3" xfId="12113" hidden="1"/>
    <cellStyle name="Uwaga 3" xfId="12109" hidden="1"/>
    <cellStyle name="Uwaga 3" xfId="12104" hidden="1"/>
    <cellStyle name="Uwaga 3" xfId="12098" hidden="1"/>
    <cellStyle name="Uwaga 3" xfId="12094" hidden="1"/>
    <cellStyle name="Uwaga 3" xfId="12089" hidden="1"/>
    <cellStyle name="Uwaga 3" xfId="12083" hidden="1"/>
    <cellStyle name="Uwaga 3" xfId="12080" hidden="1"/>
    <cellStyle name="Uwaga 3" xfId="12076" hidden="1"/>
    <cellStyle name="Uwaga 3" xfId="12068" hidden="1"/>
    <cellStyle name="Uwaga 3" xfId="12063" hidden="1"/>
    <cellStyle name="Uwaga 3" xfId="12058" hidden="1"/>
    <cellStyle name="Uwaga 3" xfId="12053" hidden="1"/>
    <cellStyle name="Uwaga 3" xfId="12048" hidden="1"/>
    <cellStyle name="Uwaga 3" xfId="12043" hidden="1"/>
    <cellStyle name="Uwaga 3" xfId="12038" hidden="1"/>
    <cellStyle name="Uwaga 3" xfId="12033" hidden="1"/>
    <cellStyle name="Uwaga 3" xfId="12028" hidden="1"/>
    <cellStyle name="Uwaga 3" xfId="12023" hidden="1"/>
    <cellStyle name="Uwaga 3" xfId="12019" hidden="1"/>
    <cellStyle name="Uwaga 3" xfId="12014" hidden="1"/>
    <cellStyle name="Uwaga 3" xfId="12007" hidden="1"/>
    <cellStyle name="Uwaga 3" xfId="12002" hidden="1"/>
    <cellStyle name="Uwaga 3" xfId="11997" hidden="1"/>
    <cellStyle name="Uwaga 3" xfId="11992" hidden="1"/>
    <cellStyle name="Uwaga 3" xfId="11987" hidden="1"/>
    <cellStyle name="Uwaga 3" xfId="11982" hidden="1"/>
    <cellStyle name="Uwaga 3" xfId="11977" hidden="1"/>
    <cellStyle name="Uwaga 3" xfId="11972" hidden="1"/>
    <cellStyle name="Uwaga 3" xfId="11967" hidden="1"/>
    <cellStyle name="Uwaga 3" xfId="11963" hidden="1"/>
    <cellStyle name="Uwaga 3" xfId="11958" hidden="1"/>
    <cellStyle name="Uwaga 3" xfId="11953" hidden="1"/>
    <cellStyle name="Uwaga 3" xfId="11948" hidden="1"/>
    <cellStyle name="Uwaga 3" xfId="11944" hidden="1"/>
    <cellStyle name="Uwaga 3" xfId="11940" hidden="1"/>
    <cellStyle name="Uwaga 3" xfId="11933" hidden="1"/>
    <cellStyle name="Uwaga 3" xfId="11929" hidden="1"/>
    <cellStyle name="Uwaga 3" xfId="11924" hidden="1"/>
    <cellStyle name="Uwaga 3" xfId="11918" hidden="1"/>
    <cellStyle name="Uwaga 3" xfId="11914" hidden="1"/>
    <cellStyle name="Uwaga 3" xfId="11909" hidden="1"/>
    <cellStyle name="Uwaga 3" xfId="11903" hidden="1"/>
    <cellStyle name="Uwaga 3" xfId="11899" hidden="1"/>
    <cellStyle name="Uwaga 3" xfId="11895" hidden="1"/>
    <cellStyle name="Uwaga 3" xfId="11888" hidden="1"/>
    <cellStyle name="Uwaga 3" xfId="11884" hidden="1"/>
    <cellStyle name="Uwaga 3" xfId="11880" hidden="1"/>
    <cellStyle name="Uwaga 3" xfId="12747" hidden="1"/>
    <cellStyle name="Uwaga 3" xfId="12746" hidden="1"/>
    <cellStyle name="Uwaga 3" xfId="12744" hidden="1"/>
    <cellStyle name="Uwaga 3" xfId="12731" hidden="1"/>
    <cellStyle name="Uwaga 3" xfId="12729" hidden="1"/>
    <cellStyle name="Uwaga 3" xfId="12727" hidden="1"/>
    <cellStyle name="Uwaga 3" xfId="12717" hidden="1"/>
    <cellStyle name="Uwaga 3" xfId="12715" hidden="1"/>
    <cellStyle name="Uwaga 3" xfId="12713" hidden="1"/>
    <cellStyle name="Uwaga 3" xfId="12702" hidden="1"/>
    <cellStyle name="Uwaga 3" xfId="12700" hidden="1"/>
    <cellStyle name="Uwaga 3" xfId="12698" hidden="1"/>
    <cellStyle name="Uwaga 3" xfId="12685" hidden="1"/>
    <cellStyle name="Uwaga 3" xfId="12683" hidden="1"/>
    <cellStyle name="Uwaga 3" xfId="12682" hidden="1"/>
    <cellStyle name="Uwaga 3" xfId="12669" hidden="1"/>
    <cellStyle name="Uwaga 3" xfId="12668" hidden="1"/>
    <cellStyle name="Uwaga 3" xfId="12666" hidden="1"/>
    <cellStyle name="Uwaga 3" xfId="12654" hidden="1"/>
    <cellStyle name="Uwaga 3" xfId="12653" hidden="1"/>
    <cellStyle name="Uwaga 3" xfId="12651" hidden="1"/>
    <cellStyle name="Uwaga 3" xfId="12639" hidden="1"/>
    <cellStyle name="Uwaga 3" xfId="12638" hidden="1"/>
    <cellStyle name="Uwaga 3" xfId="12636" hidden="1"/>
    <cellStyle name="Uwaga 3" xfId="12624" hidden="1"/>
    <cellStyle name="Uwaga 3" xfId="12623" hidden="1"/>
    <cellStyle name="Uwaga 3" xfId="12621" hidden="1"/>
    <cellStyle name="Uwaga 3" xfId="12609" hidden="1"/>
    <cellStyle name="Uwaga 3" xfId="12608" hidden="1"/>
    <cellStyle name="Uwaga 3" xfId="12606" hidden="1"/>
    <cellStyle name="Uwaga 3" xfId="12594" hidden="1"/>
    <cellStyle name="Uwaga 3" xfId="12593" hidden="1"/>
    <cellStyle name="Uwaga 3" xfId="12591" hidden="1"/>
    <cellStyle name="Uwaga 3" xfId="12579" hidden="1"/>
    <cellStyle name="Uwaga 3" xfId="12578" hidden="1"/>
    <cellStyle name="Uwaga 3" xfId="12576" hidden="1"/>
    <cellStyle name="Uwaga 3" xfId="12564" hidden="1"/>
    <cellStyle name="Uwaga 3" xfId="12563" hidden="1"/>
    <cellStyle name="Uwaga 3" xfId="12561" hidden="1"/>
    <cellStyle name="Uwaga 3" xfId="12549" hidden="1"/>
    <cellStyle name="Uwaga 3" xfId="12548" hidden="1"/>
    <cellStyle name="Uwaga 3" xfId="12546" hidden="1"/>
    <cellStyle name="Uwaga 3" xfId="12534" hidden="1"/>
    <cellStyle name="Uwaga 3" xfId="12533" hidden="1"/>
    <cellStyle name="Uwaga 3" xfId="12531" hidden="1"/>
    <cellStyle name="Uwaga 3" xfId="12519" hidden="1"/>
    <cellStyle name="Uwaga 3" xfId="12518" hidden="1"/>
    <cellStyle name="Uwaga 3" xfId="12516" hidden="1"/>
    <cellStyle name="Uwaga 3" xfId="12504" hidden="1"/>
    <cellStyle name="Uwaga 3" xfId="12503" hidden="1"/>
    <cellStyle name="Uwaga 3" xfId="12501" hidden="1"/>
    <cellStyle name="Uwaga 3" xfId="12489" hidden="1"/>
    <cellStyle name="Uwaga 3" xfId="12488" hidden="1"/>
    <cellStyle name="Uwaga 3" xfId="12486" hidden="1"/>
    <cellStyle name="Uwaga 3" xfId="12474" hidden="1"/>
    <cellStyle name="Uwaga 3" xfId="12473" hidden="1"/>
    <cellStyle name="Uwaga 3" xfId="12471" hidden="1"/>
    <cellStyle name="Uwaga 3" xfId="12459" hidden="1"/>
    <cellStyle name="Uwaga 3" xfId="12458" hidden="1"/>
    <cellStyle name="Uwaga 3" xfId="12456" hidden="1"/>
    <cellStyle name="Uwaga 3" xfId="12444" hidden="1"/>
    <cellStyle name="Uwaga 3" xfId="12443" hidden="1"/>
    <cellStyle name="Uwaga 3" xfId="12441" hidden="1"/>
    <cellStyle name="Uwaga 3" xfId="12429" hidden="1"/>
    <cellStyle name="Uwaga 3" xfId="12428" hidden="1"/>
    <cellStyle name="Uwaga 3" xfId="12426" hidden="1"/>
    <cellStyle name="Uwaga 3" xfId="12414" hidden="1"/>
    <cellStyle name="Uwaga 3" xfId="12413" hidden="1"/>
    <cellStyle name="Uwaga 3" xfId="12411" hidden="1"/>
    <cellStyle name="Uwaga 3" xfId="12399" hidden="1"/>
    <cellStyle name="Uwaga 3" xfId="12398" hidden="1"/>
    <cellStyle name="Uwaga 3" xfId="12396" hidden="1"/>
    <cellStyle name="Uwaga 3" xfId="12384" hidden="1"/>
    <cellStyle name="Uwaga 3" xfId="12383" hidden="1"/>
    <cellStyle name="Uwaga 3" xfId="12381" hidden="1"/>
    <cellStyle name="Uwaga 3" xfId="12369" hidden="1"/>
    <cellStyle name="Uwaga 3" xfId="12368" hidden="1"/>
    <cellStyle name="Uwaga 3" xfId="12366" hidden="1"/>
    <cellStyle name="Uwaga 3" xfId="12354" hidden="1"/>
    <cellStyle name="Uwaga 3" xfId="12353" hidden="1"/>
    <cellStyle name="Uwaga 3" xfId="12351" hidden="1"/>
    <cellStyle name="Uwaga 3" xfId="12339" hidden="1"/>
    <cellStyle name="Uwaga 3" xfId="12338" hidden="1"/>
    <cellStyle name="Uwaga 3" xfId="12336" hidden="1"/>
    <cellStyle name="Uwaga 3" xfId="12324" hidden="1"/>
    <cellStyle name="Uwaga 3" xfId="12323" hidden="1"/>
    <cellStyle name="Uwaga 3" xfId="12321" hidden="1"/>
    <cellStyle name="Uwaga 3" xfId="12309" hidden="1"/>
    <cellStyle name="Uwaga 3" xfId="12308" hidden="1"/>
    <cellStyle name="Uwaga 3" xfId="12306" hidden="1"/>
    <cellStyle name="Uwaga 3" xfId="12294" hidden="1"/>
    <cellStyle name="Uwaga 3" xfId="12293" hidden="1"/>
    <cellStyle name="Uwaga 3" xfId="12291" hidden="1"/>
    <cellStyle name="Uwaga 3" xfId="12279" hidden="1"/>
    <cellStyle name="Uwaga 3" xfId="12278" hidden="1"/>
    <cellStyle name="Uwaga 3" xfId="12276" hidden="1"/>
    <cellStyle name="Uwaga 3" xfId="12264" hidden="1"/>
    <cellStyle name="Uwaga 3" xfId="12262" hidden="1"/>
    <cellStyle name="Uwaga 3" xfId="12259" hidden="1"/>
    <cellStyle name="Uwaga 3" xfId="12249" hidden="1"/>
    <cellStyle name="Uwaga 3" xfId="12247" hidden="1"/>
    <cellStyle name="Uwaga 3" xfId="12244" hidden="1"/>
    <cellStyle name="Uwaga 3" xfId="12234" hidden="1"/>
    <cellStyle name="Uwaga 3" xfId="12232" hidden="1"/>
    <cellStyle name="Uwaga 3" xfId="12229" hidden="1"/>
    <cellStyle name="Uwaga 3" xfId="12219" hidden="1"/>
    <cellStyle name="Uwaga 3" xfId="12217" hidden="1"/>
    <cellStyle name="Uwaga 3" xfId="12214" hidden="1"/>
    <cellStyle name="Uwaga 3" xfId="12204" hidden="1"/>
    <cellStyle name="Uwaga 3" xfId="12202" hidden="1"/>
    <cellStyle name="Uwaga 3" xfId="12199" hidden="1"/>
    <cellStyle name="Uwaga 3" xfId="12189" hidden="1"/>
    <cellStyle name="Uwaga 3" xfId="12187" hidden="1"/>
    <cellStyle name="Uwaga 3" xfId="12183" hidden="1"/>
    <cellStyle name="Uwaga 3" xfId="12174" hidden="1"/>
    <cellStyle name="Uwaga 3" xfId="12171" hidden="1"/>
    <cellStyle name="Uwaga 3" xfId="12167" hidden="1"/>
    <cellStyle name="Uwaga 3" xfId="12159" hidden="1"/>
    <cellStyle name="Uwaga 3" xfId="12157" hidden="1"/>
    <cellStyle name="Uwaga 3" xfId="12153" hidden="1"/>
    <cellStyle name="Uwaga 3" xfId="12144" hidden="1"/>
    <cellStyle name="Uwaga 3" xfId="12142" hidden="1"/>
    <cellStyle name="Uwaga 3" xfId="12139" hidden="1"/>
    <cellStyle name="Uwaga 3" xfId="12129" hidden="1"/>
    <cellStyle name="Uwaga 3" xfId="12127" hidden="1"/>
    <cellStyle name="Uwaga 3" xfId="12122" hidden="1"/>
    <cellStyle name="Uwaga 3" xfId="12114" hidden="1"/>
    <cellStyle name="Uwaga 3" xfId="12112" hidden="1"/>
    <cellStyle name="Uwaga 3" xfId="12107" hidden="1"/>
    <cellStyle name="Uwaga 3" xfId="12099" hidden="1"/>
    <cellStyle name="Uwaga 3" xfId="12097" hidden="1"/>
    <cellStyle name="Uwaga 3" xfId="12092" hidden="1"/>
    <cellStyle name="Uwaga 3" xfId="12084" hidden="1"/>
    <cellStyle name="Uwaga 3" xfId="12082" hidden="1"/>
    <cellStyle name="Uwaga 3" xfId="12078" hidden="1"/>
    <cellStyle name="Uwaga 3" xfId="12069" hidden="1"/>
    <cellStyle name="Uwaga 3" xfId="12066" hidden="1"/>
    <cellStyle name="Uwaga 3" xfId="12061" hidden="1"/>
    <cellStyle name="Uwaga 3" xfId="12054" hidden="1"/>
    <cellStyle name="Uwaga 3" xfId="12050" hidden="1"/>
    <cellStyle name="Uwaga 3" xfId="12045" hidden="1"/>
    <cellStyle name="Uwaga 3" xfId="12039" hidden="1"/>
    <cellStyle name="Uwaga 3" xfId="12035" hidden="1"/>
    <cellStyle name="Uwaga 3" xfId="12030" hidden="1"/>
    <cellStyle name="Uwaga 3" xfId="12024" hidden="1"/>
    <cellStyle name="Uwaga 3" xfId="12021" hidden="1"/>
    <cellStyle name="Uwaga 3" xfId="12017" hidden="1"/>
    <cellStyle name="Uwaga 3" xfId="12008" hidden="1"/>
    <cellStyle name="Uwaga 3" xfId="12003" hidden="1"/>
    <cellStyle name="Uwaga 3" xfId="11998" hidden="1"/>
    <cellStyle name="Uwaga 3" xfId="11993" hidden="1"/>
    <cellStyle name="Uwaga 3" xfId="11988" hidden="1"/>
    <cellStyle name="Uwaga 3" xfId="11983" hidden="1"/>
    <cellStyle name="Uwaga 3" xfId="11978" hidden="1"/>
    <cellStyle name="Uwaga 3" xfId="11973" hidden="1"/>
    <cellStyle name="Uwaga 3" xfId="11968" hidden="1"/>
    <cellStyle name="Uwaga 3" xfId="11964" hidden="1"/>
    <cellStyle name="Uwaga 3" xfId="11959" hidden="1"/>
    <cellStyle name="Uwaga 3" xfId="11954" hidden="1"/>
    <cellStyle name="Uwaga 3" xfId="11949" hidden="1"/>
    <cellStyle name="Uwaga 3" xfId="11945" hidden="1"/>
    <cellStyle name="Uwaga 3" xfId="11941" hidden="1"/>
    <cellStyle name="Uwaga 3" xfId="11934" hidden="1"/>
    <cellStyle name="Uwaga 3" xfId="11930" hidden="1"/>
    <cellStyle name="Uwaga 3" xfId="11925" hidden="1"/>
    <cellStyle name="Uwaga 3" xfId="11919" hidden="1"/>
    <cellStyle name="Uwaga 3" xfId="11915" hidden="1"/>
    <cellStyle name="Uwaga 3" xfId="11910" hidden="1"/>
    <cellStyle name="Uwaga 3" xfId="11904" hidden="1"/>
    <cellStyle name="Uwaga 3" xfId="11900" hidden="1"/>
    <cellStyle name="Uwaga 3" xfId="11896" hidden="1"/>
    <cellStyle name="Uwaga 3" xfId="11889" hidden="1"/>
    <cellStyle name="Uwaga 3" xfId="11885" hidden="1"/>
    <cellStyle name="Uwaga 3" xfId="11881" hidden="1"/>
    <cellStyle name="Uwaga 3" xfId="10856" hidden="1"/>
    <cellStyle name="Uwaga 3" xfId="10855" hidden="1"/>
    <cellStyle name="Uwaga 3" xfId="10854" hidden="1"/>
    <cellStyle name="Uwaga 3" xfId="10847" hidden="1"/>
    <cellStyle name="Uwaga 3" xfId="10846" hidden="1"/>
    <cellStyle name="Uwaga 3" xfId="10845" hidden="1"/>
    <cellStyle name="Uwaga 3" xfId="10838" hidden="1"/>
    <cellStyle name="Uwaga 3" xfId="10837" hidden="1"/>
    <cellStyle name="Uwaga 3" xfId="10836" hidden="1"/>
    <cellStyle name="Uwaga 3" xfId="10829" hidden="1"/>
    <cellStyle name="Uwaga 3" xfId="10828" hidden="1"/>
    <cellStyle name="Uwaga 3" xfId="10827" hidden="1"/>
    <cellStyle name="Uwaga 3" xfId="10820" hidden="1"/>
    <cellStyle name="Uwaga 3" xfId="10819" hidden="1"/>
    <cellStyle name="Uwaga 3" xfId="10818" hidden="1"/>
    <cellStyle name="Uwaga 3" xfId="10811" hidden="1"/>
    <cellStyle name="Uwaga 3" xfId="10810" hidden="1"/>
    <cellStyle name="Uwaga 3" xfId="10808" hidden="1"/>
    <cellStyle name="Uwaga 3" xfId="10802" hidden="1"/>
    <cellStyle name="Uwaga 3" xfId="10801" hidden="1"/>
    <cellStyle name="Uwaga 3" xfId="10799" hidden="1"/>
    <cellStyle name="Uwaga 3" xfId="10793" hidden="1"/>
    <cellStyle name="Uwaga 3" xfId="10792" hidden="1"/>
    <cellStyle name="Uwaga 3" xfId="10790" hidden="1"/>
    <cellStyle name="Uwaga 3" xfId="10784" hidden="1"/>
    <cellStyle name="Uwaga 3" xfId="10783" hidden="1"/>
    <cellStyle name="Uwaga 3" xfId="10781" hidden="1"/>
    <cellStyle name="Uwaga 3" xfId="10775" hidden="1"/>
    <cellStyle name="Uwaga 3" xfId="10774" hidden="1"/>
    <cellStyle name="Uwaga 3" xfId="10772" hidden="1"/>
    <cellStyle name="Uwaga 3" xfId="10766" hidden="1"/>
    <cellStyle name="Uwaga 3" xfId="10765" hidden="1"/>
    <cellStyle name="Uwaga 3" xfId="10763" hidden="1"/>
    <cellStyle name="Uwaga 3" xfId="10757" hidden="1"/>
    <cellStyle name="Uwaga 3" xfId="10756" hidden="1"/>
    <cellStyle name="Uwaga 3" xfId="10754" hidden="1"/>
    <cellStyle name="Uwaga 3" xfId="10748" hidden="1"/>
    <cellStyle name="Uwaga 3" xfId="10747" hidden="1"/>
    <cellStyle name="Uwaga 3" xfId="10745" hidden="1"/>
    <cellStyle name="Uwaga 3" xfId="10739" hidden="1"/>
    <cellStyle name="Uwaga 3" xfId="10738" hidden="1"/>
    <cellStyle name="Uwaga 3" xfId="10736" hidden="1"/>
    <cellStyle name="Uwaga 3" xfId="10730" hidden="1"/>
    <cellStyle name="Uwaga 3" xfId="10729" hidden="1"/>
    <cellStyle name="Uwaga 3" xfId="10727" hidden="1"/>
    <cellStyle name="Uwaga 3" xfId="10721" hidden="1"/>
    <cellStyle name="Uwaga 3" xfId="10720" hidden="1"/>
    <cellStyle name="Uwaga 3" xfId="10718" hidden="1"/>
    <cellStyle name="Uwaga 3" xfId="10712" hidden="1"/>
    <cellStyle name="Uwaga 3" xfId="10711" hidden="1"/>
    <cellStyle name="Uwaga 3" xfId="10709" hidden="1"/>
    <cellStyle name="Uwaga 3" xfId="10703" hidden="1"/>
    <cellStyle name="Uwaga 3" xfId="10702" hidden="1"/>
    <cellStyle name="Uwaga 3" xfId="10699" hidden="1"/>
    <cellStyle name="Uwaga 3" xfId="10694" hidden="1"/>
    <cellStyle name="Uwaga 3" xfId="10692" hidden="1"/>
    <cellStyle name="Uwaga 3" xfId="10689" hidden="1"/>
    <cellStyle name="Uwaga 3" xfId="10685" hidden="1"/>
    <cellStyle name="Uwaga 3" xfId="10684" hidden="1"/>
    <cellStyle name="Uwaga 3" xfId="10681" hidden="1"/>
    <cellStyle name="Uwaga 3" xfId="10676" hidden="1"/>
    <cellStyle name="Uwaga 3" xfId="10675" hidden="1"/>
    <cellStyle name="Uwaga 3" xfId="10673" hidden="1"/>
    <cellStyle name="Uwaga 3" xfId="10667" hidden="1"/>
    <cellStyle name="Uwaga 3" xfId="10666" hidden="1"/>
    <cellStyle name="Uwaga 3" xfId="10664" hidden="1"/>
    <cellStyle name="Uwaga 3" xfId="10658" hidden="1"/>
    <cellStyle name="Uwaga 3" xfId="10657" hidden="1"/>
    <cellStyle name="Uwaga 3" xfId="10655" hidden="1"/>
    <cellStyle name="Uwaga 3" xfId="10649" hidden="1"/>
    <cellStyle name="Uwaga 3" xfId="10648" hidden="1"/>
    <cellStyle name="Uwaga 3" xfId="10646" hidden="1"/>
    <cellStyle name="Uwaga 3" xfId="10640" hidden="1"/>
    <cellStyle name="Uwaga 3" xfId="10639" hidden="1"/>
    <cellStyle name="Uwaga 3" xfId="10637" hidden="1"/>
    <cellStyle name="Uwaga 3" xfId="10631" hidden="1"/>
    <cellStyle name="Uwaga 3" xfId="10630" hidden="1"/>
    <cellStyle name="Uwaga 3" xfId="10627" hidden="1"/>
    <cellStyle name="Uwaga 3" xfId="10622" hidden="1"/>
    <cellStyle name="Uwaga 3" xfId="10620" hidden="1"/>
    <cellStyle name="Uwaga 3" xfId="10617" hidden="1"/>
    <cellStyle name="Uwaga 3" xfId="10613" hidden="1"/>
    <cellStyle name="Uwaga 3" xfId="10611" hidden="1"/>
    <cellStyle name="Uwaga 3" xfId="10608" hidden="1"/>
    <cellStyle name="Uwaga 3" xfId="10604" hidden="1"/>
    <cellStyle name="Uwaga 3" xfId="10603" hidden="1"/>
    <cellStyle name="Uwaga 3" xfId="10601" hidden="1"/>
    <cellStyle name="Uwaga 3" xfId="10595" hidden="1"/>
    <cellStyle name="Uwaga 3" xfId="10593" hidden="1"/>
    <cellStyle name="Uwaga 3" xfId="10590" hidden="1"/>
    <cellStyle name="Uwaga 3" xfId="10586" hidden="1"/>
    <cellStyle name="Uwaga 3" xfId="10584" hidden="1"/>
    <cellStyle name="Uwaga 3" xfId="10581" hidden="1"/>
    <cellStyle name="Uwaga 3" xfId="10577" hidden="1"/>
    <cellStyle name="Uwaga 3" xfId="10575" hidden="1"/>
    <cellStyle name="Uwaga 3" xfId="10572" hidden="1"/>
    <cellStyle name="Uwaga 3" xfId="10568" hidden="1"/>
    <cellStyle name="Uwaga 3" xfId="10566" hidden="1"/>
    <cellStyle name="Uwaga 3" xfId="10564" hidden="1"/>
    <cellStyle name="Uwaga 3" xfId="10559" hidden="1"/>
    <cellStyle name="Uwaga 3" xfId="10557" hidden="1"/>
    <cellStyle name="Uwaga 3" xfId="10555" hidden="1"/>
    <cellStyle name="Uwaga 3" xfId="10550" hidden="1"/>
    <cellStyle name="Uwaga 3" xfId="10548" hidden="1"/>
    <cellStyle name="Uwaga 3" xfId="10545" hidden="1"/>
    <cellStyle name="Uwaga 3" xfId="10541" hidden="1"/>
    <cellStyle name="Uwaga 3" xfId="10539" hidden="1"/>
    <cellStyle name="Uwaga 3" xfId="10537" hidden="1"/>
    <cellStyle name="Uwaga 3" xfId="10532" hidden="1"/>
    <cellStyle name="Uwaga 3" xfId="10530" hidden="1"/>
    <cellStyle name="Uwaga 3" xfId="10528" hidden="1"/>
    <cellStyle name="Uwaga 3" xfId="10522" hidden="1"/>
    <cellStyle name="Uwaga 3" xfId="10519" hidden="1"/>
    <cellStyle name="Uwaga 3" xfId="10516" hidden="1"/>
    <cellStyle name="Uwaga 3" xfId="10513" hidden="1"/>
    <cellStyle name="Uwaga 3" xfId="10510" hidden="1"/>
    <cellStyle name="Uwaga 3" xfId="10507" hidden="1"/>
    <cellStyle name="Uwaga 3" xfId="10504" hidden="1"/>
    <cellStyle name="Uwaga 3" xfId="10501" hidden="1"/>
    <cellStyle name="Uwaga 3" xfId="10498" hidden="1"/>
    <cellStyle name="Uwaga 3" xfId="10496" hidden="1"/>
    <cellStyle name="Uwaga 3" xfId="10494" hidden="1"/>
    <cellStyle name="Uwaga 3" xfId="10491" hidden="1"/>
    <cellStyle name="Uwaga 3" xfId="10487" hidden="1"/>
    <cellStyle name="Uwaga 3" xfId="10484" hidden="1"/>
    <cellStyle name="Uwaga 3" xfId="10481" hidden="1"/>
    <cellStyle name="Uwaga 3" xfId="10477" hidden="1"/>
    <cellStyle name="Uwaga 3" xfId="10474" hidden="1"/>
    <cellStyle name="Uwaga 3" xfId="10471" hidden="1"/>
    <cellStyle name="Uwaga 3" xfId="10469" hidden="1"/>
    <cellStyle name="Uwaga 3" xfId="10466" hidden="1"/>
    <cellStyle name="Uwaga 3" xfId="10463" hidden="1"/>
    <cellStyle name="Uwaga 3" xfId="10460" hidden="1"/>
    <cellStyle name="Uwaga 3" xfId="10458" hidden="1"/>
    <cellStyle name="Uwaga 3" xfId="10456" hidden="1"/>
    <cellStyle name="Uwaga 3" xfId="10451" hidden="1"/>
    <cellStyle name="Uwaga 3" xfId="10448" hidden="1"/>
    <cellStyle name="Uwaga 3" xfId="10445" hidden="1"/>
    <cellStyle name="Uwaga 3" xfId="10441" hidden="1"/>
    <cellStyle name="Uwaga 3" xfId="10438" hidden="1"/>
    <cellStyle name="Uwaga 3" xfId="10435" hidden="1"/>
    <cellStyle name="Uwaga 3" xfId="10432" hidden="1"/>
    <cellStyle name="Uwaga 3" xfId="10429" hidden="1"/>
    <cellStyle name="Uwaga 3" xfId="10426" hidden="1"/>
    <cellStyle name="Uwaga 3" xfId="10424" hidden="1"/>
    <cellStyle name="Uwaga 3" xfId="10422" hidden="1"/>
    <cellStyle name="Uwaga 3" xfId="10419" hidden="1"/>
    <cellStyle name="Uwaga 3" xfId="10414" hidden="1"/>
    <cellStyle name="Uwaga 3" xfId="10411" hidden="1"/>
    <cellStyle name="Uwaga 3" xfId="10408" hidden="1"/>
    <cellStyle name="Uwaga 3" xfId="10404" hidden="1"/>
    <cellStyle name="Uwaga 3" xfId="10401" hidden="1"/>
    <cellStyle name="Uwaga 3" xfId="10399" hidden="1"/>
    <cellStyle name="Uwaga 3" xfId="10396" hidden="1"/>
    <cellStyle name="Uwaga 3" xfId="10393" hidden="1"/>
    <cellStyle name="Uwaga 3" xfId="10390" hidden="1"/>
    <cellStyle name="Uwaga 3" xfId="10388" hidden="1"/>
    <cellStyle name="Uwaga 3" xfId="10385" hidden="1"/>
    <cellStyle name="Uwaga 3" xfId="10382" hidden="1"/>
    <cellStyle name="Uwaga 3" xfId="10379" hidden="1"/>
    <cellStyle name="Uwaga 3" xfId="10377" hidden="1"/>
    <cellStyle name="Uwaga 3" xfId="10375" hidden="1"/>
    <cellStyle name="Uwaga 3" xfId="10370" hidden="1"/>
    <cellStyle name="Uwaga 3" xfId="10368" hidden="1"/>
    <cellStyle name="Uwaga 3" xfId="10365" hidden="1"/>
    <cellStyle name="Uwaga 3" xfId="10361" hidden="1"/>
    <cellStyle name="Uwaga 3" xfId="10359" hidden="1"/>
    <cellStyle name="Uwaga 3" xfId="10356" hidden="1"/>
    <cellStyle name="Uwaga 3" xfId="10352" hidden="1"/>
    <cellStyle name="Uwaga 3" xfId="10350" hidden="1"/>
    <cellStyle name="Uwaga 3" xfId="10348" hidden="1"/>
    <cellStyle name="Uwaga 3" xfId="10343" hidden="1"/>
    <cellStyle name="Uwaga 3" xfId="10341" hidden="1"/>
    <cellStyle name="Uwaga 3" xfId="10339" hidden="1"/>
    <cellStyle name="Uwaga 3" xfId="12835" hidden="1"/>
    <cellStyle name="Uwaga 3" xfId="12836" hidden="1"/>
    <cellStyle name="Uwaga 3" xfId="12838" hidden="1"/>
    <cellStyle name="Uwaga 3" xfId="12850" hidden="1"/>
    <cellStyle name="Uwaga 3" xfId="12851" hidden="1"/>
    <cellStyle name="Uwaga 3" xfId="12856" hidden="1"/>
    <cellStyle name="Uwaga 3" xfId="12865" hidden="1"/>
    <cellStyle name="Uwaga 3" xfId="12866" hidden="1"/>
    <cellStyle name="Uwaga 3" xfId="12871" hidden="1"/>
    <cellStyle name="Uwaga 3" xfId="12880" hidden="1"/>
    <cellStyle name="Uwaga 3" xfId="12881" hidden="1"/>
    <cellStyle name="Uwaga 3" xfId="12882" hidden="1"/>
    <cellStyle name="Uwaga 3" xfId="12895" hidden="1"/>
    <cellStyle name="Uwaga 3" xfId="12900" hidden="1"/>
    <cellStyle name="Uwaga 3" xfId="12905" hidden="1"/>
    <cellStyle name="Uwaga 3" xfId="12915" hidden="1"/>
    <cellStyle name="Uwaga 3" xfId="12920" hidden="1"/>
    <cellStyle name="Uwaga 3" xfId="12924" hidden="1"/>
    <cellStyle name="Uwaga 3" xfId="12931" hidden="1"/>
    <cellStyle name="Uwaga 3" xfId="12936" hidden="1"/>
    <cellStyle name="Uwaga 3" xfId="12939" hidden="1"/>
    <cellStyle name="Uwaga 3" xfId="12945" hidden="1"/>
    <cellStyle name="Uwaga 3" xfId="12950" hidden="1"/>
    <cellStyle name="Uwaga 3" xfId="12954" hidden="1"/>
    <cellStyle name="Uwaga 3" xfId="12955" hidden="1"/>
    <cellStyle name="Uwaga 3" xfId="12956" hidden="1"/>
    <cellStyle name="Uwaga 3" xfId="12960" hidden="1"/>
    <cellStyle name="Uwaga 3" xfId="12972" hidden="1"/>
    <cellStyle name="Uwaga 3" xfId="12977" hidden="1"/>
    <cellStyle name="Uwaga 3" xfId="12982" hidden="1"/>
    <cellStyle name="Uwaga 3" xfId="12987" hidden="1"/>
    <cellStyle name="Uwaga 3" xfId="12992" hidden="1"/>
    <cellStyle name="Uwaga 3" xfId="12997" hidden="1"/>
    <cellStyle name="Uwaga 3" xfId="13001" hidden="1"/>
    <cellStyle name="Uwaga 3" xfId="13005" hidden="1"/>
    <cellStyle name="Uwaga 3" xfId="13010" hidden="1"/>
    <cellStyle name="Uwaga 3" xfId="13015" hidden="1"/>
    <cellStyle name="Uwaga 3" xfId="13016" hidden="1"/>
    <cellStyle name="Uwaga 3" xfId="13018" hidden="1"/>
    <cellStyle name="Uwaga 3" xfId="13031" hidden="1"/>
    <cellStyle name="Uwaga 3" xfId="13035" hidden="1"/>
    <cellStyle name="Uwaga 3" xfId="13040" hidden="1"/>
    <cellStyle name="Uwaga 3" xfId="13047" hidden="1"/>
    <cellStyle name="Uwaga 3" xfId="13051" hidden="1"/>
    <cellStyle name="Uwaga 3" xfId="13056" hidden="1"/>
    <cellStyle name="Uwaga 3" xfId="13061" hidden="1"/>
    <cellStyle name="Uwaga 3" xfId="13064" hidden="1"/>
    <cellStyle name="Uwaga 3" xfId="13069" hidden="1"/>
    <cellStyle name="Uwaga 3" xfId="13075" hidden="1"/>
    <cellStyle name="Uwaga 3" xfId="13076" hidden="1"/>
    <cellStyle name="Uwaga 3" xfId="13079" hidden="1"/>
    <cellStyle name="Uwaga 3" xfId="13092" hidden="1"/>
    <cellStyle name="Uwaga 3" xfId="13096" hidden="1"/>
    <cellStyle name="Uwaga 3" xfId="13101" hidden="1"/>
    <cellStyle name="Uwaga 3" xfId="13108" hidden="1"/>
    <cellStyle name="Uwaga 3" xfId="13113" hidden="1"/>
    <cellStyle name="Uwaga 3" xfId="13117" hidden="1"/>
    <cellStyle name="Uwaga 3" xfId="13122" hidden="1"/>
    <cellStyle name="Uwaga 3" xfId="13126" hidden="1"/>
    <cellStyle name="Uwaga 3" xfId="13131" hidden="1"/>
    <cellStyle name="Uwaga 3" xfId="13135" hidden="1"/>
    <cellStyle name="Uwaga 3" xfId="13136" hidden="1"/>
    <cellStyle name="Uwaga 3" xfId="13138" hidden="1"/>
    <cellStyle name="Uwaga 3" xfId="13150" hidden="1"/>
    <cellStyle name="Uwaga 3" xfId="13151" hidden="1"/>
    <cellStyle name="Uwaga 3" xfId="13153" hidden="1"/>
    <cellStyle name="Uwaga 3" xfId="13165" hidden="1"/>
    <cellStyle name="Uwaga 3" xfId="13167" hidden="1"/>
    <cellStyle name="Uwaga 3" xfId="13170" hidden="1"/>
    <cellStyle name="Uwaga 3" xfId="13180" hidden="1"/>
    <cellStyle name="Uwaga 3" xfId="13181" hidden="1"/>
    <cellStyle name="Uwaga 3" xfId="13183" hidden="1"/>
    <cellStyle name="Uwaga 3" xfId="13195" hidden="1"/>
    <cellStyle name="Uwaga 3" xfId="13196" hidden="1"/>
    <cellStyle name="Uwaga 3" xfId="13197" hidden="1"/>
    <cellStyle name="Uwaga 3" xfId="13211" hidden="1"/>
    <cellStyle name="Uwaga 3" xfId="13214" hidden="1"/>
    <cellStyle name="Uwaga 3" xfId="13218" hidden="1"/>
    <cellStyle name="Uwaga 3" xfId="13226" hidden="1"/>
    <cellStyle name="Uwaga 3" xfId="13229" hidden="1"/>
    <cellStyle name="Uwaga 3" xfId="13233" hidden="1"/>
    <cellStyle name="Uwaga 3" xfId="13241" hidden="1"/>
    <cellStyle name="Uwaga 3" xfId="13244" hidden="1"/>
    <cellStyle name="Uwaga 3" xfId="13248" hidden="1"/>
    <cellStyle name="Uwaga 3" xfId="13255" hidden="1"/>
    <cellStyle name="Uwaga 3" xfId="13256" hidden="1"/>
    <cellStyle name="Uwaga 3" xfId="13258" hidden="1"/>
    <cellStyle name="Uwaga 3" xfId="13271" hidden="1"/>
    <cellStyle name="Uwaga 3" xfId="13274" hidden="1"/>
    <cellStyle name="Uwaga 3" xfId="13277" hidden="1"/>
    <cellStyle name="Uwaga 3" xfId="13286" hidden="1"/>
    <cellStyle name="Uwaga 3" xfId="13289" hidden="1"/>
    <cellStyle name="Uwaga 3" xfId="13293" hidden="1"/>
    <cellStyle name="Uwaga 3" xfId="13301" hidden="1"/>
    <cellStyle name="Uwaga 3" xfId="13303" hidden="1"/>
    <cellStyle name="Uwaga 3" xfId="13306" hidden="1"/>
    <cellStyle name="Uwaga 3" xfId="13315" hidden="1"/>
    <cellStyle name="Uwaga 3" xfId="13316" hidden="1"/>
    <cellStyle name="Uwaga 3" xfId="13317" hidden="1"/>
    <cellStyle name="Uwaga 3" xfId="13330" hidden="1"/>
    <cellStyle name="Uwaga 3" xfId="13331" hidden="1"/>
    <cellStyle name="Uwaga 3" xfId="13333" hidden="1"/>
    <cellStyle name="Uwaga 3" xfId="13345" hidden="1"/>
    <cellStyle name="Uwaga 3" xfId="13346" hidden="1"/>
    <cellStyle name="Uwaga 3" xfId="13348" hidden="1"/>
    <cellStyle name="Uwaga 3" xfId="13360" hidden="1"/>
    <cellStyle name="Uwaga 3" xfId="13361" hidden="1"/>
    <cellStyle name="Uwaga 3" xfId="13363" hidden="1"/>
    <cellStyle name="Uwaga 3" xfId="13375" hidden="1"/>
    <cellStyle name="Uwaga 3" xfId="13376" hidden="1"/>
    <cellStyle name="Uwaga 3" xfId="13377" hidden="1"/>
    <cellStyle name="Uwaga 3" xfId="13391" hidden="1"/>
    <cellStyle name="Uwaga 3" xfId="13393" hidden="1"/>
    <cellStyle name="Uwaga 3" xfId="13396" hidden="1"/>
    <cellStyle name="Uwaga 3" xfId="13406" hidden="1"/>
    <cellStyle name="Uwaga 3" xfId="13409" hidden="1"/>
    <cellStyle name="Uwaga 3" xfId="13412" hidden="1"/>
    <cellStyle name="Uwaga 3" xfId="13421" hidden="1"/>
    <cellStyle name="Uwaga 3" xfId="13423" hidden="1"/>
    <cellStyle name="Uwaga 3" xfId="13426" hidden="1"/>
    <cellStyle name="Uwaga 3" xfId="13435" hidden="1"/>
    <cellStyle name="Uwaga 3" xfId="13436" hidden="1"/>
    <cellStyle name="Uwaga 3" xfId="13437" hidden="1"/>
    <cellStyle name="Uwaga 3" xfId="13450" hidden="1"/>
    <cellStyle name="Uwaga 3" xfId="13452" hidden="1"/>
    <cellStyle name="Uwaga 3" xfId="13454" hidden="1"/>
    <cellStyle name="Uwaga 3" xfId="13465" hidden="1"/>
    <cellStyle name="Uwaga 3" xfId="13467" hidden="1"/>
    <cellStyle name="Uwaga 3" xfId="13469" hidden="1"/>
    <cellStyle name="Uwaga 3" xfId="13480" hidden="1"/>
    <cellStyle name="Uwaga 3" xfId="13482" hidden="1"/>
    <cellStyle name="Uwaga 3" xfId="13484" hidden="1"/>
    <cellStyle name="Uwaga 3" xfId="13495" hidden="1"/>
    <cellStyle name="Uwaga 3" xfId="13496" hidden="1"/>
    <cellStyle name="Uwaga 3" xfId="13497" hidden="1"/>
    <cellStyle name="Uwaga 3" xfId="13510" hidden="1"/>
    <cellStyle name="Uwaga 3" xfId="13512" hidden="1"/>
    <cellStyle name="Uwaga 3" xfId="13514" hidden="1"/>
    <cellStyle name="Uwaga 3" xfId="13525" hidden="1"/>
    <cellStyle name="Uwaga 3" xfId="13527" hidden="1"/>
    <cellStyle name="Uwaga 3" xfId="13529" hidden="1"/>
    <cellStyle name="Uwaga 3" xfId="13540" hidden="1"/>
    <cellStyle name="Uwaga 3" xfId="13542" hidden="1"/>
    <cellStyle name="Uwaga 3" xfId="13543" hidden="1"/>
    <cellStyle name="Uwaga 3" xfId="13555" hidden="1"/>
    <cellStyle name="Uwaga 3" xfId="13556" hidden="1"/>
    <cellStyle name="Uwaga 3" xfId="13557" hidden="1"/>
    <cellStyle name="Uwaga 3" xfId="13570" hidden="1"/>
    <cellStyle name="Uwaga 3" xfId="13572" hidden="1"/>
    <cellStyle name="Uwaga 3" xfId="13574" hidden="1"/>
    <cellStyle name="Uwaga 3" xfId="13585" hidden="1"/>
    <cellStyle name="Uwaga 3" xfId="13587" hidden="1"/>
    <cellStyle name="Uwaga 3" xfId="13589" hidden="1"/>
    <cellStyle name="Uwaga 3" xfId="13600" hidden="1"/>
    <cellStyle name="Uwaga 3" xfId="13602" hidden="1"/>
    <cellStyle name="Uwaga 3" xfId="13604" hidden="1"/>
    <cellStyle name="Uwaga 3" xfId="13615" hidden="1"/>
    <cellStyle name="Uwaga 3" xfId="13616" hidden="1"/>
    <cellStyle name="Uwaga 3" xfId="13618" hidden="1"/>
    <cellStyle name="Uwaga 3" xfId="13629" hidden="1"/>
    <cellStyle name="Uwaga 3" xfId="13631" hidden="1"/>
    <cellStyle name="Uwaga 3" xfId="13632" hidden="1"/>
    <cellStyle name="Uwaga 3" xfId="13641" hidden="1"/>
    <cellStyle name="Uwaga 3" xfId="13644" hidden="1"/>
    <cellStyle name="Uwaga 3" xfId="13646" hidden="1"/>
    <cellStyle name="Uwaga 3" xfId="13657" hidden="1"/>
    <cellStyle name="Uwaga 3" xfId="13659" hidden="1"/>
    <cellStyle name="Uwaga 3" xfId="13661" hidden="1"/>
    <cellStyle name="Uwaga 3" xfId="13673" hidden="1"/>
    <cellStyle name="Uwaga 3" xfId="13675" hidden="1"/>
    <cellStyle name="Uwaga 3" xfId="13677" hidden="1"/>
    <cellStyle name="Uwaga 3" xfId="13685" hidden="1"/>
    <cellStyle name="Uwaga 3" xfId="13687" hidden="1"/>
    <cellStyle name="Uwaga 3" xfId="13690" hidden="1"/>
    <cellStyle name="Uwaga 3" xfId="13680" hidden="1"/>
    <cellStyle name="Uwaga 3" xfId="13679" hidden="1"/>
    <cellStyle name="Uwaga 3" xfId="13678" hidden="1"/>
    <cellStyle name="Uwaga 3" xfId="13665" hidden="1"/>
    <cellStyle name="Uwaga 3" xfId="13664" hidden="1"/>
    <cellStyle name="Uwaga 3" xfId="13663" hidden="1"/>
    <cellStyle name="Uwaga 3" xfId="13650" hidden="1"/>
    <cellStyle name="Uwaga 3" xfId="13649" hidden="1"/>
    <cellStyle name="Uwaga 3" xfId="13648" hidden="1"/>
    <cellStyle name="Uwaga 3" xfId="13635" hidden="1"/>
    <cellStyle name="Uwaga 3" xfId="13634" hidden="1"/>
    <cellStyle name="Uwaga 3" xfId="13633" hidden="1"/>
    <cellStyle name="Uwaga 3" xfId="13620" hidden="1"/>
    <cellStyle name="Uwaga 3" xfId="13619" hidden="1"/>
    <cellStyle name="Uwaga 3" xfId="13617" hidden="1"/>
    <cellStyle name="Uwaga 3" xfId="13606" hidden="1"/>
    <cellStyle name="Uwaga 3" xfId="13603" hidden="1"/>
    <cellStyle name="Uwaga 3" xfId="13601" hidden="1"/>
    <cellStyle name="Uwaga 3" xfId="13591" hidden="1"/>
    <cellStyle name="Uwaga 3" xfId="13588" hidden="1"/>
    <cellStyle name="Uwaga 3" xfId="13586" hidden="1"/>
    <cellStyle name="Uwaga 3" xfId="13576" hidden="1"/>
    <cellStyle name="Uwaga 3" xfId="13573" hidden="1"/>
    <cellStyle name="Uwaga 3" xfId="13571" hidden="1"/>
    <cellStyle name="Uwaga 3" xfId="13561" hidden="1"/>
    <cellStyle name="Uwaga 3" xfId="13559" hidden="1"/>
    <cellStyle name="Uwaga 3" xfId="13558" hidden="1"/>
    <cellStyle name="Uwaga 3" xfId="13546" hidden="1"/>
    <cellStyle name="Uwaga 3" xfId="13544" hidden="1"/>
    <cellStyle name="Uwaga 3" xfId="13541" hidden="1"/>
    <cellStyle name="Uwaga 3" xfId="13531" hidden="1"/>
    <cellStyle name="Uwaga 3" xfId="13528" hidden="1"/>
    <cellStyle name="Uwaga 3" xfId="13526" hidden="1"/>
    <cellStyle name="Uwaga 3" xfId="13516" hidden="1"/>
    <cellStyle name="Uwaga 3" xfId="13513" hidden="1"/>
    <cellStyle name="Uwaga 3" xfId="13511" hidden="1"/>
    <cellStyle name="Uwaga 3" xfId="13501" hidden="1"/>
    <cellStyle name="Uwaga 3" xfId="13499" hidden="1"/>
    <cellStyle name="Uwaga 3" xfId="13498" hidden="1"/>
    <cellStyle name="Uwaga 3" xfId="13486" hidden="1"/>
    <cellStyle name="Uwaga 3" xfId="13483" hidden="1"/>
    <cellStyle name="Uwaga 3" xfId="13481" hidden="1"/>
    <cellStyle name="Uwaga 3" xfId="13471" hidden="1"/>
    <cellStyle name="Uwaga 3" xfId="13468" hidden="1"/>
    <cellStyle name="Uwaga 3" xfId="13466" hidden="1"/>
    <cellStyle name="Uwaga 3" xfId="13456" hidden="1"/>
    <cellStyle name="Uwaga 3" xfId="13453" hidden="1"/>
    <cellStyle name="Uwaga 3" xfId="13451" hidden="1"/>
    <cellStyle name="Uwaga 3" xfId="13441" hidden="1"/>
    <cellStyle name="Uwaga 3" xfId="13439" hidden="1"/>
    <cellStyle name="Uwaga 3" xfId="13438" hidden="1"/>
    <cellStyle name="Uwaga 3" xfId="13425" hidden="1"/>
    <cellStyle name="Uwaga 3" xfId="13422" hidden="1"/>
    <cellStyle name="Uwaga 3" xfId="13420" hidden="1"/>
    <cellStyle name="Uwaga 3" xfId="13410" hidden="1"/>
    <cellStyle name="Uwaga 3" xfId="13407" hidden="1"/>
    <cellStyle name="Uwaga 3" xfId="13405" hidden="1"/>
    <cellStyle name="Uwaga 3" xfId="13395" hidden="1"/>
    <cellStyle name="Uwaga 3" xfId="13392" hidden="1"/>
    <cellStyle name="Uwaga 3" xfId="13390" hidden="1"/>
    <cellStyle name="Uwaga 3" xfId="13381" hidden="1"/>
    <cellStyle name="Uwaga 3" xfId="13379" hidden="1"/>
    <cellStyle name="Uwaga 3" xfId="13378" hidden="1"/>
    <cellStyle name="Uwaga 3" xfId="13366" hidden="1"/>
    <cellStyle name="Uwaga 3" xfId="13364" hidden="1"/>
    <cellStyle name="Uwaga 3" xfId="13362" hidden="1"/>
    <cellStyle name="Uwaga 3" xfId="13351" hidden="1"/>
    <cellStyle name="Uwaga 3" xfId="13349" hidden="1"/>
    <cellStyle name="Uwaga 3" xfId="13347" hidden="1"/>
    <cellStyle name="Uwaga 3" xfId="13336" hidden="1"/>
    <cellStyle name="Uwaga 3" xfId="13334" hidden="1"/>
    <cellStyle name="Uwaga 3" xfId="13332" hidden="1"/>
    <cellStyle name="Uwaga 3" xfId="13321" hidden="1"/>
    <cellStyle name="Uwaga 3" xfId="13319" hidden="1"/>
    <cellStyle name="Uwaga 3" xfId="13318" hidden="1"/>
    <cellStyle name="Uwaga 3" xfId="13305" hidden="1"/>
    <cellStyle name="Uwaga 3" xfId="13302" hidden="1"/>
    <cellStyle name="Uwaga 3" xfId="13300" hidden="1"/>
    <cellStyle name="Uwaga 3" xfId="13290" hidden="1"/>
    <cellStyle name="Uwaga 3" xfId="13287" hidden="1"/>
    <cellStyle name="Uwaga 3" xfId="13285" hidden="1"/>
    <cellStyle name="Uwaga 3" xfId="13275" hidden="1"/>
    <cellStyle name="Uwaga 3" xfId="13272" hidden="1"/>
    <cellStyle name="Uwaga 3" xfId="13270" hidden="1"/>
    <cellStyle name="Uwaga 3" xfId="13261" hidden="1"/>
    <cellStyle name="Uwaga 3" xfId="13259" hidden="1"/>
    <cellStyle name="Uwaga 3" xfId="13257" hidden="1"/>
    <cellStyle name="Uwaga 3" xfId="13245" hidden="1"/>
    <cellStyle name="Uwaga 3" xfId="13242" hidden="1"/>
    <cellStyle name="Uwaga 3" xfId="13240" hidden="1"/>
    <cellStyle name="Uwaga 3" xfId="13230" hidden="1"/>
    <cellStyle name="Uwaga 3" xfId="13227" hidden="1"/>
    <cellStyle name="Uwaga 3" xfId="13225" hidden="1"/>
    <cellStyle name="Uwaga 3" xfId="13215" hidden="1"/>
    <cellStyle name="Uwaga 3" xfId="13212" hidden="1"/>
    <cellStyle name="Uwaga 3" xfId="13210" hidden="1"/>
    <cellStyle name="Uwaga 3" xfId="13203" hidden="1"/>
    <cellStyle name="Uwaga 3" xfId="13200" hidden="1"/>
    <cellStyle name="Uwaga 3" xfId="13198" hidden="1"/>
    <cellStyle name="Uwaga 3" xfId="13188" hidden="1"/>
    <cellStyle name="Uwaga 3" xfId="13185" hidden="1"/>
    <cellStyle name="Uwaga 3" xfId="13182" hidden="1"/>
    <cellStyle name="Uwaga 3" xfId="13173" hidden="1"/>
    <cellStyle name="Uwaga 3" xfId="13169" hidden="1"/>
    <cellStyle name="Uwaga 3" xfId="13166" hidden="1"/>
    <cellStyle name="Uwaga 3" xfId="13158" hidden="1"/>
    <cellStyle name="Uwaga 3" xfId="13155" hidden="1"/>
    <cellStyle name="Uwaga 3" xfId="13152" hidden="1"/>
    <cellStyle name="Uwaga 3" xfId="13143" hidden="1"/>
    <cellStyle name="Uwaga 3" xfId="13140" hidden="1"/>
    <cellStyle name="Uwaga 3" xfId="13137" hidden="1"/>
    <cellStyle name="Uwaga 3" xfId="13127" hidden="1"/>
    <cellStyle name="Uwaga 3" xfId="13123" hidden="1"/>
    <cellStyle name="Uwaga 3" xfId="13120" hidden="1"/>
    <cellStyle name="Uwaga 3" xfId="13111" hidden="1"/>
    <cellStyle name="Uwaga 3" xfId="13107" hidden="1"/>
    <cellStyle name="Uwaga 3" xfId="13105" hidden="1"/>
    <cellStyle name="Uwaga 3" xfId="13097" hidden="1"/>
    <cellStyle name="Uwaga 3" xfId="13093" hidden="1"/>
    <cellStyle name="Uwaga 3" xfId="13090" hidden="1"/>
    <cellStyle name="Uwaga 3" xfId="13083" hidden="1"/>
    <cellStyle name="Uwaga 3" xfId="13080" hidden="1"/>
    <cellStyle name="Uwaga 3" xfId="13077" hidden="1"/>
    <cellStyle name="Uwaga 3" xfId="13068" hidden="1"/>
    <cellStyle name="Uwaga 3" xfId="13063" hidden="1"/>
    <cellStyle name="Uwaga 3" xfId="13060" hidden="1"/>
    <cellStyle name="Uwaga 3" xfId="13053" hidden="1"/>
    <cellStyle name="Uwaga 3" xfId="13048" hidden="1"/>
    <cellStyle name="Uwaga 3" xfId="13045" hidden="1"/>
    <cellStyle name="Uwaga 3" xfId="13038" hidden="1"/>
    <cellStyle name="Uwaga 3" xfId="13033" hidden="1"/>
    <cellStyle name="Uwaga 3" xfId="13030" hidden="1"/>
    <cellStyle name="Uwaga 3" xfId="13024" hidden="1"/>
    <cellStyle name="Uwaga 3" xfId="13020" hidden="1"/>
    <cellStyle name="Uwaga 3" xfId="13017" hidden="1"/>
    <cellStyle name="Uwaga 3" xfId="13009" hidden="1"/>
    <cellStyle name="Uwaga 3" xfId="13004" hidden="1"/>
    <cellStyle name="Uwaga 3" xfId="13000" hidden="1"/>
    <cellStyle name="Uwaga 3" xfId="12994" hidden="1"/>
    <cellStyle name="Uwaga 3" xfId="12989" hidden="1"/>
    <cellStyle name="Uwaga 3" xfId="12985" hidden="1"/>
    <cellStyle name="Uwaga 3" xfId="12979" hidden="1"/>
    <cellStyle name="Uwaga 3" xfId="12974" hidden="1"/>
    <cellStyle name="Uwaga 3" xfId="12970" hidden="1"/>
    <cellStyle name="Uwaga 3" xfId="12965" hidden="1"/>
    <cellStyle name="Uwaga 3" xfId="12961" hidden="1"/>
    <cellStyle name="Uwaga 3" xfId="12957" hidden="1"/>
    <cellStyle name="Uwaga 3" xfId="12949" hidden="1"/>
    <cellStyle name="Uwaga 3" xfId="12944" hidden="1"/>
    <cellStyle name="Uwaga 3" xfId="12940" hidden="1"/>
    <cellStyle name="Uwaga 3" xfId="12934" hidden="1"/>
    <cellStyle name="Uwaga 3" xfId="12929" hidden="1"/>
    <cellStyle name="Uwaga 3" xfId="12925" hidden="1"/>
    <cellStyle name="Uwaga 3" xfId="12919" hidden="1"/>
    <cellStyle name="Uwaga 3" xfId="12914" hidden="1"/>
    <cellStyle name="Uwaga 3" xfId="12910" hidden="1"/>
    <cellStyle name="Uwaga 3" xfId="12906" hidden="1"/>
    <cellStyle name="Uwaga 3" xfId="12901" hidden="1"/>
    <cellStyle name="Uwaga 3" xfId="12896" hidden="1"/>
    <cellStyle name="Uwaga 3" xfId="12891" hidden="1"/>
    <cellStyle name="Uwaga 3" xfId="12887" hidden="1"/>
    <cellStyle name="Uwaga 3" xfId="12883" hidden="1"/>
    <cellStyle name="Uwaga 3" xfId="12876" hidden="1"/>
    <cellStyle name="Uwaga 3" xfId="12872" hidden="1"/>
    <cellStyle name="Uwaga 3" xfId="12867" hidden="1"/>
    <cellStyle name="Uwaga 3" xfId="12861" hidden="1"/>
    <cellStyle name="Uwaga 3" xfId="12857" hidden="1"/>
    <cellStyle name="Uwaga 3" xfId="12852" hidden="1"/>
    <cellStyle name="Uwaga 3" xfId="12846" hidden="1"/>
    <cellStyle name="Uwaga 3" xfId="12842" hidden="1"/>
    <cellStyle name="Uwaga 3" xfId="12837" hidden="1"/>
    <cellStyle name="Uwaga 3" xfId="12831" hidden="1"/>
    <cellStyle name="Uwaga 3" xfId="12827" hidden="1"/>
    <cellStyle name="Uwaga 3" xfId="12823" hidden="1"/>
    <cellStyle name="Uwaga 3" xfId="13683" hidden="1"/>
    <cellStyle name="Uwaga 3" xfId="13682" hidden="1"/>
    <cellStyle name="Uwaga 3" xfId="13681" hidden="1"/>
    <cellStyle name="Uwaga 3" xfId="13668" hidden="1"/>
    <cellStyle name="Uwaga 3" xfId="13667" hidden="1"/>
    <cellStyle name="Uwaga 3" xfId="13666" hidden="1"/>
    <cellStyle name="Uwaga 3" xfId="13653" hidden="1"/>
    <cellStyle name="Uwaga 3" xfId="13652" hidden="1"/>
    <cellStyle name="Uwaga 3" xfId="13651" hidden="1"/>
    <cellStyle name="Uwaga 3" xfId="13638" hidden="1"/>
    <cellStyle name="Uwaga 3" xfId="13637" hidden="1"/>
    <cellStyle name="Uwaga 3" xfId="13636" hidden="1"/>
    <cellStyle name="Uwaga 3" xfId="13623" hidden="1"/>
    <cellStyle name="Uwaga 3" xfId="13622" hidden="1"/>
    <cellStyle name="Uwaga 3" xfId="13621" hidden="1"/>
    <cellStyle name="Uwaga 3" xfId="13609" hidden="1"/>
    <cellStyle name="Uwaga 3" xfId="13607" hidden="1"/>
    <cellStyle name="Uwaga 3" xfId="13605" hidden="1"/>
    <cellStyle name="Uwaga 3" xfId="13594" hidden="1"/>
    <cellStyle name="Uwaga 3" xfId="13592" hidden="1"/>
    <cellStyle name="Uwaga 3" xfId="13590"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5" hidden="1"/>
    <cellStyle name="Uwaga 3" xfId="13534" hidden="1"/>
    <cellStyle name="Uwaga 3" xfId="13532" hidden="1"/>
    <cellStyle name="Uwaga 3" xfId="13530" hidden="1"/>
    <cellStyle name="Uwaga 3" xfId="13519" hidden="1"/>
    <cellStyle name="Uwaga 3" xfId="13517" hidden="1"/>
    <cellStyle name="Uwaga 3" xfId="13515" hidden="1"/>
    <cellStyle name="Uwaga 3" xfId="13504" hidden="1"/>
    <cellStyle name="Uwaga 3" xfId="13502" hidden="1"/>
    <cellStyle name="Uwaga 3" xfId="13500" hidden="1"/>
    <cellStyle name="Uwaga 3" xfId="13489" hidden="1"/>
    <cellStyle name="Uwaga 3" xfId="13487" hidden="1"/>
    <cellStyle name="Uwaga 3" xfId="13485" hidden="1"/>
    <cellStyle name="Uwaga 3" xfId="13474" hidden="1"/>
    <cellStyle name="Uwaga 3" xfId="13472" hidden="1"/>
    <cellStyle name="Uwaga 3" xfId="13470" hidden="1"/>
    <cellStyle name="Uwaga 3" xfId="13459" hidden="1"/>
    <cellStyle name="Uwaga 3" xfId="13457" hidden="1"/>
    <cellStyle name="Uwaga 3" xfId="13455" hidden="1"/>
    <cellStyle name="Uwaga 3" xfId="13444" hidden="1"/>
    <cellStyle name="Uwaga 3" xfId="13442" hidden="1"/>
    <cellStyle name="Uwaga 3" xfId="13440" hidden="1"/>
    <cellStyle name="Uwaga 3" xfId="13429" hidden="1"/>
    <cellStyle name="Uwaga 3" xfId="13427" hidden="1"/>
    <cellStyle name="Uwaga 3" xfId="13424" hidden="1"/>
    <cellStyle name="Uwaga 3" xfId="13414" hidden="1"/>
    <cellStyle name="Uwaga 3" xfId="13411" hidden="1"/>
    <cellStyle name="Uwaga 3" xfId="13408" hidden="1"/>
    <cellStyle name="Uwaga 3" xfId="13399" hidden="1"/>
    <cellStyle name="Uwaga 3" xfId="13397" hidden="1"/>
    <cellStyle name="Uwaga 3" xfId="13394" hidden="1"/>
    <cellStyle name="Uwaga 3" xfId="13384" hidden="1"/>
    <cellStyle name="Uwaga 3" xfId="13382" hidden="1"/>
    <cellStyle name="Uwaga 3" xfId="13380" hidden="1"/>
    <cellStyle name="Uwaga 3" xfId="13369" hidden="1"/>
    <cellStyle name="Uwaga 3" xfId="13367" hidden="1"/>
    <cellStyle name="Uwaga 3" xfId="13365" hidden="1"/>
    <cellStyle name="Uwaga 3" xfId="13354" hidden="1"/>
    <cellStyle name="Uwaga 3" xfId="13352" hidden="1"/>
    <cellStyle name="Uwaga 3" xfId="13350" hidden="1"/>
    <cellStyle name="Uwaga 3" xfId="13339" hidden="1"/>
    <cellStyle name="Uwaga 3" xfId="13337" hidden="1"/>
    <cellStyle name="Uwaga 3" xfId="13335" hidden="1"/>
    <cellStyle name="Uwaga 3" xfId="13324" hidden="1"/>
    <cellStyle name="Uwaga 3" xfId="13322" hidden="1"/>
    <cellStyle name="Uwaga 3" xfId="13320" hidden="1"/>
    <cellStyle name="Uwaga 3" xfId="13309" hidden="1"/>
    <cellStyle name="Uwaga 3" xfId="13307" hidden="1"/>
    <cellStyle name="Uwaga 3" xfId="13304" hidden="1"/>
    <cellStyle name="Uwaga 3" xfId="13294" hidden="1"/>
    <cellStyle name="Uwaga 3" xfId="13291" hidden="1"/>
    <cellStyle name="Uwaga 3" xfId="13288" hidden="1"/>
    <cellStyle name="Uwaga 3" xfId="13279" hidden="1"/>
    <cellStyle name="Uwaga 3" xfId="13276" hidden="1"/>
    <cellStyle name="Uwaga 3" xfId="13273" hidden="1"/>
    <cellStyle name="Uwaga 3" xfId="13264" hidden="1"/>
    <cellStyle name="Uwaga 3" xfId="13262" hidden="1"/>
    <cellStyle name="Uwaga 3" xfId="13260" hidden="1"/>
    <cellStyle name="Uwaga 3" xfId="13249" hidden="1"/>
    <cellStyle name="Uwaga 3" xfId="13246" hidden="1"/>
    <cellStyle name="Uwaga 3" xfId="13243" hidden="1"/>
    <cellStyle name="Uwaga 3" xfId="13234" hidden="1"/>
    <cellStyle name="Uwaga 3" xfId="13231" hidden="1"/>
    <cellStyle name="Uwaga 3" xfId="13228" hidden="1"/>
    <cellStyle name="Uwaga 3" xfId="13219" hidden="1"/>
    <cellStyle name="Uwaga 3" xfId="13216" hidden="1"/>
    <cellStyle name="Uwaga 3" xfId="13213" hidden="1"/>
    <cellStyle name="Uwaga 3" xfId="13206" hidden="1"/>
    <cellStyle name="Uwaga 3" xfId="13202" hidden="1"/>
    <cellStyle name="Uwaga 3" xfId="13199" hidden="1"/>
    <cellStyle name="Uwaga 3" xfId="13191" hidden="1"/>
    <cellStyle name="Uwaga 3" xfId="13187" hidden="1"/>
    <cellStyle name="Uwaga 3" xfId="13184" hidden="1"/>
    <cellStyle name="Uwaga 3" xfId="13176" hidden="1"/>
    <cellStyle name="Uwaga 3" xfId="13172" hidden="1"/>
    <cellStyle name="Uwaga 3" xfId="13168" hidden="1"/>
    <cellStyle name="Uwaga 3" xfId="13161" hidden="1"/>
    <cellStyle name="Uwaga 3" xfId="13157" hidden="1"/>
    <cellStyle name="Uwaga 3" xfId="13154" hidden="1"/>
    <cellStyle name="Uwaga 3" xfId="13146" hidden="1"/>
    <cellStyle name="Uwaga 3" xfId="13142" hidden="1"/>
    <cellStyle name="Uwaga 3" xfId="13139" hidden="1"/>
    <cellStyle name="Uwaga 3" xfId="13130" hidden="1"/>
    <cellStyle name="Uwaga 3" xfId="13125" hidden="1"/>
    <cellStyle name="Uwaga 3" xfId="13121" hidden="1"/>
    <cellStyle name="Uwaga 3" xfId="13115" hidden="1"/>
    <cellStyle name="Uwaga 3" xfId="13110" hidden="1"/>
    <cellStyle name="Uwaga 3" xfId="13106" hidden="1"/>
    <cellStyle name="Uwaga 3" xfId="13100" hidden="1"/>
    <cellStyle name="Uwaga 3" xfId="13095" hidden="1"/>
    <cellStyle name="Uwaga 3" xfId="13091" hidden="1"/>
    <cellStyle name="Uwaga 3" xfId="13086" hidden="1"/>
    <cellStyle name="Uwaga 3" xfId="13082" hidden="1"/>
    <cellStyle name="Uwaga 3" xfId="13078" hidden="1"/>
    <cellStyle name="Uwaga 3" xfId="13071" hidden="1"/>
    <cellStyle name="Uwaga 3" xfId="13066" hidden="1"/>
    <cellStyle name="Uwaga 3" xfId="13062" hidden="1"/>
    <cellStyle name="Uwaga 3" xfId="13055" hidden="1"/>
    <cellStyle name="Uwaga 3" xfId="13050" hidden="1"/>
    <cellStyle name="Uwaga 3" xfId="13046" hidden="1"/>
    <cellStyle name="Uwaga 3" xfId="13041" hidden="1"/>
    <cellStyle name="Uwaga 3" xfId="13036" hidden="1"/>
    <cellStyle name="Uwaga 3" xfId="13032" hidden="1"/>
    <cellStyle name="Uwaga 3" xfId="13026" hidden="1"/>
    <cellStyle name="Uwaga 3" xfId="13022" hidden="1"/>
    <cellStyle name="Uwaga 3" xfId="13019" hidden="1"/>
    <cellStyle name="Uwaga 3" xfId="13012" hidden="1"/>
    <cellStyle name="Uwaga 3" xfId="13007" hidden="1"/>
    <cellStyle name="Uwaga 3" xfId="13002" hidden="1"/>
    <cellStyle name="Uwaga 3" xfId="12996" hidden="1"/>
    <cellStyle name="Uwaga 3" xfId="12991" hidden="1"/>
    <cellStyle name="Uwaga 3" xfId="12986" hidden="1"/>
    <cellStyle name="Uwaga 3" xfId="12981" hidden="1"/>
    <cellStyle name="Uwaga 3" xfId="12976" hidden="1"/>
    <cellStyle name="Uwaga 3" xfId="12971" hidden="1"/>
    <cellStyle name="Uwaga 3" xfId="12967" hidden="1"/>
    <cellStyle name="Uwaga 3" xfId="12963" hidden="1"/>
    <cellStyle name="Uwaga 3" xfId="12958" hidden="1"/>
    <cellStyle name="Uwaga 3" xfId="12951" hidden="1"/>
    <cellStyle name="Uwaga 3" xfId="12946" hidden="1"/>
    <cellStyle name="Uwaga 3" xfId="12941" hidden="1"/>
    <cellStyle name="Uwaga 3" xfId="12935" hidden="1"/>
    <cellStyle name="Uwaga 3" xfId="12930" hidden="1"/>
    <cellStyle name="Uwaga 3" xfId="12926" hidden="1"/>
    <cellStyle name="Uwaga 3" xfId="12921" hidden="1"/>
    <cellStyle name="Uwaga 3" xfId="12916" hidden="1"/>
    <cellStyle name="Uwaga 3" xfId="12911" hidden="1"/>
    <cellStyle name="Uwaga 3" xfId="12907" hidden="1"/>
    <cellStyle name="Uwaga 3" xfId="12902" hidden="1"/>
    <cellStyle name="Uwaga 3" xfId="12897" hidden="1"/>
    <cellStyle name="Uwaga 3" xfId="12892" hidden="1"/>
    <cellStyle name="Uwaga 3" xfId="12888" hidden="1"/>
    <cellStyle name="Uwaga 3" xfId="12884" hidden="1"/>
    <cellStyle name="Uwaga 3" xfId="12877" hidden="1"/>
    <cellStyle name="Uwaga 3" xfId="12873" hidden="1"/>
    <cellStyle name="Uwaga 3" xfId="12868" hidden="1"/>
    <cellStyle name="Uwaga 3" xfId="12862" hidden="1"/>
    <cellStyle name="Uwaga 3" xfId="12858" hidden="1"/>
    <cellStyle name="Uwaga 3" xfId="12853" hidden="1"/>
    <cellStyle name="Uwaga 3" xfId="12847" hidden="1"/>
    <cellStyle name="Uwaga 3" xfId="12843" hidden="1"/>
    <cellStyle name="Uwaga 3" xfId="12839" hidden="1"/>
    <cellStyle name="Uwaga 3" xfId="12832" hidden="1"/>
    <cellStyle name="Uwaga 3" xfId="12828" hidden="1"/>
    <cellStyle name="Uwaga 3" xfId="12824" hidden="1"/>
    <cellStyle name="Uwaga 3" xfId="13688" hidden="1"/>
    <cellStyle name="Uwaga 3" xfId="13686" hidden="1"/>
    <cellStyle name="Uwaga 3" xfId="13684" hidden="1"/>
    <cellStyle name="Uwaga 3" xfId="13671" hidden="1"/>
    <cellStyle name="Uwaga 3" xfId="13670" hidden="1"/>
    <cellStyle name="Uwaga 3" xfId="13669" hidden="1"/>
    <cellStyle name="Uwaga 3" xfId="13656" hidden="1"/>
    <cellStyle name="Uwaga 3" xfId="13655" hidden="1"/>
    <cellStyle name="Uwaga 3" xfId="13654" hidden="1"/>
    <cellStyle name="Uwaga 3" xfId="13642" hidden="1"/>
    <cellStyle name="Uwaga 3" xfId="13640" hidden="1"/>
    <cellStyle name="Uwaga 3" xfId="13639" hidden="1"/>
    <cellStyle name="Uwaga 3" xfId="13626" hidden="1"/>
    <cellStyle name="Uwaga 3" xfId="13625" hidden="1"/>
    <cellStyle name="Uwaga 3" xfId="13624" hidden="1"/>
    <cellStyle name="Uwaga 3" xfId="13612" hidden="1"/>
    <cellStyle name="Uwaga 3" xfId="13610" hidden="1"/>
    <cellStyle name="Uwaga 3" xfId="13608" hidden="1"/>
    <cellStyle name="Uwaga 3" xfId="13597" hidden="1"/>
    <cellStyle name="Uwaga 3" xfId="13595" hidden="1"/>
    <cellStyle name="Uwaga 3" xfId="13593" hidden="1"/>
    <cellStyle name="Uwaga 3" xfId="13582" hidden="1"/>
    <cellStyle name="Uwaga 3" xfId="13580" hidden="1"/>
    <cellStyle name="Uwaga 3" xfId="13578" hidden="1"/>
    <cellStyle name="Uwaga 3" xfId="13567" hidden="1"/>
    <cellStyle name="Uwaga 3" xfId="13565" hidden="1"/>
    <cellStyle name="Uwaga 3" xfId="13563" hidden="1"/>
    <cellStyle name="Uwaga 3" xfId="13552" hidden="1"/>
    <cellStyle name="Uwaga 3" xfId="13550" hidden="1"/>
    <cellStyle name="Uwaga 3" xfId="13548" hidden="1"/>
    <cellStyle name="Uwaga 3" xfId="13537" hidden="1"/>
    <cellStyle name="Uwaga 3" xfId="13535" hidden="1"/>
    <cellStyle name="Uwaga 3" xfId="13533" hidden="1"/>
    <cellStyle name="Uwaga 3" xfId="13522" hidden="1"/>
    <cellStyle name="Uwaga 3" xfId="13520" hidden="1"/>
    <cellStyle name="Uwaga 3" xfId="13518" hidden="1"/>
    <cellStyle name="Uwaga 3" xfId="13507" hidden="1"/>
    <cellStyle name="Uwaga 3" xfId="13505" hidden="1"/>
    <cellStyle name="Uwaga 3" xfId="13503" hidden="1"/>
    <cellStyle name="Uwaga 3" xfId="13492" hidden="1"/>
    <cellStyle name="Uwaga 3" xfId="13490" hidden="1"/>
    <cellStyle name="Uwaga 3" xfId="13488" hidden="1"/>
    <cellStyle name="Uwaga 3" xfId="13477" hidden="1"/>
    <cellStyle name="Uwaga 3" xfId="13475" hidden="1"/>
    <cellStyle name="Uwaga 3" xfId="13473" hidden="1"/>
    <cellStyle name="Uwaga 3" xfId="13462" hidden="1"/>
    <cellStyle name="Uwaga 3" xfId="13460" hidden="1"/>
    <cellStyle name="Uwaga 3" xfId="13458" hidden="1"/>
    <cellStyle name="Uwaga 3" xfId="13447" hidden="1"/>
    <cellStyle name="Uwaga 3" xfId="13445" hidden="1"/>
    <cellStyle name="Uwaga 3" xfId="13443" hidden="1"/>
    <cellStyle name="Uwaga 3" xfId="13432" hidden="1"/>
    <cellStyle name="Uwaga 3" xfId="13430" hidden="1"/>
    <cellStyle name="Uwaga 3" xfId="13428" hidden="1"/>
    <cellStyle name="Uwaga 3" xfId="13417" hidden="1"/>
    <cellStyle name="Uwaga 3" xfId="13415" hidden="1"/>
    <cellStyle name="Uwaga 3" xfId="13413" hidden="1"/>
    <cellStyle name="Uwaga 3" xfId="13402" hidden="1"/>
    <cellStyle name="Uwaga 3" xfId="13400" hidden="1"/>
    <cellStyle name="Uwaga 3" xfId="13398" hidden="1"/>
    <cellStyle name="Uwaga 3" xfId="13387" hidden="1"/>
    <cellStyle name="Uwaga 3" xfId="13385" hidden="1"/>
    <cellStyle name="Uwaga 3" xfId="13383" hidden="1"/>
    <cellStyle name="Uwaga 3" xfId="13372" hidden="1"/>
    <cellStyle name="Uwaga 3" xfId="13370" hidden="1"/>
    <cellStyle name="Uwaga 3" xfId="13368" hidden="1"/>
    <cellStyle name="Uwaga 3" xfId="13357" hidden="1"/>
    <cellStyle name="Uwaga 3" xfId="13355" hidden="1"/>
    <cellStyle name="Uwaga 3" xfId="13353" hidden="1"/>
    <cellStyle name="Uwaga 3" xfId="13342" hidden="1"/>
    <cellStyle name="Uwaga 3" xfId="13340" hidden="1"/>
    <cellStyle name="Uwaga 3" xfId="13338" hidden="1"/>
    <cellStyle name="Uwaga 3" xfId="13327" hidden="1"/>
    <cellStyle name="Uwaga 3" xfId="13325" hidden="1"/>
    <cellStyle name="Uwaga 3" xfId="13323" hidden="1"/>
    <cellStyle name="Uwaga 3" xfId="13312" hidden="1"/>
    <cellStyle name="Uwaga 3" xfId="13310" hidden="1"/>
    <cellStyle name="Uwaga 3" xfId="13308" hidden="1"/>
    <cellStyle name="Uwaga 3" xfId="13297" hidden="1"/>
    <cellStyle name="Uwaga 3" xfId="13295" hidden="1"/>
    <cellStyle name="Uwaga 3" xfId="13292" hidden="1"/>
    <cellStyle name="Uwaga 3" xfId="13282" hidden="1"/>
    <cellStyle name="Uwaga 3" xfId="13280" hidden="1"/>
    <cellStyle name="Uwaga 3" xfId="13278" hidden="1"/>
    <cellStyle name="Uwaga 3" xfId="13267" hidden="1"/>
    <cellStyle name="Uwaga 3" xfId="13265" hidden="1"/>
    <cellStyle name="Uwaga 3" xfId="13263" hidden="1"/>
    <cellStyle name="Uwaga 3" xfId="13252" hidden="1"/>
    <cellStyle name="Uwaga 3" xfId="13250" hidden="1"/>
    <cellStyle name="Uwaga 3" xfId="13247" hidden="1"/>
    <cellStyle name="Uwaga 3" xfId="13237" hidden="1"/>
    <cellStyle name="Uwaga 3" xfId="13235" hidden="1"/>
    <cellStyle name="Uwaga 3" xfId="13232" hidden="1"/>
    <cellStyle name="Uwaga 3" xfId="13222" hidden="1"/>
    <cellStyle name="Uwaga 3" xfId="13220" hidden="1"/>
    <cellStyle name="Uwaga 3" xfId="13217" hidden="1"/>
    <cellStyle name="Uwaga 3" xfId="13208" hidden="1"/>
    <cellStyle name="Uwaga 3" xfId="13205" hidden="1"/>
    <cellStyle name="Uwaga 3" xfId="13201" hidden="1"/>
    <cellStyle name="Uwaga 3" xfId="13193" hidden="1"/>
    <cellStyle name="Uwaga 3" xfId="13190" hidden="1"/>
    <cellStyle name="Uwaga 3" xfId="13186" hidden="1"/>
    <cellStyle name="Uwaga 3" xfId="13178" hidden="1"/>
    <cellStyle name="Uwaga 3" xfId="13175" hidden="1"/>
    <cellStyle name="Uwaga 3" xfId="13171" hidden="1"/>
    <cellStyle name="Uwaga 3" xfId="13163" hidden="1"/>
    <cellStyle name="Uwaga 3" xfId="13160" hidden="1"/>
    <cellStyle name="Uwaga 3" xfId="13156" hidden="1"/>
    <cellStyle name="Uwaga 3" xfId="13148" hidden="1"/>
    <cellStyle name="Uwaga 3" xfId="13145" hidden="1"/>
    <cellStyle name="Uwaga 3" xfId="13141" hidden="1"/>
    <cellStyle name="Uwaga 3" xfId="13133" hidden="1"/>
    <cellStyle name="Uwaga 3" xfId="13129" hidden="1"/>
    <cellStyle name="Uwaga 3" xfId="13124" hidden="1"/>
    <cellStyle name="Uwaga 3" xfId="13118" hidden="1"/>
    <cellStyle name="Uwaga 3" xfId="13114" hidden="1"/>
    <cellStyle name="Uwaga 3" xfId="13109" hidden="1"/>
    <cellStyle name="Uwaga 3" xfId="13103" hidden="1"/>
    <cellStyle name="Uwaga 3" xfId="13099" hidden="1"/>
    <cellStyle name="Uwaga 3" xfId="13094" hidden="1"/>
    <cellStyle name="Uwaga 3" xfId="13088" hidden="1"/>
    <cellStyle name="Uwaga 3" xfId="13085" hidden="1"/>
    <cellStyle name="Uwaga 3" xfId="13081" hidden="1"/>
    <cellStyle name="Uwaga 3" xfId="13073" hidden="1"/>
    <cellStyle name="Uwaga 3" xfId="13070" hidden="1"/>
    <cellStyle name="Uwaga 3" xfId="13065" hidden="1"/>
    <cellStyle name="Uwaga 3" xfId="13058" hidden="1"/>
    <cellStyle name="Uwaga 3" xfId="13054" hidden="1"/>
    <cellStyle name="Uwaga 3" xfId="13049" hidden="1"/>
    <cellStyle name="Uwaga 3" xfId="13043" hidden="1"/>
    <cellStyle name="Uwaga 3" xfId="13039" hidden="1"/>
    <cellStyle name="Uwaga 3" xfId="13034" hidden="1"/>
    <cellStyle name="Uwaga 3" xfId="13028" hidden="1"/>
    <cellStyle name="Uwaga 3" xfId="13025" hidden="1"/>
    <cellStyle name="Uwaga 3" xfId="13021" hidden="1"/>
    <cellStyle name="Uwaga 3" xfId="13013" hidden="1"/>
    <cellStyle name="Uwaga 3" xfId="13008" hidden="1"/>
    <cellStyle name="Uwaga 3" xfId="13003" hidden="1"/>
    <cellStyle name="Uwaga 3" xfId="12998" hidden="1"/>
    <cellStyle name="Uwaga 3" xfId="12993" hidden="1"/>
    <cellStyle name="Uwaga 3" xfId="12988" hidden="1"/>
    <cellStyle name="Uwaga 3" xfId="12983" hidden="1"/>
    <cellStyle name="Uwaga 3" xfId="12978" hidden="1"/>
    <cellStyle name="Uwaga 3" xfId="12973" hidden="1"/>
    <cellStyle name="Uwaga 3" xfId="12968" hidden="1"/>
    <cellStyle name="Uwaga 3" xfId="12964" hidden="1"/>
    <cellStyle name="Uwaga 3" xfId="12959" hidden="1"/>
    <cellStyle name="Uwaga 3" xfId="12952" hidden="1"/>
    <cellStyle name="Uwaga 3" xfId="12947" hidden="1"/>
    <cellStyle name="Uwaga 3" xfId="12942" hidden="1"/>
    <cellStyle name="Uwaga 3" xfId="12937" hidden="1"/>
    <cellStyle name="Uwaga 3" xfId="12932" hidden="1"/>
    <cellStyle name="Uwaga 3" xfId="12927" hidden="1"/>
    <cellStyle name="Uwaga 3" xfId="12922" hidden="1"/>
    <cellStyle name="Uwaga 3" xfId="12917" hidden="1"/>
    <cellStyle name="Uwaga 3" xfId="12912" hidden="1"/>
    <cellStyle name="Uwaga 3" xfId="12908" hidden="1"/>
    <cellStyle name="Uwaga 3" xfId="12903" hidden="1"/>
    <cellStyle name="Uwaga 3" xfId="12898" hidden="1"/>
    <cellStyle name="Uwaga 3" xfId="12893" hidden="1"/>
    <cellStyle name="Uwaga 3" xfId="12889" hidden="1"/>
    <cellStyle name="Uwaga 3" xfId="12885" hidden="1"/>
    <cellStyle name="Uwaga 3" xfId="12878" hidden="1"/>
    <cellStyle name="Uwaga 3" xfId="12874" hidden="1"/>
    <cellStyle name="Uwaga 3" xfId="12869" hidden="1"/>
    <cellStyle name="Uwaga 3" xfId="12863" hidden="1"/>
    <cellStyle name="Uwaga 3" xfId="12859" hidden="1"/>
    <cellStyle name="Uwaga 3" xfId="12854" hidden="1"/>
    <cellStyle name="Uwaga 3" xfId="12848" hidden="1"/>
    <cellStyle name="Uwaga 3" xfId="12844" hidden="1"/>
    <cellStyle name="Uwaga 3" xfId="12840" hidden="1"/>
    <cellStyle name="Uwaga 3" xfId="12833" hidden="1"/>
    <cellStyle name="Uwaga 3" xfId="12829" hidden="1"/>
    <cellStyle name="Uwaga 3" xfId="12825" hidden="1"/>
    <cellStyle name="Uwaga 3" xfId="13692" hidden="1"/>
    <cellStyle name="Uwaga 3" xfId="13691" hidden="1"/>
    <cellStyle name="Uwaga 3" xfId="13689" hidden="1"/>
    <cellStyle name="Uwaga 3" xfId="13676" hidden="1"/>
    <cellStyle name="Uwaga 3" xfId="13674" hidden="1"/>
    <cellStyle name="Uwaga 3" xfId="13672" hidden="1"/>
    <cellStyle name="Uwaga 3" xfId="13662" hidden="1"/>
    <cellStyle name="Uwaga 3" xfId="13660" hidden="1"/>
    <cellStyle name="Uwaga 3" xfId="13658" hidden="1"/>
    <cellStyle name="Uwaga 3" xfId="13647" hidden="1"/>
    <cellStyle name="Uwaga 3" xfId="13645" hidden="1"/>
    <cellStyle name="Uwaga 3" xfId="13643" hidden="1"/>
    <cellStyle name="Uwaga 3" xfId="13630" hidden="1"/>
    <cellStyle name="Uwaga 3" xfId="13628" hidden="1"/>
    <cellStyle name="Uwaga 3" xfId="13627" hidden="1"/>
    <cellStyle name="Uwaga 3" xfId="13614" hidden="1"/>
    <cellStyle name="Uwaga 3" xfId="13613" hidden="1"/>
    <cellStyle name="Uwaga 3" xfId="13611" hidden="1"/>
    <cellStyle name="Uwaga 3" xfId="13599" hidden="1"/>
    <cellStyle name="Uwaga 3" xfId="13598" hidden="1"/>
    <cellStyle name="Uwaga 3" xfId="13596" hidden="1"/>
    <cellStyle name="Uwaga 3" xfId="13584" hidden="1"/>
    <cellStyle name="Uwaga 3" xfId="13583" hidden="1"/>
    <cellStyle name="Uwaga 3" xfId="13581" hidden="1"/>
    <cellStyle name="Uwaga 3" xfId="13569" hidden="1"/>
    <cellStyle name="Uwaga 3" xfId="13568" hidden="1"/>
    <cellStyle name="Uwaga 3" xfId="13566" hidden="1"/>
    <cellStyle name="Uwaga 3" xfId="13554" hidden="1"/>
    <cellStyle name="Uwaga 3" xfId="13553" hidden="1"/>
    <cellStyle name="Uwaga 3" xfId="13551" hidden="1"/>
    <cellStyle name="Uwaga 3" xfId="13539" hidden="1"/>
    <cellStyle name="Uwaga 3" xfId="13538" hidden="1"/>
    <cellStyle name="Uwaga 3" xfId="13536" hidden="1"/>
    <cellStyle name="Uwaga 3" xfId="13524" hidden="1"/>
    <cellStyle name="Uwaga 3" xfId="13523" hidden="1"/>
    <cellStyle name="Uwaga 3" xfId="13521" hidden="1"/>
    <cellStyle name="Uwaga 3" xfId="13509" hidden="1"/>
    <cellStyle name="Uwaga 3" xfId="13508" hidden="1"/>
    <cellStyle name="Uwaga 3" xfId="13506" hidden="1"/>
    <cellStyle name="Uwaga 3" xfId="13494" hidden="1"/>
    <cellStyle name="Uwaga 3" xfId="13493" hidden="1"/>
    <cellStyle name="Uwaga 3" xfId="13491" hidden="1"/>
    <cellStyle name="Uwaga 3" xfId="13479" hidden="1"/>
    <cellStyle name="Uwaga 3" xfId="13478" hidden="1"/>
    <cellStyle name="Uwaga 3" xfId="13476" hidden="1"/>
    <cellStyle name="Uwaga 3" xfId="13464" hidden="1"/>
    <cellStyle name="Uwaga 3" xfId="13463" hidden="1"/>
    <cellStyle name="Uwaga 3" xfId="13461" hidden="1"/>
    <cellStyle name="Uwaga 3" xfId="13449" hidden="1"/>
    <cellStyle name="Uwaga 3" xfId="13448" hidden="1"/>
    <cellStyle name="Uwaga 3" xfId="13446" hidden="1"/>
    <cellStyle name="Uwaga 3" xfId="13434" hidden="1"/>
    <cellStyle name="Uwaga 3" xfId="13433" hidden="1"/>
    <cellStyle name="Uwaga 3" xfId="13431" hidden="1"/>
    <cellStyle name="Uwaga 3" xfId="13419" hidden="1"/>
    <cellStyle name="Uwaga 3" xfId="13418" hidden="1"/>
    <cellStyle name="Uwaga 3" xfId="13416" hidden="1"/>
    <cellStyle name="Uwaga 3" xfId="13404" hidden="1"/>
    <cellStyle name="Uwaga 3" xfId="13403" hidden="1"/>
    <cellStyle name="Uwaga 3" xfId="13401" hidden="1"/>
    <cellStyle name="Uwaga 3" xfId="13389" hidden="1"/>
    <cellStyle name="Uwaga 3" xfId="13388" hidden="1"/>
    <cellStyle name="Uwaga 3" xfId="13386" hidden="1"/>
    <cellStyle name="Uwaga 3" xfId="13374" hidden="1"/>
    <cellStyle name="Uwaga 3" xfId="13373" hidden="1"/>
    <cellStyle name="Uwaga 3" xfId="13371" hidden="1"/>
    <cellStyle name="Uwaga 3" xfId="13359" hidden="1"/>
    <cellStyle name="Uwaga 3" xfId="13358" hidden="1"/>
    <cellStyle name="Uwaga 3" xfId="13356" hidden="1"/>
    <cellStyle name="Uwaga 3" xfId="13344" hidden="1"/>
    <cellStyle name="Uwaga 3" xfId="13343" hidden="1"/>
    <cellStyle name="Uwaga 3" xfId="13341" hidden="1"/>
    <cellStyle name="Uwaga 3" xfId="13329" hidden="1"/>
    <cellStyle name="Uwaga 3" xfId="13328" hidden="1"/>
    <cellStyle name="Uwaga 3" xfId="13326" hidden="1"/>
    <cellStyle name="Uwaga 3" xfId="13314" hidden="1"/>
    <cellStyle name="Uwaga 3" xfId="13313" hidden="1"/>
    <cellStyle name="Uwaga 3" xfId="13311" hidden="1"/>
    <cellStyle name="Uwaga 3" xfId="13299" hidden="1"/>
    <cellStyle name="Uwaga 3" xfId="13298" hidden="1"/>
    <cellStyle name="Uwaga 3" xfId="13296" hidden="1"/>
    <cellStyle name="Uwaga 3" xfId="13284" hidden="1"/>
    <cellStyle name="Uwaga 3" xfId="13283" hidden="1"/>
    <cellStyle name="Uwaga 3" xfId="13281" hidden="1"/>
    <cellStyle name="Uwaga 3" xfId="13269" hidden="1"/>
    <cellStyle name="Uwaga 3" xfId="13268" hidden="1"/>
    <cellStyle name="Uwaga 3" xfId="13266" hidden="1"/>
    <cellStyle name="Uwaga 3" xfId="13254" hidden="1"/>
    <cellStyle name="Uwaga 3" xfId="13253" hidden="1"/>
    <cellStyle name="Uwaga 3" xfId="13251" hidden="1"/>
    <cellStyle name="Uwaga 3" xfId="13239" hidden="1"/>
    <cellStyle name="Uwaga 3" xfId="13238" hidden="1"/>
    <cellStyle name="Uwaga 3" xfId="13236" hidden="1"/>
    <cellStyle name="Uwaga 3" xfId="13224" hidden="1"/>
    <cellStyle name="Uwaga 3" xfId="13223" hidden="1"/>
    <cellStyle name="Uwaga 3" xfId="13221" hidden="1"/>
    <cellStyle name="Uwaga 3" xfId="13209" hidden="1"/>
    <cellStyle name="Uwaga 3" xfId="13207" hidden="1"/>
    <cellStyle name="Uwaga 3" xfId="13204" hidden="1"/>
    <cellStyle name="Uwaga 3" xfId="13194" hidden="1"/>
    <cellStyle name="Uwaga 3" xfId="13192" hidden="1"/>
    <cellStyle name="Uwaga 3" xfId="13189" hidden="1"/>
    <cellStyle name="Uwaga 3" xfId="13179" hidden="1"/>
    <cellStyle name="Uwaga 3" xfId="13177" hidden="1"/>
    <cellStyle name="Uwaga 3" xfId="13174" hidden="1"/>
    <cellStyle name="Uwaga 3" xfId="13164" hidden="1"/>
    <cellStyle name="Uwaga 3" xfId="13162" hidden="1"/>
    <cellStyle name="Uwaga 3" xfId="13159" hidden="1"/>
    <cellStyle name="Uwaga 3" xfId="13149" hidden="1"/>
    <cellStyle name="Uwaga 3" xfId="13147" hidden="1"/>
    <cellStyle name="Uwaga 3" xfId="13144" hidden="1"/>
    <cellStyle name="Uwaga 3" xfId="13134" hidden="1"/>
    <cellStyle name="Uwaga 3" xfId="13132" hidden="1"/>
    <cellStyle name="Uwaga 3" xfId="13128" hidden="1"/>
    <cellStyle name="Uwaga 3" xfId="13119" hidden="1"/>
    <cellStyle name="Uwaga 3" xfId="13116" hidden="1"/>
    <cellStyle name="Uwaga 3" xfId="13112" hidden="1"/>
    <cellStyle name="Uwaga 3" xfId="13104" hidden="1"/>
    <cellStyle name="Uwaga 3" xfId="13102" hidden="1"/>
    <cellStyle name="Uwaga 3" xfId="13098" hidden="1"/>
    <cellStyle name="Uwaga 3" xfId="13089" hidden="1"/>
    <cellStyle name="Uwaga 3" xfId="13087" hidden="1"/>
    <cellStyle name="Uwaga 3" xfId="13084" hidden="1"/>
    <cellStyle name="Uwaga 3" xfId="13074" hidden="1"/>
    <cellStyle name="Uwaga 3" xfId="13072" hidden="1"/>
    <cellStyle name="Uwaga 3" xfId="13067" hidden="1"/>
    <cellStyle name="Uwaga 3" xfId="13059" hidden="1"/>
    <cellStyle name="Uwaga 3" xfId="13057" hidden="1"/>
    <cellStyle name="Uwaga 3" xfId="13052" hidden="1"/>
    <cellStyle name="Uwaga 3" xfId="13044" hidden="1"/>
    <cellStyle name="Uwaga 3" xfId="13042" hidden="1"/>
    <cellStyle name="Uwaga 3" xfId="13037" hidden="1"/>
    <cellStyle name="Uwaga 3" xfId="13029" hidden="1"/>
    <cellStyle name="Uwaga 3" xfId="13027" hidden="1"/>
    <cellStyle name="Uwaga 3" xfId="13023" hidden="1"/>
    <cellStyle name="Uwaga 3" xfId="13014" hidden="1"/>
    <cellStyle name="Uwaga 3" xfId="13011" hidden="1"/>
    <cellStyle name="Uwaga 3" xfId="13006" hidden="1"/>
    <cellStyle name="Uwaga 3" xfId="12999" hidden="1"/>
    <cellStyle name="Uwaga 3" xfId="12995" hidden="1"/>
    <cellStyle name="Uwaga 3" xfId="12990" hidden="1"/>
    <cellStyle name="Uwaga 3" xfId="12984" hidden="1"/>
    <cellStyle name="Uwaga 3" xfId="12980" hidden="1"/>
    <cellStyle name="Uwaga 3" xfId="12975" hidden="1"/>
    <cellStyle name="Uwaga 3" xfId="12969" hidden="1"/>
    <cellStyle name="Uwaga 3" xfId="12966" hidden="1"/>
    <cellStyle name="Uwaga 3" xfId="12962" hidden="1"/>
    <cellStyle name="Uwaga 3" xfId="12953" hidden="1"/>
    <cellStyle name="Uwaga 3" xfId="12948" hidden="1"/>
    <cellStyle name="Uwaga 3" xfId="12943" hidden="1"/>
    <cellStyle name="Uwaga 3" xfId="12938" hidden="1"/>
    <cellStyle name="Uwaga 3" xfId="12933" hidden="1"/>
    <cellStyle name="Uwaga 3" xfId="12928" hidden="1"/>
    <cellStyle name="Uwaga 3" xfId="12923" hidden="1"/>
    <cellStyle name="Uwaga 3" xfId="12918" hidden="1"/>
    <cellStyle name="Uwaga 3" xfId="12913" hidden="1"/>
    <cellStyle name="Uwaga 3" xfId="12909" hidden="1"/>
    <cellStyle name="Uwaga 3" xfId="12904" hidden="1"/>
    <cellStyle name="Uwaga 3" xfId="12899" hidden="1"/>
    <cellStyle name="Uwaga 3" xfId="12894" hidden="1"/>
    <cellStyle name="Uwaga 3" xfId="12890" hidden="1"/>
    <cellStyle name="Uwaga 3" xfId="12886" hidden="1"/>
    <cellStyle name="Uwaga 3" xfId="12879" hidden="1"/>
    <cellStyle name="Uwaga 3" xfId="12875" hidden="1"/>
    <cellStyle name="Uwaga 3" xfId="12870" hidden="1"/>
    <cellStyle name="Uwaga 3" xfId="12864" hidden="1"/>
    <cellStyle name="Uwaga 3" xfId="12860" hidden="1"/>
    <cellStyle name="Uwaga 3" xfId="12855" hidden="1"/>
    <cellStyle name="Uwaga 3" xfId="12849" hidden="1"/>
    <cellStyle name="Uwaga 3" xfId="12845" hidden="1"/>
    <cellStyle name="Uwaga 3" xfId="12841" hidden="1"/>
    <cellStyle name="Uwaga 3" xfId="12834" hidden="1"/>
    <cellStyle name="Uwaga 3" xfId="12830" hidden="1"/>
    <cellStyle name="Uwaga 3" xfId="12826" hidden="1"/>
    <cellStyle name="Uwaga 3" xfId="13774" hidden="1"/>
    <cellStyle name="Uwaga 3" xfId="13775" hidden="1"/>
    <cellStyle name="Uwaga 3" xfId="13777" hidden="1"/>
    <cellStyle name="Uwaga 3" xfId="13783" hidden="1"/>
    <cellStyle name="Uwaga 3" xfId="13784" hidden="1"/>
    <cellStyle name="Uwaga 3" xfId="13787" hidden="1"/>
    <cellStyle name="Uwaga 3" xfId="13792" hidden="1"/>
    <cellStyle name="Uwaga 3" xfId="13793" hidden="1"/>
    <cellStyle name="Uwaga 3" xfId="13796" hidden="1"/>
    <cellStyle name="Uwaga 3" xfId="13801" hidden="1"/>
    <cellStyle name="Uwaga 3" xfId="13802" hidden="1"/>
    <cellStyle name="Uwaga 3" xfId="13803" hidden="1"/>
    <cellStyle name="Uwaga 3" xfId="13810" hidden="1"/>
    <cellStyle name="Uwaga 3" xfId="13813" hidden="1"/>
    <cellStyle name="Uwaga 3" xfId="13816" hidden="1"/>
    <cellStyle name="Uwaga 3" xfId="13822" hidden="1"/>
    <cellStyle name="Uwaga 3" xfId="13825" hidden="1"/>
    <cellStyle name="Uwaga 3" xfId="13827" hidden="1"/>
    <cellStyle name="Uwaga 3" xfId="13832" hidden="1"/>
    <cellStyle name="Uwaga 3" xfId="13835" hidden="1"/>
    <cellStyle name="Uwaga 3" xfId="13836" hidden="1"/>
    <cellStyle name="Uwaga 3" xfId="13840" hidden="1"/>
    <cellStyle name="Uwaga 3" xfId="13843" hidden="1"/>
    <cellStyle name="Uwaga 3" xfId="13845" hidden="1"/>
    <cellStyle name="Uwaga 3" xfId="13846" hidden="1"/>
    <cellStyle name="Uwaga 3" xfId="13847" hidden="1"/>
    <cellStyle name="Uwaga 3" xfId="13850" hidden="1"/>
    <cellStyle name="Uwaga 3" xfId="13857" hidden="1"/>
    <cellStyle name="Uwaga 3" xfId="13860" hidden="1"/>
    <cellStyle name="Uwaga 3" xfId="13863" hidden="1"/>
    <cellStyle name="Uwaga 3" xfId="13866" hidden="1"/>
    <cellStyle name="Uwaga 3" xfId="13869" hidden="1"/>
    <cellStyle name="Uwaga 3" xfId="13872" hidden="1"/>
    <cellStyle name="Uwaga 3" xfId="13874" hidden="1"/>
    <cellStyle name="Uwaga 3" xfId="13877" hidden="1"/>
    <cellStyle name="Uwaga 3" xfId="13880" hidden="1"/>
    <cellStyle name="Uwaga 3" xfId="13882" hidden="1"/>
    <cellStyle name="Uwaga 3" xfId="13883" hidden="1"/>
    <cellStyle name="Uwaga 3" xfId="13885" hidden="1"/>
    <cellStyle name="Uwaga 3" xfId="13892" hidden="1"/>
    <cellStyle name="Uwaga 3" xfId="13895" hidden="1"/>
    <cellStyle name="Uwaga 3" xfId="13898" hidden="1"/>
    <cellStyle name="Uwaga 3" xfId="13902" hidden="1"/>
    <cellStyle name="Uwaga 3" xfId="13905" hidden="1"/>
    <cellStyle name="Uwaga 3" xfId="13908" hidden="1"/>
    <cellStyle name="Uwaga 3" xfId="13910" hidden="1"/>
    <cellStyle name="Uwaga 3" xfId="13913" hidden="1"/>
    <cellStyle name="Uwaga 3" xfId="13916" hidden="1"/>
    <cellStyle name="Uwaga 3" xfId="13918" hidden="1"/>
    <cellStyle name="Uwaga 3" xfId="13919" hidden="1"/>
    <cellStyle name="Uwaga 3" xfId="13922" hidden="1"/>
    <cellStyle name="Uwaga 3" xfId="13929" hidden="1"/>
    <cellStyle name="Uwaga 3" xfId="13932" hidden="1"/>
    <cellStyle name="Uwaga 3" xfId="13935" hidden="1"/>
    <cellStyle name="Uwaga 3" xfId="13939" hidden="1"/>
    <cellStyle name="Uwaga 3" xfId="13942" hidden="1"/>
    <cellStyle name="Uwaga 3" xfId="13944" hidden="1"/>
    <cellStyle name="Uwaga 3" xfId="13947" hidden="1"/>
    <cellStyle name="Uwaga 3" xfId="13950" hidden="1"/>
    <cellStyle name="Uwaga 3" xfId="13953" hidden="1"/>
    <cellStyle name="Uwaga 3" xfId="13954" hidden="1"/>
    <cellStyle name="Uwaga 3" xfId="13955" hidden="1"/>
    <cellStyle name="Uwaga 3" xfId="13957" hidden="1"/>
    <cellStyle name="Uwaga 3" xfId="13963" hidden="1"/>
    <cellStyle name="Uwaga 3" xfId="13964" hidden="1"/>
    <cellStyle name="Uwaga 3" xfId="13966" hidden="1"/>
    <cellStyle name="Uwaga 3" xfId="13972" hidden="1"/>
    <cellStyle name="Uwaga 3" xfId="13974" hidden="1"/>
    <cellStyle name="Uwaga 3" xfId="13977" hidden="1"/>
    <cellStyle name="Uwaga 3" xfId="13981" hidden="1"/>
    <cellStyle name="Uwaga 3" xfId="13982" hidden="1"/>
    <cellStyle name="Uwaga 3" xfId="13984" hidden="1"/>
    <cellStyle name="Uwaga 3" xfId="13990" hidden="1"/>
    <cellStyle name="Uwaga 3" xfId="13991" hidden="1"/>
    <cellStyle name="Uwaga 3" xfId="13992" hidden="1"/>
    <cellStyle name="Uwaga 3" xfId="14000" hidden="1"/>
    <cellStyle name="Uwaga 3" xfId="14003" hidden="1"/>
    <cellStyle name="Uwaga 3" xfId="14006" hidden="1"/>
    <cellStyle name="Uwaga 3" xfId="14009" hidden="1"/>
    <cellStyle name="Uwaga 3" xfId="14012" hidden="1"/>
    <cellStyle name="Uwaga 3" xfId="14015" hidden="1"/>
    <cellStyle name="Uwaga 3" xfId="14018" hidden="1"/>
    <cellStyle name="Uwaga 3" xfId="14021" hidden="1"/>
    <cellStyle name="Uwaga 3" xfId="14024" hidden="1"/>
    <cellStyle name="Uwaga 3" xfId="14026" hidden="1"/>
    <cellStyle name="Uwaga 3" xfId="14027" hidden="1"/>
    <cellStyle name="Uwaga 3" xfId="14029" hidden="1"/>
    <cellStyle name="Uwaga 3" xfId="14036" hidden="1"/>
    <cellStyle name="Uwaga 3" xfId="14039" hidden="1"/>
    <cellStyle name="Uwaga 3" xfId="14042" hidden="1"/>
    <cellStyle name="Uwaga 3" xfId="14045" hidden="1"/>
    <cellStyle name="Uwaga 3" xfId="14048" hidden="1"/>
    <cellStyle name="Uwaga 3" xfId="14051" hidden="1"/>
    <cellStyle name="Uwaga 3" xfId="14054" hidden="1"/>
    <cellStyle name="Uwaga 3" xfId="14056" hidden="1"/>
    <cellStyle name="Uwaga 3" xfId="14059" hidden="1"/>
    <cellStyle name="Uwaga 3" xfId="14062" hidden="1"/>
    <cellStyle name="Uwaga 3" xfId="14063" hidden="1"/>
    <cellStyle name="Uwaga 3" xfId="14064" hidden="1"/>
    <cellStyle name="Uwaga 3" xfId="14071" hidden="1"/>
    <cellStyle name="Uwaga 3" xfId="14072" hidden="1"/>
    <cellStyle name="Uwaga 3" xfId="14074" hidden="1"/>
    <cellStyle name="Uwaga 3" xfId="14080" hidden="1"/>
    <cellStyle name="Uwaga 3" xfId="14081" hidden="1"/>
    <cellStyle name="Uwaga 3" xfId="14083" hidden="1"/>
    <cellStyle name="Uwaga 3" xfId="14089" hidden="1"/>
    <cellStyle name="Uwaga 3" xfId="14090" hidden="1"/>
    <cellStyle name="Uwaga 3" xfId="14092" hidden="1"/>
    <cellStyle name="Uwaga 3" xfId="14098" hidden="1"/>
    <cellStyle name="Uwaga 3" xfId="14099" hidden="1"/>
    <cellStyle name="Uwaga 3" xfId="14100" hidden="1"/>
    <cellStyle name="Uwaga 3" xfId="14108" hidden="1"/>
    <cellStyle name="Uwaga 3" xfId="14110" hidden="1"/>
    <cellStyle name="Uwaga 3" xfId="14113" hidden="1"/>
    <cellStyle name="Uwaga 3" xfId="14117" hidden="1"/>
    <cellStyle name="Uwaga 3" xfId="14120" hidden="1"/>
    <cellStyle name="Uwaga 3" xfId="14123" hidden="1"/>
    <cellStyle name="Uwaga 3" xfId="14126" hidden="1"/>
    <cellStyle name="Uwaga 3" xfId="14128" hidden="1"/>
    <cellStyle name="Uwaga 3" xfId="14131" hidden="1"/>
    <cellStyle name="Uwaga 3" xfId="14134" hidden="1"/>
    <cellStyle name="Uwaga 3" xfId="14135" hidden="1"/>
    <cellStyle name="Uwaga 3" xfId="14136" hidden="1"/>
    <cellStyle name="Uwaga 3" xfId="14143" hidden="1"/>
    <cellStyle name="Uwaga 3" xfId="14145" hidden="1"/>
    <cellStyle name="Uwaga 3" xfId="14147" hidden="1"/>
    <cellStyle name="Uwaga 3" xfId="14152" hidden="1"/>
    <cellStyle name="Uwaga 3" xfId="14154" hidden="1"/>
    <cellStyle name="Uwaga 3" xfId="14156" hidden="1"/>
    <cellStyle name="Uwaga 3" xfId="14161" hidden="1"/>
    <cellStyle name="Uwaga 3" xfId="14163" hidden="1"/>
    <cellStyle name="Uwaga 3" xfId="14165" hidden="1"/>
    <cellStyle name="Uwaga 3" xfId="14170" hidden="1"/>
    <cellStyle name="Uwaga 3" xfId="14171" hidden="1"/>
    <cellStyle name="Uwaga 3" xfId="14172" hidden="1"/>
    <cellStyle name="Uwaga 3" xfId="14179" hidden="1"/>
    <cellStyle name="Uwaga 3" xfId="14181" hidden="1"/>
    <cellStyle name="Uwaga 3" xfId="14183" hidden="1"/>
    <cellStyle name="Uwaga 3" xfId="14188" hidden="1"/>
    <cellStyle name="Uwaga 3" xfId="14190" hidden="1"/>
    <cellStyle name="Uwaga 3" xfId="14192" hidden="1"/>
    <cellStyle name="Uwaga 3" xfId="14197" hidden="1"/>
    <cellStyle name="Uwaga 3" xfId="14199" hidden="1"/>
    <cellStyle name="Uwaga 3" xfId="14200" hidden="1"/>
    <cellStyle name="Uwaga 3" xfId="14206" hidden="1"/>
    <cellStyle name="Uwaga 3" xfId="14207" hidden="1"/>
    <cellStyle name="Uwaga 3" xfId="14208" hidden="1"/>
    <cellStyle name="Uwaga 3" xfId="14215" hidden="1"/>
    <cellStyle name="Uwaga 3" xfId="14217" hidden="1"/>
    <cellStyle name="Uwaga 3" xfId="14219" hidden="1"/>
    <cellStyle name="Uwaga 3" xfId="14224" hidden="1"/>
    <cellStyle name="Uwaga 3" xfId="14226" hidden="1"/>
    <cellStyle name="Uwaga 3" xfId="14228" hidden="1"/>
    <cellStyle name="Uwaga 3" xfId="14233" hidden="1"/>
    <cellStyle name="Uwaga 3" xfId="14235" hidden="1"/>
    <cellStyle name="Uwaga 3" xfId="14237" hidden="1"/>
    <cellStyle name="Uwaga 3" xfId="14242" hidden="1"/>
    <cellStyle name="Uwaga 3" xfId="14243" hidden="1"/>
    <cellStyle name="Uwaga 3" xfId="14245" hidden="1"/>
    <cellStyle name="Uwaga 3" xfId="14251" hidden="1"/>
    <cellStyle name="Uwaga 3" xfId="14252" hidden="1"/>
    <cellStyle name="Uwaga 3" xfId="14253" hidden="1"/>
    <cellStyle name="Uwaga 3" xfId="14260" hidden="1"/>
    <cellStyle name="Uwaga 3" xfId="14261" hidden="1"/>
    <cellStyle name="Uwaga 3" xfId="14262" hidden="1"/>
    <cellStyle name="Uwaga 3" xfId="14269" hidden="1"/>
    <cellStyle name="Uwaga 3" xfId="14270" hidden="1"/>
    <cellStyle name="Uwaga 3" xfId="14271" hidden="1"/>
    <cellStyle name="Uwaga 3" xfId="14278" hidden="1"/>
    <cellStyle name="Uwaga 3" xfId="14279" hidden="1"/>
    <cellStyle name="Uwaga 3" xfId="14280" hidden="1"/>
    <cellStyle name="Uwaga 3" xfId="14287" hidden="1"/>
    <cellStyle name="Uwaga 3" xfId="14288" hidden="1"/>
    <cellStyle name="Uwaga 3" xfId="14289" hidden="1"/>
    <cellStyle name="Uwaga 3" xfId="14339" hidden="1"/>
    <cellStyle name="Uwaga 3" xfId="14340" hidden="1"/>
    <cellStyle name="Uwaga 3" xfId="14342" hidden="1"/>
    <cellStyle name="Uwaga 3" xfId="14354" hidden="1"/>
    <cellStyle name="Uwaga 3" xfId="14355" hidden="1"/>
    <cellStyle name="Uwaga 3" xfId="14360" hidden="1"/>
    <cellStyle name="Uwaga 3" xfId="14369" hidden="1"/>
    <cellStyle name="Uwaga 3" xfId="14370" hidden="1"/>
    <cellStyle name="Uwaga 3" xfId="14375" hidden="1"/>
    <cellStyle name="Uwaga 3" xfId="14384" hidden="1"/>
    <cellStyle name="Uwaga 3" xfId="14385" hidden="1"/>
    <cellStyle name="Uwaga 3" xfId="14386" hidden="1"/>
    <cellStyle name="Uwaga 3" xfId="14399" hidden="1"/>
    <cellStyle name="Uwaga 3" xfId="14404" hidden="1"/>
    <cellStyle name="Uwaga 3" xfId="14409" hidden="1"/>
    <cellStyle name="Uwaga 3" xfId="14419" hidden="1"/>
    <cellStyle name="Uwaga 3" xfId="14424" hidden="1"/>
    <cellStyle name="Uwaga 3" xfId="14428" hidden="1"/>
    <cellStyle name="Uwaga 3" xfId="14435" hidden="1"/>
    <cellStyle name="Uwaga 3" xfId="14440" hidden="1"/>
    <cellStyle name="Uwaga 3" xfId="14443" hidden="1"/>
    <cellStyle name="Uwaga 3" xfId="14449" hidden="1"/>
    <cellStyle name="Uwaga 3" xfId="14454" hidden="1"/>
    <cellStyle name="Uwaga 3" xfId="14458" hidden="1"/>
    <cellStyle name="Uwaga 3" xfId="14459" hidden="1"/>
    <cellStyle name="Uwaga 3" xfId="14460" hidden="1"/>
    <cellStyle name="Uwaga 3" xfId="14464" hidden="1"/>
    <cellStyle name="Uwaga 3" xfId="14476" hidden="1"/>
    <cellStyle name="Uwaga 3" xfId="14481" hidden="1"/>
    <cellStyle name="Uwaga 3" xfId="14486" hidden="1"/>
    <cellStyle name="Uwaga 3" xfId="14491" hidden="1"/>
    <cellStyle name="Uwaga 3" xfId="14496" hidden="1"/>
    <cellStyle name="Uwaga 3" xfId="14501" hidden="1"/>
    <cellStyle name="Uwaga 3" xfId="14505" hidden="1"/>
    <cellStyle name="Uwaga 3" xfId="14509" hidden="1"/>
    <cellStyle name="Uwaga 3" xfId="14514" hidden="1"/>
    <cellStyle name="Uwaga 3" xfId="14519" hidden="1"/>
    <cellStyle name="Uwaga 3" xfId="14520" hidden="1"/>
    <cellStyle name="Uwaga 3" xfId="14522" hidden="1"/>
    <cellStyle name="Uwaga 3" xfId="14535" hidden="1"/>
    <cellStyle name="Uwaga 3" xfId="14539" hidden="1"/>
    <cellStyle name="Uwaga 3" xfId="14544" hidden="1"/>
    <cellStyle name="Uwaga 3" xfId="14551" hidden="1"/>
    <cellStyle name="Uwaga 3" xfId="14555" hidden="1"/>
    <cellStyle name="Uwaga 3" xfId="14560" hidden="1"/>
    <cellStyle name="Uwaga 3" xfId="14565" hidden="1"/>
    <cellStyle name="Uwaga 3" xfId="14568" hidden="1"/>
    <cellStyle name="Uwaga 3" xfId="14573" hidden="1"/>
    <cellStyle name="Uwaga 3" xfId="14579" hidden="1"/>
    <cellStyle name="Uwaga 3" xfId="14580" hidden="1"/>
    <cellStyle name="Uwaga 3" xfId="14583" hidden="1"/>
    <cellStyle name="Uwaga 3" xfId="14596" hidden="1"/>
    <cellStyle name="Uwaga 3" xfId="14600" hidden="1"/>
    <cellStyle name="Uwaga 3" xfId="14605" hidden="1"/>
    <cellStyle name="Uwaga 3" xfId="14612" hidden="1"/>
    <cellStyle name="Uwaga 3" xfId="14617" hidden="1"/>
    <cellStyle name="Uwaga 3" xfId="14621" hidden="1"/>
    <cellStyle name="Uwaga 3" xfId="14626" hidden="1"/>
    <cellStyle name="Uwaga 3" xfId="14630" hidden="1"/>
    <cellStyle name="Uwaga 3" xfId="14635" hidden="1"/>
    <cellStyle name="Uwaga 3" xfId="14639" hidden="1"/>
    <cellStyle name="Uwaga 3" xfId="14640" hidden="1"/>
    <cellStyle name="Uwaga 3" xfId="14642" hidden="1"/>
    <cellStyle name="Uwaga 3" xfId="14654" hidden="1"/>
    <cellStyle name="Uwaga 3" xfId="14655" hidden="1"/>
    <cellStyle name="Uwaga 3" xfId="14657" hidden="1"/>
    <cellStyle name="Uwaga 3" xfId="14669" hidden="1"/>
    <cellStyle name="Uwaga 3" xfId="14671" hidden="1"/>
    <cellStyle name="Uwaga 3" xfId="14674" hidden="1"/>
    <cellStyle name="Uwaga 3" xfId="14684" hidden="1"/>
    <cellStyle name="Uwaga 3" xfId="14685" hidden="1"/>
    <cellStyle name="Uwaga 3" xfId="14687" hidden="1"/>
    <cellStyle name="Uwaga 3" xfId="14699" hidden="1"/>
    <cellStyle name="Uwaga 3" xfId="14700" hidden="1"/>
    <cellStyle name="Uwaga 3" xfId="14701" hidden="1"/>
    <cellStyle name="Uwaga 3" xfId="14715" hidden="1"/>
    <cellStyle name="Uwaga 3" xfId="14718" hidden="1"/>
    <cellStyle name="Uwaga 3" xfId="14722" hidden="1"/>
    <cellStyle name="Uwaga 3" xfId="14730" hidden="1"/>
    <cellStyle name="Uwaga 3" xfId="14733" hidden="1"/>
    <cellStyle name="Uwaga 3" xfId="14737" hidden="1"/>
    <cellStyle name="Uwaga 3" xfId="14745" hidden="1"/>
    <cellStyle name="Uwaga 3" xfId="14748" hidden="1"/>
    <cellStyle name="Uwaga 3" xfId="14752" hidden="1"/>
    <cellStyle name="Uwaga 3" xfId="14759" hidden="1"/>
    <cellStyle name="Uwaga 3" xfId="14760" hidden="1"/>
    <cellStyle name="Uwaga 3" xfId="14762" hidden="1"/>
    <cellStyle name="Uwaga 3" xfId="14775" hidden="1"/>
    <cellStyle name="Uwaga 3" xfId="14778" hidden="1"/>
    <cellStyle name="Uwaga 3" xfId="14781" hidden="1"/>
    <cellStyle name="Uwaga 3" xfId="14790" hidden="1"/>
    <cellStyle name="Uwaga 3" xfId="14793" hidden="1"/>
    <cellStyle name="Uwaga 3" xfId="14797" hidden="1"/>
    <cellStyle name="Uwaga 3" xfId="14805" hidden="1"/>
    <cellStyle name="Uwaga 3" xfId="14807" hidden="1"/>
    <cellStyle name="Uwaga 3" xfId="14810" hidden="1"/>
    <cellStyle name="Uwaga 3" xfId="14819" hidden="1"/>
    <cellStyle name="Uwaga 3" xfId="14820" hidden="1"/>
    <cellStyle name="Uwaga 3" xfId="14821" hidden="1"/>
    <cellStyle name="Uwaga 3" xfId="14834" hidden="1"/>
    <cellStyle name="Uwaga 3" xfId="14835" hidden="1"/>
    <cellStyle name="Uwaga 3" xfId="14837" hidden="1"/>
    <cellStyle name="Uwaga 3" xfId="14849" hidden="1"/>
    <cellStyle name="Uwaga 3" xfId="14850" hidden="1"/>
    <cellStyle name="Uwaga 3" xfId="14852" hidden="1"/>
    <cellStyle name="Uwaga 3" xfId="14864" hidden="1"/>
    <cellStyle name="Uwaga 3" xfId="14865" hidden="1"/>
    <cellStyle name="Uwaga 3" xfId="14867" hidden="1"/>
    <cellStyle name="Uwaga 3" xfId="14879" hidden="1"/>
    <cellStyle name="Uwaga 3" xfId="14880" hidden="1"/>
    <cellStyle name="Uwaga 3" xfId="14881" hidden="1"/>
    <cellStyle name="Uwaga 3" xfId="14895" hidden="1"/>
    <cellStyle name="Uwaga 3" xfId="14897" hidden="1"/>
    <cellStyle name="Uwaga 3" xfId="14900" hidden="1"/>
    <cellStyle name="Uwaga 3" xfId="14910" hidden="1"/>
    <cellStyle name="Uwaga 3" xfId="14913" hidden="1"/>
    <cellStyle name="Uwaga 3" xfId="14916" hidden="1"/>
    <cellStyle name="Uwaga 3" xfId="14925" hidden="1"/>
    <cellStyle name="Uwaga 3" xfId="14927" hidden="1"/>
    <cellStyle name="Uwaga 3" xfId="14930" hidden="1"/>
    <cellStyle name="Uwaga 3" xfId="14939" hidden="1"/>
    <cellStyle name="Uwaga 3" xfId="14940" hidden="1"/>
    <cellStyle name="Uwaga 3" xfId="14941" hidden="1"/>
    <cellStyle name="Uwaga 3" xfId="14954" hidden="1"/>
    <cellStyle name="Uwaga 3" xfId="14956" hidden="1"/>
    <cellStyle name="Uwaga 3" xfId="14958" hidden="1"/>
    <cellStyle name="Uwaga 3" xfId="14969" hidden="1"/>
    <cellStyle name="Uwaga 3" xfId="14971" hidden="1"/>
    <cellStyle name="Uwaga 3" xfId="14973" hidden="1"/>
    <cellStyle name="Uwaga 3" xfId="14984" hidden="1"/>
    <cellStyle name="Uwaga 3" xfId="14986" hidden="1"/>
    <cellStyle name="Uwaga 3" xfId="14988" hidden="1"/>
    <cellStyle name="Uwaga 3" xfId="14999" hidden="1"/>
    <cellStyle name="Uwaga 3" xfId="15000" hidden="1"/>
    <cellStyle name="Uwaga 3" xfId="15001" hidden="1"/>
    <cellStyle name="Uwaga 3" xfId="15014" hidden="1"/>
    <cellStyle name="Uwaga 3" xfId="15016" hidden="1"/>
    <cellStyle name="Uwaga 3" xfId="15018" hidden="1"/>
    <cellStyle name="Uwaga 3" xfId="15029" hidden="1"/>
    <cellStyle name="Uwaga 3" xfId="15031" hidden="1"/>
    <cellStyle name="Uwaga 3" xfId="15033" hidden="1"/>
    <cellStyle name="Uwaga 3" xfId="15044" hidden="1"/>
    <cellStyle name="Uwaga 3" xfId="15046" hidden="1"/>
    <cellStyle name="Uwaga 3" xfId="15047" hidden="1"/>
    <cellStyle name="Uwaga 3" xfId="15059" hidden="1"/>
    <cellStyle name="Uwaga 3" xfId="15060" hidden="1"/>
    <cellStyle name="Uwaga 3" xfId="15061" hidden="1"/>
    <cellStyle name="Uwaga 3" xfId="15074" hidden="1"/>
    <cellStyle name="Uwaga 3" xfId="15076" hidden="1"/>
    <cellStyle name="Uwaga 3" xfId="15078" hidden="1"/>
    <cellStyle name="Uwaga 3" xfId="15089" hidden="1"/>
    <cellStyle name="Uwaga 3" xfId="15091" hidden="1"/>
    <cellStyle name="Uwaga 3" xfId="15093" hidden="1"/>
    <cellStyle name="Uwaga 3" xfId="15104" hidden="1"/>
    <cellStyle name="Uwaga 3" xfId="15106" hidden="1"/>
    <cellStyle name="Uwaga 3" xfId="15108" hidden="1"/>
    <cellStyle name="Uwaga 3" xfId="15119" hidden="1"/>
    <cellStyle name="Uwaga 3" xfId="15120" hidden="1"/>
    <cellStyle name="Uwaga 3" xfId="15122" hidden="1"/>
    <cellStyle name="Uwaga 3" xfId="15133" hidden="1"/>
    <cellStyle name="Uwaga 3" xfId="15135" hidden="1"/>
    <cellStyle name="Uwaga 3" xfId="15136" hidden="1"/>
    <cellStyle name="Uwaga 3" xfId="15145" hidden="1"/>
    <cellStyle name="Uwaga 3" xfId="15148" hidden="1"/>
    <cellStyle name="Uwaga 3" xfId="15150" hidden="1"/>
    <cellStyle name="Uwaga 3" xfId="15161" hidden="1"/>
    <cellStyle name="Uwaga 3" xfId="15163" hidden="1"/>
    <cellStyle name="Uwaga 3" xfId="15165" hidden="1"/>
    <cellStyle name="Uwaga 3" xfId="15177" hidden="1"/>
    <cellStyle name="Uwaga 3" xfId="15179" hidden="1"/>
    <cellStyle name="Uwaga 3" xfId="15181" hidden="1"/>
    <cellStyle name="Uwaga 3" xfId="15189" hidden="1"/>
    <cellStyle name="Uwaga 3" xfId="15191" hidden="1"/>
    <cellStyle name="Uwaga 3" xfId="15194" hidden="1"/>
    <cellStyle name="Uwaga 3" xfId="15184" hidden="1"/>
    <cellStyle name="Uwaga 3" xfId="15183" hidden="1"/>
    <cellStyle name="Uwaga 3" xfId="15182" hidden="1"/>
    <cellStyle name="Uwaga 3" xfId="15169" hidden="1"/>
    <cellStyle name="Uwaga 3" xfId="15168" hidden="1"/>
    <cellStyle name="Uwaga 3" xfId="15167" hidden="1"/>
    <cellStyle name="Uwaga 3" xfId="15154" hidden="1"/>
    <cellStyle name="Uwaga 3" xfId="15153" hidden="1"/>
    <cellStyle name="Uwaga 3" xfId="15152" hidden="1"/>
    <cellStyle name="Uwaga 3" xfId="15139" hidden="1"/>
    <cellStyle name="Uwaga 3" xfId="15138" hidden="1"/>
    <cellStyle name="Uwaga 3" xfId="15137" hidden="1"/>
    <cellStyle name="Uwaga 3" xfId="15124" hidden="1"/>
    <cellStyle name="Uwaga 3" xfId="15123" hidden="1"/>
    <cellStyle name="Uwaga 3" xfId="15121" hidden="1"/>
    <cellStyle name="Uwaga 3" xfId="15110" hidden="1"/>
    <cellStyle name="Uwaga 3" xfId="15107" hidden="1"/>
    <cellStyle name="Uwaga 3" xfId="15105" hidden="1"/>
    <cellStyle name="Uwaga 3" xfId="15095" hidden="1"/>
    <cellStyle name="Uwaga 3" xfId="15092" hidden="1"/>
    <cellStyle name="Uwaga 3" xfId="15090" hidden="1"/>
    <cellStyle name="Uwaga 3" xfId="15080" hidden="1"/>
    <cellStyle name="Uwaga 3" xfId="15077" hidden="1"/>
    <cellStyle name="Uwaga 3" xfId="15075" hidden="1"/>
    <cellStyle name="Uwaga 3" xfId="15065" hidden="1"/>
    <cellStyle name="Uwaga 3" xfId="15063" hidden="1"/>
    <cellStyle name="Uwaga 3" xfId="15062" hidden="1"/>
    <cellStyle name="Uwaga 3" xfId="15050" hidden="1"/>
    <cellStyle name="Uwaga 3" xfId="15048" hidden="1"/>
    <cellStyle name="Uwaga 3" xfId="15045" hidden="1"/>
    <cellStyle name="Uwaga 3" xfId="15035" hidden="1"/>
    <cellStyle name="Uwaga 3" xfId="15032" hidden="1"/>
    <cellStyle name="Uwaga 3" xfId="15030" hidden="1"/>
    <cellStyle name="Uwaga 3" xfId="15020" hidden="1"/>
    <cellStyle name="Uwaga 3" xfId="15017" hidden="1"/>
    <cellStyle name="Uwaga 3" xfId="15015" hidden="1"/>
    <cellStyle name="Uwaga 3" xfId="15005" hidden="1"/>
    <cellStyle name="Uwaga 3" xfId="15003" hidden="1"/>
    <cellStyle name="Uwaga 3" xfId="15002" hidden="1"/>
    <cellStyle name="Uwaga 3" xfId="14990" hidden="1"/>
    <cellStyle name="Uwaga 3" xfId="14987" hidden="1"/>
    <cellStyle name="Uwaga 3" xfId="14985" hidden="1"/>
    <cellStyle name="Uwaga 3" xfId="14975" hidden="1"/>
    <cellStyle name="Uwaga 3" xfId="14972" hidden="1"/>
    <cellStyle name="Uwaga 3" xfId="14970" hidden="1"/>
    <cellStyle name="Uwaga 3" xfId="14960" hidden="1"/>
    <cellStyle name="Uwaga 3" xfId="14957" hidden="1"/>
    <cellStyle name="Uwaga 3" xfId="14955" hidden="1"/>
    <cellStyle name="Uwaga 3" xfId="14945" hidden="1"/>
    <cellStyle name="Uwaga 3" xfId="14943" hidden="1"/>
    <cellStyle name="Uwaga 3" xfId="14942" hidden="1"/>
    <cellStyle name="Uwaga 3" xfId="14929" hidden="1"/>
    <cellStyle name="Uwaga 3" xfId="14926" hidden="1"/>
    <cellStyle name="Uwaga 3" xfId="14924" hidden="1"/>
    <cellStyle name="Uwaga 3" xfId="14914" hidden="1"/>
    <cellStyle name="Uwaga 3" xfId="14911" hidden="1"/>
    <cellStyle name="Uwaga 3" xfId="14909" hidden="1"/>
    <cellStyle name="Uwaga 3" xfId="14899" hidden="1"/>
    <cellStyle name="Uwaga 3" xfId="14896" hidden="1"/>
    <cellStyle name="Uwaga 3" xfId="14894" hidden="1"/>
    <cellStyle name="Uwaga 3" xfId="14885" hidden="1"/>
    <cellStyle name="Uwaga 3" xfId="14883" hidden="1"/>
    <cellStyle name="Uwaga 3" xfId="14882" hidden="1"/>
    <cellStyle name="Uwaga 3" xfId="14870" hidden="1"/>
    <cellStyle name="Uwaga 3" xfId="14868" hidden="1"/>
    <cellStyle name="Uwaga 3" xfId="14866" hidden="1"/>
    <cellStyle name="Uwaga 3" xfId="14855" hidden="1"/>
    <cellStyle name="Uwaga 3" xfId="14853" hidden="1"/>
    <cellStyle name="Uwaga 3" xfId="14851" hidden="1"/>
    <cellStyle name="Uwaga 3" xfId="14840" hidden="1"/>
    <cellStyle name="Uwaga 3" xfId="14838" hidden="1"/>
    <cellStyle name="Uwaga 3" xfId="14836" hidden="1"/>
    <cellStyle name="Uwaga 3" xfId="14825" hidden="1"/>
    <cellStyle name="Uwaga 3" xfId="14823" hidden="1"/>
    <cellStyle name="Uwaga 3" xfId="14822" hidden="1"/>
    <cellStyle name="Uwaga 3" xfId="14809" hidden="1"/>
    <cellStyle name="Uwaga 3" xfId="14806" hidden="1"/>
    <cellStyle name="Uwaga 3" xfId="14804" hidden="1"/>
    <cellStyle name="Uwaga 3" xfId="14794" hidden="1"/>
    <cellStyle name="Uwaga 3" xfId="14791" hidden="1"/>
    <cellStyle name="Uwaga 3" xfId="14789" hidden="1"/>
    <cellStyle name="Uwaga 3" xfId="14779" hidden="1"/>
    <cellStyle name="Uwaga 3" xfId="14776" hidden="1"/>
    <cellStyle name="Uwaga 3" xfId="14774" hidden="1"/>
    <cellStyle name="Uwaga 3" xfId="14765" hidden="1"/>
    <cellStyle name="Uwaga 3" xfId="14763" hidden="1"/>
    <cellStyle name="Uwaga 3" xfId="14761" hidden="1"/>
    <cellStyle name="Uwaga 3" xfId="14749" hidden="1"/>
    <cellStyle name="Uwaga 3" xfId="14746" hidden="1"/>
    <cellStyle name="Uwaga 3" xfId="14744" hidden="1"/>
    <cellStyle name="Uwaga 3" xfId="14734" hidden="1"/>
    <cellStyle name="Uwaga 3" xfId="14731" hidden="1"/>
    <cellStyle name="Uwaga 3" xfId="14729" hidden="1"/>
    <cellStyle name="Uwaga 3" xfId="14719" hidden="1"/>
    <cellStyle name="Uwaga 3" xfId="14716" hidden="1"/>
    <cellStyle name="Uwaga 3" xfId="14714" hidden="1"/>
    <cellStyle name="Uwaga 3" xfId="14707" hidden="1"/>
    <cellStyle name="Uwaga 3" xfId="14704" hidden="1"/>
    <cellStyle name="Uwaga 3" xfId="14702" hidden="1"/>
    <cellStyle name="Uwaga 3" xfId="14692" hidden="1"/>
    <cellStyle name="Uwaga 3" xfId="14689" hidden="1"/>
    <cellStyle name="Uwaga 3" xfId="14686" hidden="1"/>
    <cellStyle name="Uwaga 3" xfId="14677" hidden="1"/>
    <cellStyle name="Uwaga 3" xfId="14673" hidden="1"/>
    <cellStyle name="Uwaga 3" xfId="14670" hidden="1"/>
    <cellStyle name="Uwaga 3" xfId="14662" hidden="1"/>
    <cellStyle name="Uwaga 3" xfId="14659" hidden="1"/>
    <cellStyle name="Uwaga 3" xfId="14656" hidden="1"/>
    <cellStyle name="Uwaga 3" xfId="14647" hidden="1"/>
    <cellStyle name="Uwaga 3" xfId="14644" hidden="1"/>
    <cellStyle name="Uwaga 3" xfId="14641" hidden="1"/>
    <cellStyle name="Uwaga 3" xfId="14631" hidden="1"/>
    <cellStyle name="Uwaga 3" xfId="14627" hidden="1"/>
    <cellStyle name="Uwaga 3" xfId="14624" hidden="1"/>
    <cellStyle name="Uwaga 3" xfId="14615" hidden="1"/>
    <cellStyle name="Uwaga 3" xfId="14611" hidden="1"/>
    <cellStyle name="Uwaga 3" xfId="14609" hidden="1"/>
    <cellStyle name="Uwaga 3" xfId="14601" hidden="1"/>
    <cellStyle name="Uwaga 3" xfId="14597" hidden="1"/>
    <cellStyle name="Uwaga 3" xfId="14594" hidden="1"/>
    <cellStyle name="Uwaga 3" xfId="14587" hidden="1"/>
    <cellStyle name="Uwaga 3" xfId="14584" hidden="1"/>
    <cellStyle name="Uwaga 3" xfId="14581" hidden="1"/>
    <cellStyle name="Uwaga 3" xfId="14572" hidden="1"/>
    <cellStyle name="Uwaga 3" xfId="14567" hidden="1"/>
    <cellStyle name="Uwaga 3" xfId="14564" hidden="1"/>
    <cellStyle name="Uwaga 3" xfId="14557" hidden="1"/>
    <cellStyle name="Uwaga 3" xfId="14552" hidden="1"/>
    <cellStyle name="Uwaga 3" xfId="14549" hidden="1"/>
    <cellStyle name="Uwaga 3" xfId="14542" hidden="1"/>
    <cellStyle name="Uwaga 3" xfId="14537" hidden="1"/>
    <cellStyle name="Uwaga 3" xfId="14534" hidden="1"/>
    <cellStyle name="Uwaga 3" xfId="14528" hidden="1"/>
    <cellStyle name="Uwaga 3" xfId="14524" hidden="1"/>
    <cellStyle name="Uwaga 3" xfId="14521" hidden="1"/>
    <cellStyle name="Uwaga 3" xfId="14513" hidden="1"/>
    <cellStyle name="Uwaga 3" xfId="14508" hidden="1"/>
    <cellStyle name="Uwaga 3" xfId="14504" hidden="1"/>
    <cellStyle name="Uwaga 3" xfId="14498" hidden="1"/>
    <cellStyle name="Uwaga 3" xfId="14493" hidden="1"/>
    <cellStyle name="Uwaga 3" xfId="14489" hidden="1"/>
    <cellStyle name="Uwaga 3" xfId="14483" hidden="1"/>
    <cellStyle name="Uwaga 3" xfId="14478" hidden="1"/>
    <cellStyle name="Uwaga 3" xfId="14474" hidden="1"/>
    <cellStyle name="Uwaga 3" xfId="14469" hidden="1"/>
    <cellStyle name="Uwaga 3" xfId="14465" hidden="1"/>
    <cellStyle name="Uwaga 3" xfId="14461" hidden="1"/>
    <cellStyle name="Uwaga 3" xfId="14453" hidden="1"/>
    <cellStyle name="Uwaga 3" xfId="14448" hidden="1"/>
    <cellStyle name="Uwaga 3" xfId="14444" hidden="1"/>
    <cellStyle name="Uwaga 3" xfId="14438" hidden="1"/>
    <cellStyle name="Uwaga 3" xfId="14433" hidden="1"/>
    <cellStyle name="Uwaga 3" xfId="14429" hidden="1"/>
    <cellStyle name="Uwaga 3" xfId="14423" hidden="1"/>
    <cellStyle name="Uwaga 3" xfId="14418" hidden="1"/>
    <cellStyle name="Uwaga 3" xfId="14414" hidden="1"/>
    <cellStyle name="Uwaga 3" xfId="14410" hidden="1"/>
    <cellStyle name="Uwaga 3" xfId="14405" hidden="1"/>
    <cellStyle name="Uwaga 3" xfId="14400" hidden="1"/>
    <cellStyle name="Uwaga 3" xfId="14395" hidden="1"/>
    <cellStyle name="Uwaga 3" xfId="14391" hidden="1"/>
    <cellStyle name="Uwaga 3" xfId="14387" hidden="1"/>
    <cellStyle name="Uwaga 3" xfId="14380" hidden="1"/>
    <cellStyle name="Uwaga 3" xfId="14376" hidden="1"/>
    <cellStyle name="Uwaga 3" xfId="14371" hidden="1"/>
    <cellStyle name="Uwaga 3" xfId="14365" hidden="1"/>
    <cellStyle name="Uwaga 3" xfId="14361" hidden="1"/>
    <cellStyle name="Uwaga 3" xfId="14356" hidden="1"/>
    <cellStyle name="Uwaga 3" xfId="14350" hidden="1"/>
    <cellStyle name="Uwaga 3" xfId="14346" hidden="1"/>
    <cellStyle name="Uwaga 3" xfId="14341" hidden="1"/>
    <cellStyle name="Uwaga 3" xfId="14335" hidden="1"/>
    <cellStyle name="Uwaga 3" xfId="14331" hidden="1"/>
    <cellStyle name="Uwaga 3" xfId="14327" hidden="1"/>
    <cellStyle name="Uwaga 3" xfId="15187" hidden="1"/>
    <cellStyle name="Uwaga 3" xfId="15186" hidden="1"/>
    <cellStyle name="Uwaga 3" xfId="15185" hidden="1"/>
    <cellStyle name="Uwaga 3" xfId="15172" hidden="1"/>
    <cellStyle name="Uwaga 3" xfId="15171" hidden="1"/>
    <cellStyle name="Uwaga 3" xfId="15170" hidden="1"/>
    <cellStyle name="Uwaga 3" xfId="15157" hidden="1"/>
    <cellStyle name="Uwaga 3" xfId="15156" hidden="1"/>
    <cellStyle name="Uwaga 3" xfId="15155" hidden="1"/>
    <cellStyle name="Uwaga 3" xfId="15142" hidden="1"/>
    <cellStyle name="Uwaga 3" xfId="15141" hidden="1"/>
    <cellStyle name="Uwaga 3" xfId="15140" hidden="1"/>
    <cellStyle name="Uwaga 3" xfId="15127" hidden="1"/>
    <cellStyle name="Uwaga 3" xfId="15126" hidden="1"/>
    <cellStyle name="Uwaga 3" xfId="15125" hidden="1"/>
    <cellStyle name="Uwaga 3" xfId="15113" hidden="1"/>
    <cellStyle name="Uwaga 3" xfId="15111" hidden="1"/>
    <cellStyle name="Uwaga 3" xfId="15109" hidden="1"/>
    <cellStyle name="Uwaga 3" xfId="15098" hidden="1"/>
    <cellStyle name="Uwaga 3" xfId="15096" hidden="1"/>
    <cellStyle name="Uwaga 3" xfId="15094" hidden="1"/>
    <cellStyle name="Uwaga 3" xfId="15083" hidden="1"/>
    <cellStyle name="Uwaga 3" xfId="15081" hidden="1"/>
    <cellStyle name="Uwaga 3" xfId="15079" hidden="1"/>
    <cellStyle name="Uwaga 3" xfId="15068" hidden="1"/>
    <cellStyle name="Uwaga 3" xfId="15066" hidden="1"/>
    <cellStyle name="Uwaga 3" xfId="15064" hidden="1"/>
    <cellStyle name="Uwaga 3" xfId="15053" hidden="1"/>
    <cellStyle name="Uwaga 3" xfId="15051" hidden="1"/>
    <cellStyle name="Uwaga 3" xfId="15049" hidden="1"/>
    <cellStyle name="Uwaga 3" xfId="15038" hidden="1"/>
    <cellStyle name="Uwaga 3" xfId="15036" hidden="1"/>
    <cellStyle name="Uwaga 3" xfId="15034" hidden="1"/>
    <cellStyle name="Uwaga 3" xfId="15023" hidden="1"/>
    <cellStyle name="Uwaga 3" xfId="15021" hidden="1"/>
    <cellStyle name="Uwaga 3" xfId="15019" hidden="1"/>
    <cellStyle name="Uwaga 3" xfId="15008" hidden="1"/>
    <cellStyle name="Uwaga 3" xfId="15006" hidden="1"/>
    <cellStyle name="Uwaga 3" xfId="15004" hidden="1"/>
    <cellStyle name="Uwaga 3" xfId="14993" hidden="1"/>
    <cellStyle name="Uwaga 3" xfId="14991" hidden="1"/>
    <cellStyle name="Uwaga 3" xfId="14989" hidden="1"/>
    <cellStyle name="Uwaga 3" xfId="14978" hidden="1"/>
    <cellStyle name="Uwaga 3" xfId="14976" hidden="1"/>
    <cellStyle name="Uwaga 3" xfId="14974" hidden="1"/>
    <cellStyle name="Uwaga 3" xfId="14963" hidden="1"/>
    <cellStyle name="Uwaga 3" xfId="14961" hidden="1"/>
    <cellStyle name="Uwaga 3" xfId="14959" hidden="1"/>
    <cellStyle name="Uwaga 3" xfId="14948" hidden="1"/>
    <cellStyle name="Uwaga 3" xfId="14946" hidden="1"/>
    <cellStyle name="Uwaga 3" xfId="14944" hidden="1"/>
    <cellStyle name="Uwaga 3" xfId="14933" hidden="1"/>
    <cellStyle name="Uwaga 3" xfId="14931" hidden="1"/>
    <cellStyle name="Uwaga 3" xfId="14928" hidden="1"/>
    <cellStyle name="Uwaga 3" xfId="14918" hidden="1"/>
    <cellStyle name="Uwaga 3" xfId="14915" hidden="1"/>
    <cellStyle name="Uwaga 3" xfId="14912" hidden="1"/>
    <cellStyle name="Uwaga 3" xfId="14903" hidden="1"/>
    <cellStyle name="Uwaga 3" xfId="14901" hidden="1"/>
    <cellStyle name="Uwaga 3" xfId="14898" hidden="1"/>
    <cellStyle name="Uwaga 3" xfId="14888" hidden="1"/>
    <cellStyle name="Uwaga 3" xfId="14886" hidden="1"/>
    <cellStyle name="Uwaga 3" xfId="14884" hidden="1"/>
    <cellStyle name="Uwaga 3" xfId="14873" hidden="1"/>
    <cellStyle name="Uwaga 3" xfId="14871" hidden="1"/>
    <cellStyle name="Uwaga 3" xfId="14869" hidden="1"/>
    <cellStyle name="Uwaga 3" xfId="14858" hidden="1"/>
    <cellStyle name="Uwaga 3" xfId="14856" hidden="1"/>
    <cellStyle name="Uwaga 3" xfId="14854" hidden="1"/>
    <cellStyle name="Uwaga 3" xfId="14843" hidden="1"/>
    <cellStyle name="Uwaga 3" xfId="14841" hidden="1"/>
    <cellStyle name="Uwaga 3" xfId="14839" hidden="1"/>
    <cellStyle name="Uwaga 3" xfId="14828" hidden="1"/>
    <cellStyle name="Uwaga 3" xfId="14826" hidden="1"/>
    <cellStyle name="Uwaga 3" xfId="14824" hidden="1"/>
    <cellStyle name="Uwaga 3" xfId="14813" hidden="1"/>
    <cellStyle name="Uwaga 3" xfId="14811" hidden="1"/>
    <cellStyle name="Uwaga 3" xfId="14808" hidden="1"/>
    <cellStyle name="Uwaga 3" xfId="14798" hidden="1"/>
    <cellStyle name="Uwaga 3" xfId="14795" hidden="1"/>
    <cellStyle name="Uwaga 3" xfId="14792" hidden="1"/>
    <cellStyle name="Uwaga 3" xfId="14783" hidden="1"/>
    <cellStyle name="Uwaga 3" xfId="14780" hidden="1"/>
    <cellStyle name="Uwaga 3" xfId="14777" hidden="1"/>
    <cellStyle name="Uwaga 3" xfId="14768" hidden="1"/>
    <cellStyle name="Uwaga 3" xfId="14766" hidden="1"/>
    <cellStyle name="Uwaga 3" xfId="14764" hidden="1"/>
    <cellStyle name="Uwaga 3" xfId="14753" hidden="1"/>
    <cellStyle name="Uwaga 3" xfId="14750" hidden="1"/>
    <cellStyle name="Uwaga 3" xfId="14747" hidden="1"/>
    <cellStyle name="Uwaga 3" xfId="14738" hidden="1"/>
    <cellStyle name="Uwaga 3" xfId="14735" hidden="1"/>
    <cellStyle name="Uwaga 3" xfId="14732" hidden="1"/>
    <cellStyle name="Uwaga 3" xfId="14723" hidden="1"/>
    <cellStyle name="Uwaga 3" xfId="14720" hidden="1"/>
    <cellStyle name="Uwaga 3" xfId="14717" hidden="1"/>
    <cellStyle name="Uwaga 3" xfId="14710" hidden="1"/>
    <cellStyle name="Uwaga 3" xfId="14706" hidden="1"/>
    <cellStyle name="Uwaga 3" xfId="14703" hidden="1"/>
    <cellStyle name="Uwaga 3" xfId="14695" hidden="1"/>
    <cellStyle name="Uwaga 3" xfId="14691" hidden="1"/>
    <cellStyle name="Uwaga 3" xfId="14688" hidden="1"/>
    <cellStyle name="Uwaga 3" xfId="14680" hidden="1"/>
    <cellStyle name="Uwaga 3" xfId="14676" hidden="1"/>
    <cellStyle name="Uwaga 3" xfId="14672" hidden="1"/>
    <cellStyle name="Uwaga 3" xfId="14665" hidden="1"/>
    <cellStyle name="Uwaga 3" xfId="14661" hidden="1"/>
    <cellStyle name="Uwaga 3" xfId="14658" hidden="1"/>
    <cellStyle name="Uwaga 3" xfId="14650" hidden="1"/>
    <cellStyle name="Uwaga 3" xfId="14646" hidden="1"/>
    <cellStyle name="Uwaga 3" xfId="14643" hidden="1"/>
    <cellStyle name="Uwaga 3" xfId="14634" hidden="1"/>
    <cellStyle name="Uwaga 3" xfId="14629" hidden="1"/>
    <cellStyle name="Uwaga 3" xfId="14625" hidden="1"/>
    <cellStyle name="Uwaga 3" xfId="14619" hidden="1"/>
    <cellStyle name="Uwaga 3" xfId="14614" hidden="1"/>
    <cellStyle name="Uwaga 3" xfId="14610" hidden="1"/>
    <cellStyle name="Uwaga 3" xfId="14604" hidden="1"/>
    <cellStyle name="Uwaga 3" xfId="14599" hidden="1"/>
    <cellStyle name="Uwaga 3" xfId="14595" hidden="1"/>
    <cellStyle name="Uwaga 3" xfId="14590" hidden="1"/>
    <cellStyle name="Uwaga 3" xfId="14586" hidden="1"/>
    <cellStyle name="Uwaga 3" xfId="14582" hidden="1"/>
    <cellStyle name="Uwaga 3" xfId="14575" hidden="1"/>
    <cellStyle name="Uwaga 3" xfId="14570" hidden="1"/>
    <cellStyle name="Uwaga 3" xfId="14566" hidden="1"/>
    <cellStyle name="Uwaga 3" xfId="14559" hidden="1"/>
    <cellStyle name="Uwaga 3" xfId="14554" hidden="1"/>
    <cellStyle name="Uwaga 3" xfId="14550" hidden="1"/>
    <cellStyle name="Uwaga 3" xfId="14545" hidden="1"/>
    <cellStyle name="Uwaga 3" xfId="14540" hidden="1"/>
    <cellStyle name="Uwaga 3" xfId="14536" hidden="1"/>
    <cellStyle name="Uwaga 3" xfId="14530" hidden="1"/>
    <cellStyle name="Uwaga 3" xfId="14526" hidden="1"/>
    <cellStyle name="Uwaga 3" xfId="14523" hidden="1"/>
    <cellStyle name="Uwaga 3" xfId="14516" hidden="1"/>
    <cellStyle name="Uwaga 3" xfId="14511" hidden="1"/>
    <cellStyle name="Uwaga 3" xfId="14506" hidden="1"/>
    <cellStyle name="Uwaga 3" xfId="14500" hidden="1"/>
    <cellStyle name="Uwaga 3" xfId="14495" hidden="1"/>
    <cellStyle name="Uwaga 3" xfId="14490" hidden="1"/>
    <cellStyle name="Uwaga 3" xfId="14485" hidden="1"/>
    <cellStyle name="Uwaga 3" xfId="14480" hidden="1"/>
    <cellStyle name="Uwaga 3" xfId="14475" hidden="1"/>
    <cellStyle name="Uwaga 3" xfId="14471" hidden="1"/>
    <cellStyle name="Uwaga 3" xfId="14467" hidden="1"/>
    <cellStyle name="Uwaga 3" xfId="14462" hidden="1"/>
    <cellStyle name="Uwaga 3" xfId="14455" hidden="1"/>
    <cellStyle name="Uwaga 3" xfId="14450" hidden="1"/>
    <cellStyle name="Uwaga 3" xfId="14445" hidden="1"/>
    <cellStyle name="Uwaga 3" xfId="14439" hidden="1"/>
    <cellStyle name="Uwaga 3" xfId="14434" hidden="1"/>
    <cellStyle name="Uwaga 3" xfId="14430" hidden="1"/>
    <cellStyle name="Uwaga 3" xfId="14425" hidden="1"/>
    <cellStyle name="Uwaga 3" xfId="14420" hidden="1"/>
    <cellStyle name="Uwaga 3" xfId="14415" hidden="1"/>
    <cellStyle name="Uwaga 3" xfId="14411" hidden="1"/>
    <cellStyle name="Uwaga 3" xfId="14406" hidden="1"/>
    <cellStyle name="Uwaga 3" xfId="14401" hidden="1"/>
    <cellStyle name="Uwaga 3" xfId="14396" hidden="1"/>
    <cellStyle name="Uwaga 3" xfId="14392" hidden="1"/>
    <cellStyle name="Uwaga 3" xfId="14388" hidden="1"/>
    <cellStyle name="Uwaga 3" xfId="14381" hidden="1"/>
    <cellStyle name="Uwaga 3" xfId="14377" hidden="1"/>
    <cellStyle name="Uwaga 3" xfId="14372" hidden="1"/>
    <cellStyle name="Uwaga 3" xfId="14366" hidden="1"/>
    <cellStyle name="Uwaga 3" xfId="14362" hidden="1"/>
    <cellStyle name="Uwaga 3" xfId="14357" hidden="1"/>
    <cellStyle name="Uwaga 3" xfId="14351" hidden="1"/>
    <cellStyle name="Uwaga 3" xfId="14347" hidden="1"/>
    <cellStyle name="Uwaga 3" xfId="14343" hidden="1"/>
    <cellStyle name="Uwaga 3" xfId="14336" hidden="1"/>
    <cellStyle name="Uwaga 3" xfId="14332" hidden="1"/>
    <cellStyle name="Uwaga 3" xfId="14328" hidden="1"/>
    <cellStyle name="Uwaga 3" xfId="15192" hidden="1"/>
    <cellStyle name="Uwaga 3" xfId="15190" hidden="1"/>
    <cellStyle name="Uwaga 3" xfId="15188" hidden="1"/>
    <cellStyle name="Uwaga 3" xfId="15175" hidden="1"/>
    <cellStyle name="Uwaga 3" xfId="15174" hidden="1"/>
    <cellStyle name="Uwaga 3" xfId="15173" hidden="1"/>
    <cellStyle name="Uwaga 3" xfId="15160" hidden="1"/>
    <cellStyle name="Uwaga 3" xfId="15159" hidden="1"/>
    <cellStyle name="Uwaga 3" xfId="15158" hidden="1"/>
    <cellStyle name="Uwaga 3" xfId="15146" hidden="1"/>
    <cellStyle name="Uwaga 3" xfId="15144" hidden="1"/>
    <cellStyle name="Uwaga 3" xfId="15143" hidden="1"/>
    <cellStyle name="Uwaga 3" xfId="15130" hidden="1"/>
    <cellStyle name="Uwaga 3" xfId="15129" hidden="1"/>
    <cellStyle name="Uwaga 3" xfId="15128" hidden="1"/>
    <cellStyle name="Uwaga 3" xfId="15116" hidden="1"/>
    <cellStyle name="Uwaga 3" xfId="15114" hidden="1"/>
    <cellStyle name="Uwaga 3" xfId="15112" hidden="1"/>
    <cellStyle name="Uwaga 3" xfId="15101" hidden="1"/>
    <cellStyle name="Uwaga 3" xfId="15099" hidden="1"/>
    <cellStyle name="Uwaga 3" xfId="15097" hidden="1"/>
    <cellStyle name="Uwaga 3" xfId="15086" hidden="1"/>
    <cellStyle name="Uwaga 3" xfId="15084" hidden="1"/>
    <cellStyle name="Uwaga 3" xfId="15082" hidden="1"/>
    <cellStyle name="Uwaga 3" xfId="15071" hidden="1"/>
    <cellStyle name="Uwaga 3" xfId="15069" hidden="1"/>
    <cellStyle name="Uwaga 3" xfId="15067" hidden="1"/>
    <cellStyle name="Uwaga 3" xfId="15056" hidden="1"/>
    <cellStyle name="Uwaga 3" xfId="15054" hidden="1"/>
    <cellStyle name="Uwaga 3" xfId="15052" hidden="1"/>
    <cellStyle name="Uwaga 3" xfId="15041" hidden="1"/>
    <cellStyle name="Uwaga 3" xfId="15039" hidden="1"/>
    <cellStyle name="Uwaga 3" xfId="15037" hidden="1"/>
    <cellStyle name="Uwaga 3" xfId="15026" hidden="1"/>
    <cellStyle name="Uwaga 3" xfId="15024" hidden="1"/>
    <cellStyle name="Uwaga 3" xfId="15022" hidden="1"/>
    <cellStyle name="Uwaga 3" xfId="15011" hidden="1"/>
    <cellStyle name="Uwaga 3" xfId="15009" hidden="1"/>
    <cellStyle name="Uwaga 3" xfId="15007" hidden="1"/>
    <cellStyle name="Uwaga 3" xfId="14996" hidden="1"/>
    <cellStyle name="Uwaga 3" xfId="14994" hidden="1"/>
    <cellStyle name="Uwaga 3" xfId="14992" hidden="1"/>
    <cellStyle name="Uwaga 3" xfId="14981" hidden="1"/>
    <cellStyle name="Uwaga 3" xfId="14979" hidden="1"/>
    <cellStyle name="Uwaga 3" xfId="14977" hidden="1"/>
    <cellStyle name="Uwaga 3" xfId="14966" hidden="1"/>
    <cellStyle name="Uwaga 3" xfId="14964" hidden="1"/>
    <cellStyle name="Uwaga 3" xfId="14962" hidden="1"/>
    <cellStyle name="Uwaga 3" xfId="14951" hidden="1"/>
    <cellStyle name="Uwaga 3" xfId="14949" hidden="1"/>
    <cellStyle name="Uwaga 3" xfId="14947" hidden="1"/>
    <cellStyle name="Uwaga 3" xfId="14936" hidden="1"/>
    <cellStyle name="Uwaga 3" xfId="14934" hidden="1"/>
    <cellStyle name="Uwaga 3" xfId="14932" hidden="1"/>
    <cellStyle name="Uwaga 3" xfId="14921" hidden="1"/>
    <cellStyle name="Uwaga 3" xfId="14919" hidden="1"/>
    <cellStyle name="Uwaga 3" xfId="14917" hidden="1"/>
    <cellStyle name="Uwaga 3" xfId="14906" hidden="1"/>
    <cellStyle name="Uwaga 3" xfId="14904" hidden="1"/>
    <cellStyle name="Uwaga 3" xfId="14902" hidden="1"/>
    <cellStyle name="Uwaga 3" xfId="14891" hidden="1"/>
    <cellStyle name="Uwaga 3" xfId="14889" hidden="1"/>
    <cellStyle name="Uwaga 3" xfId="14887" hidden="1"/>
    <cellStyle name="Uwaga 3" xfId="14876" hidden="1"/>
    <cellStyle name="Uwaga 3" xfId="14874" hidden="1"/>
    <cellStyle name="Uwaga 3" xfId="14872" hidden="1"/>
    <cellStyle name="Uwaga 3" xfId="14861" hidden="1"/>
    <cellStyle name="Uwaga 3" xfId="14859" hidden="1"/>
    <cellStyle name="Uwaga 3" xfId="14857" hidden="1"/>
    <cellStyle name="Uwaga 3" xfId="14846" hidden="1"/>
    <cellStyle name="Uwaga 3" xfId="14844" hidden="1"/>
    <cellStyle name="Uwaga 3" xfId="14842" hidden="1"/>
    <cellStyle name="Uwaga 3" xfId="14831" hidden="1"/>
    <cellStyle name="Uwaga 3" xfId="14829" hidden="1"/>
    <cellStyle name="Uwaga 3" xfId="14827" hidden="1"/>
    <cellStyle name="Uwaga 3" xfId="14816" hidden="1"/>
    <cellStyle name="Uwaga 3" xfId="14814" hidden="1"/>
    <cellStyle name="Uwaga 3" xfId="14812" hidden="1"/>
    <cellStyle name="Uwaga 3" xfId="14801" hidden="1"/>
    <cellStyle name="Uwaga 3" xfId="14799" hidden="1"/>
    <cellStyle name="Uwaga 3" xfId="14796" hidden="1"/>
    <cellStyle name="Uwaga 3" xfId="14786" hidden="1"/>
    <cellStyle name="Uwaga 3" xfId="14784" hidden="1"/>
    <cellStyle name="Uwaga 3" xfId="14782" hidden="1"/>
    <cellStyle name="Uwaga 3" xfId="14771" hidden="1"/>
    <cellStyle name="Uwaga 3" xfId="14769" hidden="1"/>
    <cellStyle name="Uwaga 3" xfId="14767" hidden="1"/>
    <cellStyle name="Uwaga 3" xfId="14756" hidden="1"/>
    <cellStyle name="Uwaga 3" xfId="14754" hidden="1"/>
    <cellStyle name="Uwaga 3" xfId="14751" hidden="1"/>
    <cellStyle name="Uwaga 3" xfId="14741" hidden="1"/>
    <cellStyle name="Uwaga 3" xfId="14739" hidden="1"/>
    <cellStyle name="Uwaga 3" xfId="14736" hidden="1"/>
    <cellStyle name="Uwaga 3" xfId="14726" hidden="1"/>
    <cellStyle name="Uwaga 3" xfId="14724" hidden="1"/>
    <cellStyle name="Uwaga 3" xfId="14721" hidden="1"/>
    <cellStyle name="Uwaga 3" xfId="14712" hidden="1"/>
    <cellStyle name="Uwaga 3" xfId="14709" hidden="1"/>
    <cellStyle name="Uwaga 3" xfId="14705" hidden="1"/>
    <cellStyle name="Uwaga 3" xfId="14697" hidden="1"/>
    <cellStyle name="Uwaga 3" xfId="14694" hidden="1"/>
    <cellStyle name="Uwaga 3" xfId="14690" hidden="1"/>
    <cellStyle name="Uwaga 3" xfId="14682" hidden="1"/>
    <cellStyle name="Uwaga 3" xfId="14679" hidden="1"/>
    <cellStyle name="Uwaga 3" xfId="14675" hidden="1"/>
    <cellStyle name="Uwaga 3" xfId="14667" hidden="1"/>
    <cellStyle name="Uwaga 3" xfId="14664" hidden="1"/>
    <cellStyle name="Uwaga 3" xfId="14660" hidden="1"/>
    <cellStyle name="Uwaga 3" xfId="14652" hidden="1"/>
    <cellStyle name="Uwaga 3" xfId="14649" hidden="1"/>
    <cellStyle name="Uwaga 3" xfId="14645" hidden="1"/>
    <cellStyle name="Uwaga 3" xfId="14637" hidden="1"/>
    <cellStyle name="Uwaga 3" xfId="14633" hidden="1"/>
    <cellStyle name="Uwaga 3" xfId="14628" hidden="1"/>
    <cellStyle name="Uwaga 3" xfId="14622" hidden="1"/>
    <cellStyle name="Uwaga 3" xfId="14618" hidden="1"/>
    <cellStyle name="Uwaga 3" xfId="14613" hidden="1"/>
    <cellStyle name="Uwaga 3" xfId="14607" hidden="1"/>
    <cellStyle name="Uwaga 3" xfId="14603" hidden="1"/>
    <cellStyle name="Uwaga 3" xfId="14598" hidden="1"/>
    <cellStyle name="Uwaga 3" xfId="14592" hidden="1"/>
    <cellStyle name="Uwaga 3" xfId="14589" hidden="1"/>
    <cellStyle name="Uwaga 3" xfId="14585" hidden="1"/>
    <cellStyle name="Uwaga 3" xfId="14577" hidden="1"/>
    <cellStyle name="Uwaga 3" xfId="14574" hidden="1"/>
    <cellStyle name="Uwaga 3" xfId="14569" hidden="1"/>
    <cellStyle name="Uwaga 3" xfId="14562" hidden="1"/>
    <cellStyle name="Uwaga 3" xfId="14558" hidden="1"/>
    <cellStyle name="Uwaga 3" xfId="14553" hidden="1"/>
    <cellStyle name="Uwaga 3" xfId="14547" hidden="1"/>
    <cellStyle name="Uwaga 3" xfId="14543" hidden="1"/>
    <cellStyle name="Uwaga 3" xfId="14538" hidden="1"/>
    <cellStyle name="Uwaga 3" xfId="14532" hidden="1"/>
    <cellStyle name="Uwaga 3" xfId="14529" hidden="1"/>
    <cellStyle name="Uwaga 3" xfId="14525" hidden="1"/>
    <cellStyle name="Uwaga 3" xfId="14517" hidden="1"/>
    <cellStyle name="Uwaga 3" xfId="14512" hidden="1"/>
    <cellStyle name="Uwaga 3" xfId="14507" hidden="1"/>
    <cellStyle name="Uwaga 3" xfId="14502" hidden="1"/>
    <cellStyle name="Uwaga 3" xfId="14497" hidden="1"/>
    <cellStyle name="Uwaga 3" xfId="14492" hidden="1"/>
    <cellStyle name="Uwaga 3" xfId="14487" hidden="1"/>
    <cellStyle name="Uwaga 3" xfId="14482" hidden="1"/>
    <cellStyle name="Uwaga 3" xfId="14477" hidden="1"/>
    <cellStyle name="Uwaga 3" xfId="14472" hidden="1"/>
    <cellStyle name="Uwaga 3" xfId="14468" hidden="1"/>
    <cellStyle name="Uwaga 3" xfId="14463" hidden="1"/>
    <cellStyle name="Uwaga 3" xfId="14456" hidden="1"/>
    <cellStyle name="Uwaga 3" xfId="14451" hidden="1"/>
    <cellStyle name="Uwaga 3" xfId="14446" hidden="1"/>
    <cellStyle name="Uwaga 3" xfId="14441" hidden="1"/>
    <cellStyle name="Uwaga 3" xfId="14436" hidden="1"/>
    <cellStyle name="Uwaga 3" xfId="14431" hidden="1"/>
    <cellStyle name="Uwaga 3" xfId="14426" hidden="1"/>
    <cellStyle name="Uwaga 3" xfId="14421" hidden="1"/>
    <cellStyle name="Uwaga 3" xfId="14416" hidden="1"/>
    <cellStyle name="Uwaga 3" xfId="14412" hidden="1"/>
    <cellStyle name="Uwaga 3" xfId="14407" hidden="1"/>
    <cellStyle name="Uwaga 3" xfId="14402" hidden="1"/>
    <cellStyle name="Uwaga 3" xfId="14397" hidden="1"/>
    <cellStyle name="Uwaga 3" xfId="14393" hidden="1"/>
    <cellStyle name="Uwaga 3" xfId="14389" hidden="1"/>
    <cellStyle name="Uwaga 3" xfId="14382" hidden="1"/>
    <cellStyle name="Uwaga 3" xfId="14378" hidden="1"/>
    <cellStyle name="Uwaga 3" xfId="14373" hidden="1"/>
    <cellStyle name="Uwaga 3" xfId="14367" hidden="1"/>
    <cellStyle name="Uwaga 3" xfId="14363" hidden="1"/>
    <cellStyle name="Uwaga 3" xfId="14358" hidden="1"/>
    <cellStyle name="Uwaga 3" xfId="14352" hidden="1"/>
    <cellStyle name="Uwaga 3" xfId="14348" hidden="1"/>
    <cellStyle name="Uwaga 3" xfId="14344" hidden="1"/>
    <cellStyle name="Uwaga 3" xfId="14337" hidden="1"/>
    <cellStyle name="Uwaga 3" xfId="14333" hidden="1"/>
    <cellStyle name="Uwaga 3" xfId="14329" hidden="1"/>
    <cellStyle name="Uwaga 3" xfId="15196" hidden="1"/>
    <cellStyle name="Uwaga 3" xfId="15195" hidden="1"/>
    <cellStyle name="Uwaga 3" xfId="15193" hidden="1"/>
    <cellStyle name="Uwaga 3" xfId="15180" hidden="1"/>
    <cellStyle name="Uwaga 3" xfId="15178" hidden="1"/>
    <cellStyle name="Uwaga 3" xfId="15176" hidden="1"/>
    <cellStyle name="Uwaga 3" xfId="15166" hidden="1"/>
    <cellStyle name="Uwaga 3" xfId="15164" hidden="1"/>
    <cellStyle name="Uwaga 3" xfId="15162" hidden="1"/>
    <cellStyle name="Uwaga 3" xfId="15151" hidden="1"/>
    <cellStyle name="Uwaga 3" xfId="15149" hidden="1"/>
    <cellStyle name="Uwaga 3" xfId="15147" hidden="1"/>
    <cellStyle name="Uwaga 3" xfId="15134" hidden="1"/>
    <cellStyle name="Uwaga 3" xfId="15132" hidden="1"/>
    <cellStyle name="Uwaga 3" xfId="15131" hidden="1"/>
    <cellStyle name="Uwaga 3" xfId="15118" hidden="1"/>
    <cellStyle name="Uwaga 3" xfId="15117" hidden="1"/>
    <cellStyle name="Uwaga 3" xfId="15115" hidden="1"/>
    <cellStyle name="Uwaga 3" xfId="15103" hidden="1"/>
    <cellStyle name="Uwaga 3" xfId="15102" hidden="1"/>
    <cellStyle name="Uwaga 3" xfId="15100" hidden="1"/>
    <cellStyle name="Uwaga 3" xfId="15088" hidden="1"/>
    <cellStyle name="Uwaga 3" xfId="15087" hidden="1"/>
    <cellStyle name="Uwaga 3" xfId="15085" hidden="1"/>
    <cellStyle name="Uwaga 3" xfId="15073" hidden="1"/>
    <cellStyle name="Uwaga 3" xfId="15072" hidden="1"/>
    <cellStyle name="Uwaga 3" xfId="15070" hidden="1"/>
    <cellStyle name="Uwaga 3" xfId="15058" hidden="1"/>
    <cellStyle name="Uwaga 3" xfId="15057" hidden="1"/>
    <cellStyle name="Uwaga 3" xfId="15055" hidden="1"/>
    <cellStyle name="Uwaga 3" xfId="15043" hidden="1"/>
    <cellStyle name="Uwaga 3" xfId="15042" hidden="1"/>
    <cellStyle name="Uwaga 3" xfId="15040" hidden="1"/>
    <cellStyle name="Uwaga 3" xfId="15028" hidden="1"/>
    <cellStyle name="Uwaga 3" xfId="15027" hidden="1"/>
    <cellStyle name="Uwaga 3" xfId="15025" hidden="1"/>
    <cellStyle name="Uwaga 3" xfId="15013" hidden="1"/>
    <cellStyle name="Uwaga 3" xfId="15012" hidden="1"/>
    <cellStyle name="Uwaga 3" xfId="15010" hidden="1"/>
    <cellStyle name="Uwaga 3" xfId="14998" hidden="1"/>
    <cellStyle name="Uwaga 3" xfId="14997" hidden="1"/>
    <cellStyle name="Uwaga 3" xfId="14995" hidden="1"/>
    <cellStyle name="Uwaga 3" xfId="14983" hidden="1"/>
    <cellStyle name="Uwaga 3" xfId="14982" hidden="1"/>
    <cellStyle name="Uwaga 3" xfId="14980" hidden="1"/>
    <cellStyle name="Uwaga 3" xfId="14968" hidden="1"/>
    <cellStyle name="Uwaga 3" xfId="14967" hidden="1"/>
    <cellStyle name="Uwaga 3" xfId="14965" hidden="1"/>
    <cellStyle name="Uwaga 3" xfId="14953" hidden="1"/>
    <cellStyle name="Uwaga 3" xfId="14952" hidden="1"/>
    <cellStyle name="Uwaga 3" xfId="14950" hidden="1"/>
    <cellStyle name="Uwaga 3" xfId="14938" hidden="1"/>
    <cellStyle name="Uwaga 3" xfId="14937" hidden="1"/>
    <cellStyle name="Uwaga 3" xfId="14935" hidden="1"/>
    <cellStyle name="Uwaga 3" xfId="14923" hidden="1"/>
    <cellStyle name="Uwaga 3" xfId="14922" hidden="1"/>
    <cellStyle name="Uwaga 3" xfId="14920" hidden="1"/>
    <cellStyle name="Uwaga 3" xfId="14908" hidden="1"/>
    <cellStyle name="Uwaga 3" xfId="14907" hidden="1"/>
    <cellStyle name="Uwaga 3" xfId="14905" hidden="1"/>
    <cellStyle name="Uwaga 3" xfId="14893" hidden="1"/>
    <cellStyle name="Uwaga 3" xfId="14892" hidden="1"/>
    <cellStyle name="Uwaga 3" xfId="14890" hidden="1"/>
    <cellStyle name="Uwaga 3" xfId="14878" hidden="1"/>
    <cellStyle name="Uwaga 3" xfId="14877" hidden="1"/>
    <cellStyle name="Uwaga 3" xfId="14875" hidden="1"/>
    <cellStyle name="Uwaga 3" xfId="14863" hidden="1"/>
    <cellStyle name="Uwaga 3" xfId="14862" hidden="1"/>
    <cellStyle name="Uwaga 3" xfId="14860" hidden="1"/>
    <cellStyle name="Uwaga 3" xfId="14848" hidden="1"/>
    <cellStyle name="Uwaga 3" xfId="14847" hidden="1"/>
    <cellStyle name="Uwaga 3" xfId="14845" hidden="1"/>
    <cellStyle name="Uwaga 3" xfId="14833" hidden="1"/>
    <cellStyle name="Uwaga 3" xfId="14832" hidden="1"/>
    <cellStyle name="Uwaga 3" xfId="14830" hidden="1"/>
    <cellStyle name="Uwaga 3" xfId="14818" hidden="1"/>
    <cellStyle name="Uwaga 3" xfId="14817" hidden="1"/>
    <cellStyle name="Uwaga 3" xfId="14815" hidden="1"/>
    <cellStyle name="Uwaga 3" xfId="14803" hidden="1"/>
    <cellStyle name="Uwaga 3" xfId="14802" hidden="1"/>
    <cellStyle name="Uwaga 3" xfId="14800" hidden="1"/>
    <cellStyle name="Uwaga 3" xfId="14788" hidden="1"/>
    <cellStyle name="Uwaga 3" xfId="14787" hidden="1"/>
    <cellStyle name="Uwaga 3" xfId="14785" hidden="1"/>
    <cellStyle name="Uwaga 3" xfId="14773" hidden="1"/>
    <cellStyle name="Uwaga 3" xfId="14772" hidden="1"/>
    <cellStyle name="Uwaga 3" xfId="14770" hidden="1"/>
    <cellStyle name="Uwaga 3" xfId="14758" hidden="1"/>
    <cellStyle name="Uwaga 3" xfId="14757" hidden="1"/>
    <cellStyle name="Uwaga 3" xfId="14755" hidden="1"/>
    <cellStyle name="Uwaga 3" xfId="14743" hidden="1"/>
    <cellStyle name="Uwaga 3" xfId="14742" hidden="1"/>
    <cellStyle name="Uwaga 3" xfId="14740" hidden="1"/>
    <cellStyle name="Uwaga 3" xfId="14728" hidden="1"/>
    <cellStyle name="Uwaga 3" xfId="14727" hidden="1"/>
    <cellStyle name="Uwaga 3" xfId="14725" hidden="1"/>
    <cellStyle name="Uwaga 3" xfId="14713" hidden="1"/>
    <cellStyle name="Uwaga 3" xfId="14711" hidden="1"/>
    <cellStyle name="Uwaga 3" xfId="14708" hidden="1"/>
    <cellStyle name="Uwaga 3" xfId="14698" hidden="1"/>
    <cellStyle name="Uwaga 3" xfId="14696" hidden="1"/>
    <cellStyle name="Uwaga 3" xfId="14693" hidden="1"/>
    <cellStyle name="Uwaga 3" xfId="14683" hidden="1"/>
    <cellStyle name="Uwaga 3" xfId="14681" hidden="1"/>
    <cellStyle name="Uwaga 3" xfId="14678" hidden="1"/>
    <cellStyle name="Uwaga 3" xfId="14668" hidden="1"/>
    <cellStyle name="Uwaga 3" xfId="14666" hidden="1"/>
    <cellStyle name="Uwaga 3" xfId="14663" hidden="1"/>
    <cellStyle name="Uwaga 3" xfId="14653" hidden="1"/>
    <cellStyle name="Uwaga 3" xfId="14651" hidden="1"/>
    <cellStyle name="Uwaga 3" xfId="14648" hidden="1"/>
    <cellStyle name="Uwaga 3" xfId="14638" hidden="1"/>
    <cellStyle name="Uwaga 3" xfId="14636" hidden="1"/>
    <cellStyle name="Uwaga 3" xfId="14632" hidden="1"/>
    <cellStyle name="Uwaga 3" xfId="14623" hidden="1"/>
    <cellStyle name="Uwaga 3" xfId="14620" hidden="1"/>
    <cellStyle name="Uwaga 3" xfId="14616" hidden="1"/>
    <cellStyle name="Uwaga 3" xfId="14608" hidden="1"/>
    <cellStyle name="Uwaga 3" xfId="14606" hidden="1"/>
    <cellStyle name="Uwaga 3" xfId="14602" hidden="1"/>
    <cellStyle name="Uwaga 3" xfId="14593" hidden="1"/>
    <cellStyle name="Uwaga 3" xfId="14591" hidden="1"/>
    <cellStyle name="Uwaga 3" xfId="14588" hidden="1"/>
    <cellStyle name="Uwaga 3" xfId="14578" hidden="1"/>
    <cellStyle name="Uwaga 3" xfId="14576" hidden="1"/>
    <cellStyle name="Uwaga 3" xfId="14571" hidden="1"/>
    <cellStyle name="Uwaga 3" xfId="14563" hidden="1"/>
    <cellStyle name="Uwaga 3" xfId="14561" hidden="1"/>
    <cellStyle name="Uwaga 3" xfId="14556" hidden="1"/>
    <cellStyle name="Uwaga 3" xfId="14548" hidden="1"/>
    <cellStyle name="Uwaga 3" xfId="14546" hidden="1"/>
    <cellStyle name="Uwaga 3" xfId="14541" hidden="1"/>
    <cellStyle name="Uwaga 3" xfId="14533" hidden="1"/>
    <cellStyle name="Uwaga 3" xfId="14531" hidden="1"/>
    <cellStyle name="Uwaga 3" xfId="14527" hidden="1"/>
    <cellStyle name="Uwaga 3" xfId="14518" hidden="1"/>
    <cellStyle name="Uwaga 3" xfId="14515" hidden="1"/>
    <cellStyle name="Uwaga 3" xfId="14510" hidden="1"/>
    <cellStyle name="Uwaga 3" xfId="14503" hidden="1"/>
    <cellStyle name="Uwaga 3" xfId="14499" hidden="1"/>
    <cellStyle name="Uwaga 3" xfId="14494" hidden="1"/>
    <cellStyle name="Uwaga 3" xfId="14488" hidden="1"/>
    <cellStyle name="Uwaga 3" xfId="14484" hidden="1"/>
    <cellStyle name="Uwaga 3" xfId="14479" hidden="1"/>
    <cellStyle name="Uwaga 3" xfId="14473" hidden="1"/>
    <cellStyle name="Uwaga 3" xfId="14470" hidden="1"/>
    <cellStyle name="Uwaga 3" xfId="14466" hidden="1"/>
    <cellStyle name="Uwaga 3" xfId="14457" hidden="1"/>
    <cellStyle name="Uwaga 3" xfId="14452" hidden="1"/>
    <cellStyle name="Uwaga 3" xfId="14447" hidden="1"/>
    <cellStyle name="Uwaga 3" xfId="14442" hidden="1"/>
    <cellStyle name="Uwaga 3" xfId="14437" hidden="1"/>
    <cellStyle name="Uwaga 3" xfId="14432" hidden="1"/>
    <cellStyle name="Uwaga 3" xfId="14427" hidden="1"/>
    <cellStyle name="Uwaga 3" xfId="14422" hidden="1"/>
    <cellStyle name="Uwaga 3" xfId="14417" hidden="1"/>
    <cellStyle name="Uwaga 3" xfId="14413" hidden="1"/>
    <cellStyle name="Uwaga 3" xfId="14408" hidden="1"/>
    <cellStyle name="Uwaga 3" xfId="14403" hidden="1"/>
    <cellStyle name="Uwaga 3" xfId="14398" hidden="1"/>
    <cellStyle name="Uwaga 3" xfId="14394" hidden="1"/>
    <cellStyle name="Uwaga 3" xfId="14390" hidden="1"/>
    <cellStyle name="Uwaga 3" xfId="14383" hidden="1"/>
    <cellStyle name="Uwaga 3" xfId="14379" hidden="1"/>
    <cellStyle name="Uwaga 3" xfId="14374" hidden="1"/>
    <cellStyle name="Uwaga 3" xfId="14368" hidden="1"/>
    <cellStyle name="Uwaga 3" xfId="14364" hidden="1"/>
    <cellStyle name="Uwaga 3" xfId="14359" hidden="1"/>
    <cellStyle name="Uwaga 3" xfId="14353" hidden="1"/>
    <cellStyle name="Uwaga 3" xfId="14349" hidden="1"/>
    <cellStyle name="Uwaga 3" xfId="14345" hidden="1"/>
    <cellStyle name="Uwaga 3" xfId="14338" hidden="1"/>
    <cellStyle name="Uwaga 3" xfId="14334" hidden="1"/>
    <cellStyle name="Uwaga 3" xfId="14330" hidden="1"/>
    <cellStyle name="Uwaga 3" xfId="14283" hidden="1"/>
    <cellStyle name="Uwaga 3" xfId="14282" hidden="1"/>
    <cellStyle name="Uwaga 3" xfId="14281" hidden="1"/>
    <cellStyle name="Uwaga 3" xfId="14274" hidden="1"/>
    <cellStyle name="Uwaga 3" xfId="14273" hidden="1"/>
    <cellStyle name="Uwaga 3" xfId="14272" hidden="1"/>
    <cellStyle name="Uwaga 3" xfId="14265" hidden="1"/>
    <cellStyle name="Uwaga 3" xfId="14264" hidden="1"/>
    <cellStyle name="Uwaga 3" xfId="14263" hidden="1"/>
    <cellStyle name="Uwaga 3" xfId="14256" hidden="1"/>
    <cellStyle name="Uwaga 3" xfId="14255" hidden="1"/>
    <cellStyle name="Uwaga 3" xfId="14254" hidden="1"/>
    <cellStyle name="Uwaga 3" xfId="14247" hidden="1"/>
    <cellStyle name="Uwaga 3" xfId="14246" hidden="1"/>
    <cellStyle name="Uwaga 3" xfId="14244" hidden="1"/>
    <cellStyle name="Uwaga 3" xfId="14239" hidden="1"/>
    <cellStyle name="Uwaga 3" xfId="14236" hidden="1"/>
    <cellStyle name="Uwaga 3" xfId="14234" hidden="1"/>
    <cellStyle name="Uwaga 3" xfId="14230" hidden="1"/>
    <cellStyle name="Uwaga 3" xfId="14227" hidden="1"/>
    <cellStyle name="Uwaga 3" xfId="14225" hidden="1"/>
    <cellStyle name="Uwaga 3" xfId="14221" hidden="1"/>
    <cellStyle name="Uwaga 3" xfId="14218" hidden="1"/>
    <cellStyle name="Uwaga 3" xfId="14216" hidden="1"/>
    <cellStyle name="Uwaga 3" xfId="14212" hidden="1"/>
    <cellStyle name="Uwaga 3" xfId="14210" hidden="1"/>
    <cellStyle name="Uwaga 3" xfId="14209" hidden="1"/>
    <cellStyle name="Uwaga 3" xfId="14203" hidden="1"/>
    <cellStyle name="Uwaga 3" xfId="14201" hidden="1"/>
    <cellStyle name="Uwaga 3" xfId="14198" hidden="1"/>
    <cellStyle name="Uwaga 3" xfId="14194" hidden="1"/>
    <cellStyle name="Uwaga 3" xfId="14191" hidden="1"/>
    <cellStyle name="Uwaga 3" xfId="14189" hidden="1"/>
    <cellStyle name="Uwaga 3" xfId="14185" hidden="1"/>
    <cellStyle name="Uwaga 3" xfId="14182" hidden="1"/>
    <cellStyle name="Uwaga 3" xfId="14180" hidden="1"/>
    <cellStyle name="Uwaga 3" xfId="14176" hidden="1"/>
    <cellStyle name="Uwaga 3" xfId="14174" hidden="1"/>
    <cellStyle name="Uwaga 3" xfId="14173" hidden="1"/>
    <cellStyle name="Uwaga 3" xfId="14167" hidden="1"/>
    <cellStyle name="Uwaga 3" xfId="14164" hidden="1"/>
    <cellStyle name="Uwaga 3" xfId="14162" hidden="1"/>
    <cellStyle name="Uwaga 3" xfId="14158" hidden="1"/>
    <cellStyle name="Uwaga 3" xfId="14155" hidden="1"/>
    <cellStyle name="Uwaga 3" xfId="14153" hidden="1"/>
    <cellStyle name="Uwaga 3" xfId="14149" hidden="1"/>
    <cellStyle name="Uwaga 3" xfId="14146" hidden="1"/>
    <cellStyle name="Uwaga 3" xfId="14144" hidden="1"/>
    <cellStyle name="Uwaga 3" xfId="14140" hidden="1"/>
    <cellStyle name="Uwaga 3" xfId="14138" hidden="1"/>
    <cellStyle name="Uwaga 3" xfId="14137" hidden="1"/>
    <cellStyle name="Uwaga 3" xfId="14130" hidden="1"/>
    <cellStyle name="Uwaga 3" xfId="14127" hidden="1"/>
    <cellStyle name="Uwaga 3" xfId="14125" hidden="1"/>
    <cellStyle name="Uwaga 3" xfId="14121" hidden="1"/>
    <cellStyle name="Uwaga 3" xfId="14118" hidden="1"/>
    <cellStyle name="Uwaga 3" xfId="14116" hidden="1"/>
    <cellStyle name="Uwaga 3" xfId="14112" hidden="1"/>
    <cellStyle name="Uwaga 3" xfId="14109" hidden="1"/>
    <cellStyle name="Uwaga 3" xfId="14107" hidden="1"/>
    <cellStyle name="Uwaga 3" xfId="14104" hidden="1"/>
    <cellStyle name="Uwaga 3" xfId="14102" hidden="1"/>
    <cellStyle name="Uwaga 3" xfId="14101" hidden="1"/>
    <cellStyle name="Uwaga 3" xfId="14095" hidden="1"/>
    <cellStyle name="Uwaga 3" xfId="14093" hidden="1"/>
    <cellStyle name="Uwaga 3" xfId="14091" hidden="1"/>
    <cellStyle name="Uwaga 3" xfId="14086" hidden="1"/>
    <cellStyle name="Uwaga 3" xfId="14084" hidden="1"/>
    <cellStyle name="Uwaga 3" xfId="14082" hidden="1"/>
    <cellStyle name="Uwaga 3" xfId="14077" hidden="1"/>
    <cellStyle name="Uwaga 3" xfId="14075" hidden="1"/>
    <cellStyle name="Uwaga 3" xfId="14073" hidden="1"/>
    <cellStyle name="Uwaga 3" xfId="14068" hidden="1"/>
    <cellStyle name="Uwaga 3" xfId="14066" hidden="1"/>
    <cellStyle name="Uwaga 3" xfId="14065" hidden="1"/>
    <cellStyle name="Uwaga 3" xfId="14058" hidden="1"/>
    <cellStyle name="Uwaga 3" xfId="14055" hidden="1"/>
    <cellStyle name="Uwaga 3" xfId="14053" hidden="1"/>
    <cellStyle name="Uwaga 3" xfId="14049" hidden="1"/>
    <cellStyle name="Uwaga 3" xfId="14046" hidden="1"/>
    <cellStyle name="Uwaga 3" xfId="14044" hidden="1"/>
    <cellStyle name="Uwaga 3" xfId="14040" hidden="1"/>
    <cellStyle name="Uwaga 3" xfId="14037" hidden="1"/>
    <cellStyle name="Uwaga 3" xfId="14035" hidden="1"/>
    <cellStyle name="Uwaga 3" xfId="14032" hidden="1"/>
    <cellStyle name="Uwaga 3" xfId="14030" hidden="1"/>
    <cellStyle name="Uwaga 3" xfId="14028" hidden="1"/>
    <cellStyle name="Uwaga 3" xfId="14022" hidden="1"/>
    <cellStyle name="Uwaga 3" xfId="14019" hidden="1"/>
    <cellStyle name="Uwaga 3" xfId="14017" hidden="1"/>
    <cellStyle name="Uwaga 3" xfId="14013" hidden="1"/>
    <cellStyle name="Uwaga 3" xfId="14010" hidden="1"/>
    <cellStyle name="Uwaga 3" xfId="14008" hidden="1"/>
    <cellStyle name="Uwaga 3" xfId="14004" hidden="1"/>
    <cellStyle name="Uwaga 3" xfId="14001" hidden="1"/>
    <cellStyle name="Uwaga 3" xfId="13999" hidden="1"/>
    <cellStyle name="Uwaga 3" xfId="13997" hidden="1"/>
    <cellStyle name="Uwaga 3" xfId="13995" hidden="1"/>
    <cellStyle name="Uwaga 3" xfId="13993" hidden="1"/>
    <cellStyle name="Uwaga 3" xfId="13988" hidden="1"/>
    <cellStyle name="Uwaga 3" xfId="13986" hidden="1"/>
    <cellStyle name="Uwaga 3" xfId="13983" hidden="1"/>
    <cellStyle name="Uwaga 3" xfId="13979" hidden="1"/>
    <cellStyle name="Uwaga 3" xfId="13976" hidden="1"/>
    <cellStyle name="Uwaga 3" xfId="13973" hidden="1"/>
    <cellStyle name="Uwaga 3" xfId="13970" hidden="1"/>
    <cellStyle name="Uwaga 3" xfId="13968" hidden="1"/>
    <cellStyle name="Uwaga 3" xfId="13965" hidden="1"/>
    <cellStyle name="Uwaga 3" xfId="13961" hidden="1"/>
    <cellStyle name="Uwaga 3" xfId="13959" hidden="1"/>
    <cellStyle name="Uwaga 3" xfId="13956" hidden="1"/>
    <cellStyle name="Uwaga 3" xfId="13951" hidden="1"/>
    <cellStyle name="Uwaga 3" xfId="13948" hidden="1"/>
    <cellStyle name="Uwaga 3" xfId="13945" hidden="1"/>
    <cellStyle name="Uwaga 3" xfId="13941" hidden="1"/>
    <cellStyle name="Uwaga 3" xfId="13938" hidden="1"/>
    <cellStyle name="Uwaga 3" xfId="13936" hidden="1"/>
    <cellStyle name="Uwaga 3" xfId="13933" hidden="1"/>
    <cellStyle name="Uwaga 3" xfId="13930" hidden="1"/>
    <cellStyle name="Uwaga 3" xfId="13927" hidden="1"/>
    <cellStyle name="Uwaga 3" xfId="13925" hidden="1"/>
    <cellStyle name="Uwaga 3" xfId="13923" hidden="1"/>
    <cellStyle name="Uwaga 3" xfId="13920" hidden="1"/>
    <cellStyle name="Uwaga 3" xfId="13915" hidden="1"/>
    <cellStyle name="Uwaga 3" xfId="13912" hidden="1"/>
    <cellStyle name="Uwaga 3" xfId="13909" hidden="1"/>
    <cellStyle name="Uwaga 3" xfId="13906" hidden="1"/>
    <cellStyle name="Uwaga 3" xfId="13903" hidden="1"/>
    <cellStyle name="Uwaga 3" xfId="13900" hidden="1"/>
    <cellStyle name="Uwaga 3" xfId="13897" hidden="1"/>
    <cellStyle name="Uwaga 3" xfId="13894" hidden="1"/>
    <cellStyle name="Uwaga 3" xfId="13891" hidden="1"/>
    <cellStyle name="Uwaga 3" xfId="13889" hidden="1"/>
    <cellStyle name="Uwaga 3" xfId="13887" hidden="1"/>
    <cellStyle name="Uwaga 3" xfId="13884" hidden="1"/>
    <cellStyle name="Uwaga 3" xfId="13879" hidden="1"/>
    <cellStyle name="Uwaga 3" xfId="13876" hidden="1"/>
    <cellStyle name="Uwaga 3" xfId="13873" hidden="1"/>
    <cellStyle name="Uwaga 3" xfId="13870" hidden="1"/>
    <cellStyle name="Uwaga 3" xfId="13867" hidden="1"/>
    <cellStyle name="Uwaga 3" xfId="13864" hidden="1"/>
    <cellStyle name="Uwaga 3" xfId="13861" hidden="1"/>
    <cellStyle name="Uwaga 3" xfId="13858" hidden="1"/>
    <cellStyle name="Uwaga 3" xfId="13855" hidden="1"/>
    <cellStyle name="Uwaga 3" xfId="13853" hidden="1"/>
    <cellStyle name="Uwaga 3" xfId="13851" hidden="1"/>
    <cellStyle name="Uwaga 3" xfId="13848" hidden="1"/>
    <cellStyle name="Uwaga 3" xfId="13842" hidden="1"/>
    <cellStyle name="Uwaga 3" xfId="13839" hidden="1"/>
    <cellStyle name="Uwaga 3" xfId="13837" hidden="1"/>
    <cellStyle name="Uwaga 3" xfId="13833" hidden="1"/>
    <cellStyle name="Uwaga 3" xfId="13830" hidden="1"/>
    <cellStyle name="Uwaga 3" xfId="13828" hidden="1"/>
    <cellStyle name="Uwaga 3" xfId="13824" hidden="1"/>
    <cellStyle name="Uwaga 3" xfId="13821" hidden="1"/>
    <cellStyle name="Uwaga 3" xfId="13819" hidden="1"/>
    <cellStyle name="Uwaga 3" xfId="13817" hidden="1"/>
    <cellStyle name="Uwaga 3" xfId="13814" hidden="1"/>
    <cellStyle name="Uwaga 3" xfId="13811" hidden="1"/>
    <cellStyle name="Uwaga 3" xfId="13808" hidden="1"/>
    <cellStyle name="Uwaga 3" xfId="13806" hidden="1"/>
    <cellStyle name="Uwaga 3" xfId="13804" hidden="1"/>
    <cellStyle name="Uwaga 3" xfId="13799" hidden="1"/>
    <cellStyle name="Uwaga 3" xfId="13797" hidden="1"/>
    <cellStyle name="Uwaga 3" xfId="13794" hidden="1"/>
    <cellStyle name="Uwaga 3" xfId="13790" hidden="1"/>
    <cellStyle name="Uwaga 3" xfId="13788" hidden="1"/>
    <cellStyle name="Uwaga 3" xfId="13785" hidden="1"/>
    <cellStyle name="Uwaga 3" xfId="13781" hidden="1"/>
    <cellStyle name="Uwaga 3" xfId="13779" hidden="1"/>
    <cellStyle name="Uwaga 3" xfId="13776" hidden="1"/>
    <cellStyle name="Uwaga 3" xfId="13772" hidden="1"/>
    <cellStyle name="Uwaga 3" xfId="13770" hidden="1"/>
    <cellStyle name="Uwaga 3" xfId="13768" hidden="1"/>
    <cellStyle name="Uwaga 3" xfId="15320" hidden="1"/>
    <cellStyle name="Uwaga 3" xfId="15321" hidden="1"/>
    <cellStyle name="Uwaga 3" xfId="15323" hidden="1"/>
    <cellStyle name="Uwaga 3" xfId="15335" hidden="1"/>
    <cellStyle name="Uwaga 3" xfId="15336" hidden="1"/>
    <cellStyle name="Uwaga 3" xfId="15341" hidden="1"/>
    <cellStyle name="Uwaga 3" xfId="15350" hidden="1"/>
    <cellStyle name="Uwaga 3" xfId="15351" hidden="1"/>
    <cellStyle name="Uwaga 3" xfId="15356" hidden="1"/>
    <cellStyle name="Uwaga 3" xfId="15365" hidden="1"/>
    <cellStyle name="Uwaga 3" xfId="15366" hidden="1"/>
    <cellStyle name="Uwaga 3" xfId="15367" hidden="1"/>
    <cellStyle name="Uwaga 3" xfId="15380" hidden="1"/>
    <cellStyle name="Uwaga 3" xfId="15385" hidden="1"/>
    <cellStyle name="Uwaga 3" xfId="15390" hidden="1"/>
    <cellStyle name="Uwaga 3" xfId="15400" hidden="1"/>
    <cellStyle name="Uwaga 3" xfId="15405" hidden="1"/>
    <cellStyle name="Uwaga 3" xfId="15409" hidden="1"/>
    <cellStyle name="Uwaga 3" xfId="15416" hidden="1"/>
    <cellStyle name="Uwaga 3" xfId="15421" hidden="1"/>
    <cellStyle name="Uwaga 3" xfId="15424" hidden="1"/>
    <cellStyle name="Uwaga 3" xfId="15430" hidden="1"/>
    <cellStyle name="Uwaga 3" xfId="15435" hidden="1"/>
    <cellStyle name="Uwaga 3" xfId="15439" hidden="1"/>
    <cellStyle name="Uwaga 3" xfId="15440" hidden="1"/>
    <cellStyle name="Uwaga 3" xfId="15441" hidden="1"/>
    <cellStyle name="Uwaga 3" xfId="15445" hidden="1"/>
    <cellStyle name="Uwaga 3" xfId="15457" hidden="1"/>
    <cellStyle name="Uwaga 3" xfId="15462" hidden="1"/>
    <cellStyle name="Uwaga 3" xfId="15467" hidden="1"/>
    <cellStyle name="Uwaga 3" xfId="15472" hidden="1"/>
    <cellStyle name="Uwaga 3" xfId="15477" hidden="1"/>
    <cellStyle name="Uwaga 3" xfId="15482" hidden="1"/>
    <cellStyle name="Uwaga 3" xfId="15486" hidden="1"/>
    <cellStyle name="Uwaga 3" xfId="15490" hidden="1"/>
    <cellStyle name="Uwaga 3" xfId="15495" hidden="1"/>
    <cellStyle name="Uwaga 3" xfId="15500" hidden="1"/>
    <cellStyle name="Uwaga 3" xfId="15501" hidden="1"/>
    <cellStyle name="Uwaga 3" xfId="15503" hidden="1"/>
    <cellStyle name="Uwaga 3" xfId="15516" hidden="1"/>
    <cellStyle name="Uwaga 3" xfId="15520" hidden="1"/>
    <cellStyle name="Uwaga 3" xfId="15525" hidden="1"/>
    <cellStyle name="Uwaga 3" xfId="15532" hidden="1"/>
    <cellStyle name="Uwaga 3" xfId="15536" hidden="1"/>
    <cellStyle name="Uwaga 3" xfId="15541" hidden="1"/>
    <cellStyle name="Uwaga 3" xfId="15546" hidden="1"/>
    <cellStyle name="Uwaga 3" xfId="15549" hidden="1"/>
    <cellStyle name="Uwaga 3" xfId="15554" hidden="1"/>
    <cellStyle name="Uwaga 3" xfId="15560" hidden="1"/>
    <cellStyle name="Uwaga 3" xfId="15561" hidden="1"/>
    <cellStyle name="Uwaga 3" xfId="15564" hidden="1"/>
    <cellStyle name="Uwaga 3" xfId="15577" hidden="1"/>
    <cellStyle name="Uwaga 3" xfId="15581" hidden="1"/>
    <cellStyle name="Uwaga 3" xfId="15586" hidden="1"/>
    <cellStyle name="Uwaga 3" xfId="15593" hidden="1"/>
    <cellStyle name="Uwaga 3" xfId="15598" hidden="1"/>
    <cellStyle name="Uwaga 3" xfId="15602" hidden="1"/>
    <cellStyle name="Uwaga 3" xfId="15607" hidden="1"/>
    <cellStyle name="Uwaga 3" xfId="15611" hidden="1"/>
    <cellStyle name="Uwaga 3" xfId="15616" hidden="1"/>
    <cellStyle name="Uwaga 3" xfId="15620" hidden="1"/>
    <cellStyle name="Uwaga 3" xfId="15621" hidden="1"/>
    <cellStyle name="Uwaga 3" xfId="15623" hidden="1"/>
    <cellStyle name="Uwaga 3" xfId="15635" hidden="1"/>
    <cellStyle name="Uwaga 3" xfId="15636" hidden="1"/>
    <cellStyle name="Uwaga 3" xfId="15638" hidden="1"/>
    <cellStyle name="Uwaga 3" xfId="15650" hidden="1"/>
    <cellStyle name="Uwaga 3" xfId="15652" hidden="1"/>
    <cellStyle name="Uwaga 3" xfId="15655" hidden="1"/>
    <cellStyle name="Uwaga 3" xfId="15665" hidden="1"/>
    <cellStyle name="Uwaga 3" xfId="15666" hidden="1"/>
    <cellStyle name="Uwaga 3" xfId="15668" hidden="1"/>
    <cellStyle name="Uwaga 3" xfId="15680" hidden="1"/>
    <cellStyle name="Uwaga 3" xfId="15681" hidden="1"/>
    <cellStyle name="Uwaga 3" xfId="15682" hidden="1"/>
    <cellStyle name="Uwaga 3" xfId="15696" hidden="1"/>
    <cellStyle name="Uwaga 3" xfId="15699" hidden="1"/>
    <cellStyle name="Uwaga 3" xfId="15703" hidden="1"/>
    <cellStyle name="Uwaga 3" xfId="15711" hidden="1"/>
    <cellStyle name="Uwaga 3" xfId="15714" hidden="1"/>
    <cellStyle name="Uwaga 3" xfId="15718" hidden="1"/>
    <cellStyle name="Uwaga 3" xfId="15726" hidden="1"/>
    <cellStyle name="Uwaga 3" xfId="15729" hidden="1"/>
    <cellStyle name="Uwaga 3" xfId="15733" hidden="1"/>
    <cellStyle name="Uwaga 3" xfId="15740" hidden="1"/>
    <cellStyle name="Uwaga 3" xfId="15741" hidden="1"/>
    <cellStyle name="Uwaga 3" xfId="15743" hidden="1"/>
    <cellStyle name="Uwaga 3" xfId="15756" hidden="1"/>
    <cellStyle name="Uwaga 3" xfId="15759" hidden="1"/>
    <cellStyle name="Uwaga 3" xfId="15762" hidden="1"/>
    <cellStyle name="Uwaga 3" xfId="15771" hidden="1"/>
    <cellStyle name="Uwaga 3" xfId="15774" hidden="1"/>
    <cellStyle name="Uwaga 3" xfId="15778" hidden="1"/>
    <cellStyle name="Uwaga 3" xfId="15786" hidden="1"/>
    <cellStyle name="Uwaga 3" xfId="15788" hidden="1"/>
    <cellStyle name="Uwaga 3" xfId="15791" hidden="1"/>
    <cellStyle name="Uwaga 3" xfId="15800" hidden="1"/>
    <cellStyle name="Uwaga 3" xfId="15801" hidden="1"/>
    <cellStyle name="Uwaga 3" xfId="15802" hidden="1"/>
    <cellStyle name="Uwaga 3" xfId="15815" hidden="1"/>
    <cellStyle name="Uwaga 3" xfId="15816" hidden="1"/>
    <cellStyle name="Uwaga 3" xfId="15818" hidden="1"/>
    <cellStyle name="Uwaga 3" xfId="15830" hidden="1"/>
    <cellStyle name="Uwaga 3" xfId="15831" hidden="1"/>
    <cellStyle name="Uwaga 3" xfId="15833" hidden="1"/>
    <cellStyle name="Uwaga 3" xfId="15845" hidden="1"/>
    <cellStyle name="Uwaga 3" xfId="15846" hidden="1"/>
    <cellStyle name="Uwaga 3" xfId="15848" hidden="1"/>
    <cellStyle name="Uwaga 3" xfId="15860" hidden="1"/>
    <cellStyle name="Uwaga 3" xfId="15861" hidden="1"/>
    <cellStyle name="Uwaga 3" xfId="15862" hidden="1"/>
    <cellStyle name="Uwaga 3" xfId="15876" hidden="1"/>
    <cellStyle name="Uwaga 3" xfId="15878" hidden="1"/>
    <cellStyle name="Uwaga 3" xfId="15881" hidden="1"/>
    <cellStyle name="Uwaga 3" xfId="15891" hidden="1"/>
    <cellStyle name="Uwaga 3" xfId="15894" hidden="1"/>
    <cellStyle name="Uwaga 3" xfId="15897" hidden="1"/>
    <cellStyle name="Uwaga 3" xfId="15906" hidden="1"/>
    <cellStyle name="Uwaga 3" xfId="15908" hidden="1"/>
    <cellStyle name="Uwaga 3" xfId="15911" hidden="1"/>
    <cellStyle name="Uwaga 3" xfId="15920" hidden="1"/>
    <cellStyle name="Uwaga 3" xfId="15921" hidden="1"/>
    <cellStyle name="Uwaga 3" xfId="15922" hidden="1"/>
    <cellStyle name="Uwaga 3" xfId="15935" hidden="1"/>
    <cellStyle name="Uwaga 3" xfId="15937" hidden="1"/>
    <cellStyle name="Uwaga 3" xfId="15939" hidden="1"/>
    <cellStyle name="Uwaga 3" xfId="15950" hidden="1"/>
    <cellStyle name="Uwaga 3" xfId="15952" hidden="1"/>
    <cellStyle name="Uwaga 3" xfId="15954" hidden="1"/>
    <cellStyle name="Uwaga 3" xfId="15965" hidden="1"/>
    <cellStyle name="Uwaga 3" xfId="15967" hidden="1"/>
    <cellStyle name="Uwaga 3" xfId="15969" hidden="1"/>
    <cellStyle name="Uwaga 3" xfId="15980" hidden="1"/>
    <cellStyle name="Uwaga 3" xfId="15981" hidden="1"/>
    <cellStyle name="Uwaga 3" xfId="15982" hidden="1"/>
    <cellStyle name="Uwaga 3" xfId="15995" hidden="1"/>
    <cellStyle name="Uwaga 3" xfId="15997" hidden="1"/>
    <cellStyle name="Uwaga 3" xfId="15999" hidden="1"/>
    <cellStyle name="Uwaga 3" xfId="16010" hidden="1"/>
    <cellStyle name="Uwaga 3" xfId="16012" hidden="1"/>
    <cellStyle name="Uwaga 3" xfId="16014" hidden="1"/>
    <cellStyle name="Uwaga 3" xfId="16025" hidden="1"/>
    <cellStyle name="Uwaga 3" xfId="16027" hidden="1"/>
    <cellStyle name="Uwaga 3" xfId="16028" hidden="1"/>
    <cellStyle name="Uwaga 3" xfId="16040" hidden="1"/>
    <cellStyle name="Uwaga 3" xfId="16041" hidden="1"/>
    <cellStyle name="Uwaga 3" xfId="16042" hidden="1"/>
    <cellStyle name="Uwaga 3" xfId="16055" hidden="1"/>
    <cellStyle name="Uwaga 3" xfId="16057" hidden="1"/>
    <cellStyle name="Uwaga 3" xfId="16059" hidden="1"/>
    <cellStyle name="Uwaga 3" xfId="16070" hidden="1"/>
    <cellStyle name="Uwaga 3" xfId="16072" hidden="1"/>
    <cellStyle name="Uwaga 3" xfId="16074" hidden="1"/>
    <cellStyle name="Uwaga 3" xfId="16085" hidden="1"/>
    <cellStyle name="Uwaga 3" xfId="16087" hidden="1"/>
    <cellStyle name="Uwaga 3" xfId="16089" hidden="1"/>
    <cellStyle name="Uwaga 3" xfId="16100" hidden="1"/>
    <cellStyle name="Uwaga 3" xfId="16101" hidden="1"/>
    <cellStyle name="Uwaga 3" xfId="16103" hidden="1"/>
    <cellStyle name="Uwaga 3" xfId="16114" hidden="1"/>
    <cellStyle name="Uwaga 3" xfId="16116" hidden="1"/>
    <cellStyle name="Uwaga 3" xfId="16117" hidden="1"/>
    <cellStyle name="Uwaga 3" xfId="16126" hidden="1"/>
    <cellStyle name="Uwaga 3" xfId="16129" hidden="1"/>
    <cellStyle name="Uwaga 3" xfId="16131" hidden="1"/>
    <cellStyle name="Uwaga 3" xfId="16142" hidden="1"/>
    <cellStyle name="Uwaga 3" xfId="16144" hidden="1"/>
    <cellStyle name="Uwaga 3" xfId="16146" hidden="1"/>
    <cellStyle name="Uwaga 3" xfId="16158" hidden="1"/>
    <cellStyle name="Uwaga 3" xfId="16160" hidden="1"/>
    <cellStyle name="Uwaga 3" xfId="16162" hidden="1"/>
    <cellStyle name="Uwaga 3" xfId="16170" hidden="1"/>
    <cellStyle name="Uwaga 3" xfId="16172" hidden="1"/>
    <cellStyle name="Uwaga 3" xfId="16175" hidden="1"/>
    <cellStyle name="Uwaga 3" xfId="16165" hidden="1"/>
    <cellStyle name="Uwaga 3" xfId="16164" hidden="1"/>
    <cellStyle name="Uwaga 3" xfId="16163" hidden="1"/>
    <cellStyle name="Uwaga 3" xfId="16150" hidden="1"/>
    <cellStyle name="Uwaga 3" xfId="16149" hidden="1"/>
    <cellStyle name="Uwaga 3" xfId="16148" hidden="1"/>
    <cellStyle name="Uwaga 3" xfId="16135" hidden="1"/>
    <cellStyle name="Uwaga 3" xfId="16134" hidden="1"/>
    <cellStyle name="Uwaga 3" xfId="16133" hidden="1"/>
    <cellStyle name="Uwaga 3" xfId="16120" hidden="1"/>
    <cellStyle name="Uwaga 3" xfId="16119" hidden="1"/>
    <cellStyle name="Uwaga 3" xfId="16118" hidden="1"/>
    <cellStyle name="Uwaga 3" xfId="16105" hidden="1"/>
    <cellStyle name="Uwaga 3" xfId="16104" hidden="1"/>
    <cellStyle name="Uwaga 3" xfId="16102" hidden="1"/>
    <cellStyle name="Uwaga 3" xfId="16091" hidden="1"/>
    <cellStyle name="Uwaga 3" xfId="16088" hidden="1"/>
    <cellStyle name="Uwaga 3" xfId="16086" hidden="1"/>
    <cellStyle name="Uwaga 3" xfId="16076" hidden="1"/>
    <cellStyle name="Uwaga 3" xfId="16073" hidden="1"/>
    <cellStyle name="Uwaga 3" xfId="16071" hidden="1"/>
    <cellStyle name="Uwaga 3" xfId="16061" hidden="1"/>
    <cellStyle name="Uwaga 3" xfId="16058" hidden="1"/>
    <cellStyle name="Uwaga 3" xfId="16056" hidden="1"/>
    <cellStyle name="Uwaga 3" xfId="16046" hidden="1"/>
    <cellStyle name="Uwaga 3" xfId="16044" hidden="1"/>
    <cellStyle name="Uwaga 3" xfId="16043" hidden="1"/>
    <cellStyle name="Uwaga 3" xfId="16031" hidden="1"/>
    <cellStyle name="Uwaga 3" xfId="16029" hidden="1"/>
    <cellStyle name="Uwaga 3" xfId="16026" hidden="1"/>
    <cellStyle name="Uwaga 3" xfId="16016" hidden="1"/>
    <cellStyle name="Uwaga 3" xfId="16013" hidden="1"/>
    <cellStyle name="Uwaga 3" xfId="16011" hidden="1"/>
    <cellStyle name="Uwaga 3" xfId="16001" hidden="1"/>
    <cellStyle name="Uwaga 3" xfId="15998" hidden="1"/>
    <cellStyle name="Uwaga 3" xfId="15996" hidden="1"/>
    <cellStyle name="Uwaga 3" xfId="15986" hidden="1"/>
    <cellStyle name="Uwaga 3" xfId="15984" hidden="1"/>
    <cellStyle name="Uwaga 3" xfId="15983" hidden="1"/>
    <cellStyle name="Uwaga 3" xfId="15971" hidden="1"/>
    <cellStyle name="Uwaga 3" xfId="15968" hidden="1"/>
    <cellStyle name="Uwaga 3" xfId="15966" hidden="1"/>
    <cellStyle name="Uwaga 3" xfId="15956" hidden="1"/>
    <cellStyle name="Uwaga 3" xfId="15953" hidden="1"/>
    <cellStyle name="Uwaga 3" xfId="15951" hidden="1"/>
    <cellStyle name="Uwaga 3" xfId="15941" hidden="1"/>
    <cellStyle name="Uwaga 3" xfId="15938" hidden="1"/>
    <cellStyle name="Uwaga 3" xfId="15936" hidden="1"/>
    <cellStyle name="Uwaga 3" xfId="15926" hidden="1"/>
    <cellStyle name="Uwaga 3" xfId="15924" hidden="1"/>
    <cellStyle name="Uwaga 3" xfId="15923" hidden="1"/>
    <cellStyle name="Uwaga 3" xfId="15910" hidden="1"/>
    <cellStyle name="Uwaga 3" xfId="15907" hidden="1"/>
    <cellStyle name="Uwaga 3" xfId="15905" hidden="1"/>
    <cellStyle name="Uwaga 3" xfId="15895" hidden="1"/>
    <cellStyle name="Uwaga 3" xfId="15892" hidden="1"/>
    <cellStyle name="Uwaga 3" xfId="15890" hidden="1"/>
    <cellStyle name="Uwaga 3" xfId="15880" hidden="1"/>
    <cellStyle name="Uwaga 3" xfId="15877" hidden="1"/>
    <cellStyle name="Uwaga 3" xfId="15875" hidden="1"/>
    <cellStyle name="Uwaga 3" xfId="15866" hidden="1"/>
    <cellStyle name="Uwaga 3" xfId="15864" hidden="1"/>
    <cellStyle name="Uwaga 3" xfId="15863" hidden="1"/>
    <cellStyle name="Uwaga 3" xfId="15851" hidden="1"/>
    <cellStyle name="Uwaga 3" xfId="15849" hidden="1"/>
    <cellStyle name="Uwaga 3" xfId="15847" hidden="1"/>
    <cellStyle name="Uwaga 3" xfId="15836" hidden="1"/>
    <cellStyle name="Uwaga 3" xfId="15834" hidden="1"/>
    <cellStyle name="Uwaga 3" xfId="15832" hidden="1"/>
    <cellStyle name="Uwaga 3" xfId="15821" hidden="1"/>
    <cellStyle name="Uwaga 3" xfId="15819" hidden="1"/>
    <cellStyle name="Uwaga 3" xfId="15817" hidden="1"/>
    <cellStyle name="Uwaga 3" xfId="15806" hidden="1"/>
    <cellStyle name="Uwaga 3" xfId="15804" hidden="1"/>
    <cellStyle name="Uwaga 3" xfId="15803" hidden="1"/>
    <cellStyle name="Uwaga 3" xfId="15790" hidden="1"/>
    <cellStyle name="Uwaga 3" xfId="15787" hidden="1"/>
    <cellStyle name="Uwaga 3" xfId="15785" hidden="1"/>
    <cellStyle name="Uwaga 3" xfId="15775" hidden="1"/>
    <cellStyle name="Uwaga 3" xfId="15772" hidden="1"/>
    <cellStyle name="Uwaga 3" xfId="15770" hidden="1"/>
    <cellStyle name="Uwaga 3" xfId="15760" hidden="1"/>
    <cellStyle name="Uwaga 3" xfId="15757" hidden="1"/>
    <cellStyle name="Uwaga 3" xfId="15755" hidden="1"/>
    <cellStyle name="Uwaga 3" xfId="15746" hidden="1"/>
    <cellStyle name="Uwaga 3" xfId="15744" hidden="1"/>
    <cellStyle name="Uwaga 3" xfId="15742" hidden="1"/>
    <cellStyle name="Uwaga 3" xfId="15730" hidden="1"/>
    <cellStyle name="Uwaga 3" xfId="15727" hidden="1"/>
    <cellStyle name="Uwaga 3" xfId="15725" hidden="1"/>
    <cellStyle name="Uwaga 3" xfId="15715" hidden="1"/>
    <cellStyle name="Uwaga 3" xfId="15712" hidden="1"/>
    <cellStyle name="Uwaga 3" xfId="15710" hidden="1"/>
    <cellStyle name="Uwaga 3" xfId="15700" hidden="1"/>
    <cellStyle name="Uwaga 3" xfId="15697" hidden="1"/>
    <cellStyle name="Uwaga 3" xfId="15695" hidden="1"/>
    <cellStyle name="Uwaga 3" xfId="15688" hidden="1"/>
    <cellStyle name="Uwaga 3" xfId="15685" hidden="1"/>
    <cellStyle name="Uwaga 3" xfId="15683" hidden="1"/>
    <cellStyle name="Uwaga 3" xfId="15673" hidden="1"/>
    <cellStyle name="Uwaga 3" xfId="15670" hidden="1"/>
    <cellStyle name="Uwaga 3" xfId="15667" hidden="1"/>
    <cellStyle name="Uwaga 3" xfId="15658" hidden="1"/>
    <cellStyle name="Uwaga 3" xfId="15654" hidden="1"/>
    <cellStyle name="Uwaga 3" xfId="15651" hidden="1"/>
    <cellStyle name="Uwaga 3" xfId="15643" hidden="1"/>
    <cellStyle name="Uwaga 3" xfId="15640" hidden="1"/>
    <cellStyle name="Uwaga 3" xfId="15637" hidden="1"/>
    <cellStyle name="Uwaga 3" xfId="15628" hidden="1"/>
    <cellStyle name="Uwaga 3" xfId="15625" hidden="1"/>
    <cellStyle name="Uwaga 3" xfId="15622" hidden="1"/>
    <cellStyle name="Uwaga 3" xfId="15612" hidden="1"/>
    <cellStyle name="Uwaga 3" xfId="15608" hidden="1"/>
    <cellStyle name="Uwaga 3" xfId="15605" hidden="1"/>
    <cellStyle name="Uwaga 3" xfId="15596" hidden="1"/>
    <cellStyle name="Uwaga 3" xfId="15592" hidden="1"/>
    <cellStyle name="Uwaga 3" xfId="15590" hidden="1"/>
    <cellStyle name="Uwaga 3" xfId="15582" hidden="1"/>
    <cellStyle name="Uwaga 3" xfId="15578" hidden="1"/>
    <cellStyle name="Uwaga 3" xfId="15575" hidden="1"/>
    <cellStyle name="Uwaga 3" xfId="15568" hidden="1"/>
    <cellStyle name="Uwaga 3" xfId="15565" hidden="1"/>
    <cellStyle name="Uwaga 3" xfId="15562" hidden="1"/>
    <cellStyle name="Uwaga 3" xfId="15553" hidden="1"/>
    <cellStyle name="Uwaga 3" xfId="15548" hidden="1"/>
    <cellStyle name="Uwaga 3" xfId="15545" hidden="1"/>
    <cellStyle name="Uwaga 3" xfId="15538" hidden="1"/>
    <cellStyle name="Uwaga 3" xfId="15533" hidden="1"/>
    <cellStyle name="Uwaga 3" xfId="15530" hidden="1"/>
    <cellStyle name="Uwaga 3" xfId="15523" hidden="1"/>
    <cellStyle name="Uwaga 3" xfId="15518" hidden="1"/>
    <cellStyle name="Uwaga 3" xfId="15515" hidden="1"/>
    <cellStyle name="Uwaga 3" xfId="15509" hidden="1"/>
    <cellStyle name="Uwaga 3" xfId="15505" hidden="1"/>
    <cellStyle name="Uwaga 3" xfId="15502" hidden="1"/>
    <cellStyle name="Uwaga 3" xfId="15494" hidden="1"/>
    <cellStyle name="Uwaga 3" xfId="15489" hidden="1"/>
    <cellStyle name="Uwaga 3" xfId="15485" hidden="1"/>
    <cellStyle name="Uwaga 3" xfId="15479" hidden="1"/>
    <cellStyle name="Uwaga 3" xfId="15474" hidden="1"/>
    <cellStyle name="Uwaga 3" xfId="15470" hidden="1"/>
    <cellStyle name="Uwaga 3" xfId="15464" hidden="1"/>
    <cellStyle name="Uwaga 3" xfId="15459" hidden="1"/>
    <cellStyle name="Uwaga 3" xfId="15455" hidden="1"/>
    <cellStyle name="Uwaga 3" xfId="15450" hidden="1"/>
    <cellStyle name="Uwaga 3" xfId="15446" hidden="1"/>
    <cellStyle name="Uwaga 3" xfId="15442" hidden="1"/>
    <cellStyle name="Uwaga 3" xfId="15434" hidden="1"/>
    <cellStyle name="Uwaga 3" xfId="15429" hidden="1"/>
    <cellStyle name="Uwaga 3" xfId="15425" hidden="1"/>
    <cellStyle name="Uwaga 3" xfId="15419" hidden="1"/>
    <cellStyle name="Uwaga 3" xfId="15414" hidden="1"/>
    <cellStyle name="Uwaga 3" xfId="15410" hidden="1"/>
    <cellStyle name="Uwaga 3" xfId="15404" hidden="1"/>
    <cellStyle name="Uwaga 3" xfId="15399" hidden="1"/>
    <cellStyle name="Uwaga 3" xfId="15395" hidden="1"/>
    <cellStyle name="Uwaga 3" xfId="15391" hidden="1"/>
    <cellStyle name="Uwaga 3" xfId="15386" hidden="1"/>
    <cellStyle name="Uwaga 3" xfId="15381" hidden="1"/>
    <cellStyle name="Uwaga 3" xfId="15376" hidden="1"/>
    <cellStyle name="Uwaga 3" xfId="15372" hidden="1"/>
    <cellStyle name="Uwaga 3" xfId="15368" hidden="1"/>
    <cellStyle name="Uwaga 3" xfId="15361" hidden="1"/>
    <cellStyle name="Uwaga 3" xfId="15357" hidden="1"/>
    <cellStyle name="Uwaga 3" xfId="15352" hidden="1"/>
    <cellStyle name="Uwaga 3" xfId="15346" hidden="1"/>
    <cellStyle name="Uwaga 3" xfId="15342" hidden="1"/>
    <cellStyle name="Uwaga 3" xfId="15337" hidden="1"/>
    <cellStyle name="Uwaga 3" xfId="15331" hidden="1"/>
    <cellStyle name="Uwaga 3" xfId="15327" hidden="1"/>
    <cellStyle name="Uwaga 3" xfId="15322" hidden="1"/>
    <cellStyle name="Uwaga 3" xfId="15316" hidden="1"/>
    <cellStyle name="Uwaga 3" xfId="15312" hidden="1"/>
    <cellStyle name="Uwaga 3" xfId="15308" hidden="1"/>
    <cellStyle name="Uwaga 3" xfId="16168" hidden="1"/>
    <cellStyle name="Uwaga 3" xfId="16167" hidden="1"/>
    <cellStyle name="Uwaga 3" xfId="16166" hidden="1"/>
    <cellStyle name="Uwaga 3" xfId="16153" hidden="1"/>
    <cellStyle name="Uwaga 3" xfId="16152" hidden="1"/>
    <cellStyle name="Uwaga 3" xfId="16151" hidden="1"/>
    <cellStyle name="Uwaga 3" xfId="16138" hidden="1"/>
    <cellStyle name="Uwaga 3" xfId="16137" hidden="1"/>
    <cellStyle name="Uwaga 3" xfId="16136" hidden="1"/>
    <cellStyle name="Uwaga 3" xfId="16123" hidden="1"/>
    <cellStyle name="Uwaga 3" xfId="16122" hidden="1"/>
    <cellStyle name="Uwaga 3" xfId="16121" hidden="1"/>
    <cellStyle name="Uwaga 3" xfId="16108" hidden="1"/>
    <cellStyle name="Uwaga 3" xfId="16107" hidden="1"/>
    <cellStyle name="Uwaga 3" xfId="16106" hidden="1"/>
    <cellStyle name="Uwaga 3" xfId="16094" hidden="1"/>
    <cellStyle name="Uwaga 3" xfId="16092" hidden="1"/>
    <cellStyle name="Uwaga 3" xfId="16090" hidden="1"/>
    <cellStyle name="Uwaga 3" xfId="16079" hidden="1"/>
    <cellStyle name="Uwaga 3" xfId="16077" hidden="1"/>
    <cellStyle name="Uwaga 3" xfId="16075" hidden="1"/>
    <cellStyle name="Uwaga 3" xfId="16064" hidden="1"/>
    <cellStyle name="Uwaga 3" xfId="16062" hidden="1"/>
    <cellStyle name="Uwaga 3" xfId="16060" hidden="1"/>
    <cellStyle name="Uwaga 3" xfId="16049" hidden="1"/>
    <cellStyle name="Uwaga 3" xfId="16047" hidden="1"/>
    <cellStyle name="Uwaga 3" xfId="16045" hidden="1"/>
    <cellStyle name="Uwaga 3" xfId="16034" hidden="1"/>
    <cellStyle name="Uwaga 3" xfId="16032" hidden="1"/>
    <cellStyle name="Uwaga 3" xfId="16030" hidden="1"/>
    <cellStyle name="Uwaga 3" xfId="16019" hidden="1"/>
    <cellStyle name="Uwaga 3" xfId="16017" hidden="1"/>
    <cellStyle name="Uwaga 3" xfId="16015" hidden="1"/>
    <cellStyle name="Uwaga 3" xfId="16004" hidden="1"/>
    <cellStyle name="Uwaga 3" xfId="16002" hidden="1"/>
    <cellStyle name="Uwaga 3" xfId="16000" hidden="1"/>
    <cellStyle name="Uwaga 3" xfId="15989" hidden="1"/>
    <cellStyle name="Uwaga 3" xfId="15987" hidden="1"/>
    <cellStyle name="Uwaga 3" xfId="15985" hidden="1"/>
    <cellStyle name="Uwaga 3" xfId="15974" hidden="1"/>
    <cellStyle name="Uwaga 3" xfId="15972" hidden="1"/>
    <cellStyle name="Uwaga 3" xfId="15970" hidden="1"/>
    <cellStyle name="Uwaga 3" xfId="15959" hidden="1"/>
    <cellStyle name="Uwaga 3" xfId="15957" hidden="1"/>
    <cellStyle name="Uwaga 3" xfId="15955" hidden="1"/>
    <cellStyle name="Uwaga 3" xfId="15944" hidden="1"/>
    <cellStyle name="Uwaga 3" xfId="15942" hidden="1"/>
    <cellStyle name="Uwaga 3" xfId="15940" hidden="1"/>
    <cellStyle name="Uwaga 3" xfId="15929" hidden="1"/>
    <cellStyle name="Uwaga 3" xfId="15927" hidden="1"/>
    <cellStyle name="Uwaga 3" xfId="15925" hidden="1"/>
    <cellStyle name="Uwaga 3" xfId="15914" hidden="1"/>
    <cellStyle name="Uwaga 3" xfId="15912" hidden="1"/>
    <cellStyle name="Uwaga 3" xfId="15909" hidden="1"/>
    <cellStyle name="Uwaga 3" xfId="15899" hidden="1"/>
    <cellStyle name="Uwaga 3" xfId="15896" hidden="1"/>
    <cellStyle name="Uwaga 3" xfId="15893" hidden="1"/>
    <cellStyle name="Uwaga 3" xfId="15884" hidden="1"/>
    <cellStyle name="Uwaga 3" xfId="15882" hidden="1"/>
    <cellStyle name="Uwaga 3" xfId="15879" hidden="1"/>
    <cellStyle name="Uwaga 3" xfId="15869" hidden="1"/>
    <cellStyle name="Uwaga 3" xfId="15867" hidden="1"/>
    <cellStyle name="Uwaga 3" xfId="15865" hidden="1"/>
    <cellStyle name="Uwaga 3" xfId="15854" hidden="1"/>
    <cellStyle name="Uwaga 3" xfId="15852" hidden="1"/>
    <cellStyle name="Uwaga 3" xfId="15850" hidden="1"/>
    <cellStyle name="Uwaga 3" xfId="15839" hidden="1"/>
    <cellStyle name="Uwaga 3" xfId="15837" hidden="1"/>
    <cellStyle name="Uwaga 3" xfId="15835" hidden="1"/>
    <cellStyle name="Uwaga 3" xfId="15824" hidden="1"/>
    <cellStyle name="Uwaga 3" xfId="15822" hidden="1"/>
    <cellStyle name="Uwaga 3" xfId="15820" hidden="1"/>
    <cellStyle name="Uwaga 3" xfId="15809" hidden="1"/>
    <cellStyle name="Uwaga 3" xfId="15807" hidden="1"/>
    <cellStyle name="Uwaga 3" xfId="15805" hidden="1"/>
    <cellStyle name="Uwaga 3" xfId="15794" hidden="1"/>
    <cellStyle name="Uwaga 3" xfId="15792" hidden="1"/>
    <cellStyle name="Uwaga 3" xfId="15789" hidden="1"/>
    <cellStyle name="Uwaga 3" xfId="15779" hidden="1"/>
    <cellStyle name="Uwaga 3" xfId="15776" hidden="1"/>
    <cellStyle name="Uwaga 3" xfId="15773" hidden="1"/>
    <cellStyle name="Uwaga 3" xfId="15764" hidden="1"/>
    <cellStyle name="Uwaga 3" xfId="15761" hidden="1"/>
    <cellStyle name="Uwaga 3" xfId="15758" hidden="1"/>
    <cellStyle name="Uwaga 3" xfId="15749" hidden="1"/>
    <cellStyle name="Uwaga 3" xfId="15747" hidden="1"/>
    <cellStyle name="Uwaga 3" xfId="15745" hidden="1"/>
    <cellStyle name="Uwaga 3" xfId="15734" hidden="1"/>
    <cellStyle name="Uwaga 3" xfId="15731" hidden="1"/>
    <cellStyle name="Uwaga 3" xfId="15728" hidden="1"/>
    <cellStyle name="Uwaga 3" xfId="15719" hidden="1"/>
    <cellStyle name="Uwaga 3" xfId="15716" hidden="1"/>
    <cellStyle name="Uwaga 3" xfId="15713" hidden="1"/>
    <cellStyle name="Uwaga 3" xfId="15704" hidden="1"/>
    <cellStyle name="Uwaga 3" xfId="15701" hidden="1"/>
    <cellStyle name="Uwaga 3" xfId="15698" hidden="1"/>
    <cellStyle name="Uwaga 3" xfId="15691" hidden="1"/>
    <cellStyle name="Uwaga 3" xfId="15687" hidden="1"/>
    <cellStyle name="Uwaga 3" xfId="15684" hidden="1"/>
    <cellStyle name="Uwaga 3" xfId="15676" hidden="1"/>
    <cellStyle name="Uwaga 3" xfId="15672" hidden="1"/>
    <cellStyle name="Uwaga 3" xfId="15669" hidden="1"/>
    <cellStyle name="Uwaga 3" xfId="15661" hidden="1"/>
    <cellStyle name="Uwaga 3" xfId="15657" hidden="1"/>
    <cellStyle name="Uwaga 3" xfId="15653" hidden="1"/>
    <cellStyle name="Uwaga 3" xfId="15646" hidden="1"/>
    <cellStyle name="Uwaga 3" xfId="15642" hidden="1"/>
    <cellStyle name="Uwaga 3" xfId="15639" hidden="1"/>
    <cellStyle name="Uwaga 3" xfId="15631" hidden="1"/>
    <cellStyle name="Uwaga 3" xfId="15627" hidden="1"/>
    <cellStyle name="Uwaga 3" xfId="15624" hidden="1"/>
    <cellStyle name="Uwaga 3" xfId="15615" hidden="1"/>
    <cellStyle name="Uwaga 3" xfId="15610" hidden="1"/>
    <cellStyle name="Uwaga 3" xfId="15606" hidden="1"/>
    <cellStyle name="Uwaga 3" xfId="15600" hidden="1"/>
    <cellStyle name="Uwaga 3" xfId="15595" hidden="1"/>
    <cellStyle name="Uwaga 3" xfId="15591" hidden="1"/>
    <cellStyle name="Uwaga 3" xfId="15585" hidden="1"/>
    <cellStyle name="Uwaga 3" xfId="15580" hidden="1"/>
    <cellStyle name="Uwaga 3" xfId="15576" hidden="1"/>
    <cellStyle name="Uwaga 3" xfId="15571" hidden="1"/>
    <cellStyle name="Uwaga 3" xfId="15567" hidden="1"/>
    <cellStyle name="Uwaga 3" xfId="15563" hidden="1"/>
    <cellStyle name="Uwaga 3" xfId="15556" hidden="1"/>
    <cellStyle name="Uwaga 3" xfId="15551" hidden="1"/>
    <cellStyle name="Uwaga 3" xfId="15547" hidden="1"/>
    <cellStyle name="Uwaga 3" xfId="15540" hidden="1"/>
    <cellStyle name="Uwaga 3" xfId="15535" hidden="1"/>
    <cellStyle name="Uwaga 3" xfId="15531" hidden="1"/>
    <cellStyle name="Uwaga 3" xfId="15526" hidden="1"/>
    <cellStyle name="Uwaga 3" xfId="15521" hidden="1"/>
    <cellStyle name="Uwaga 3" xfId="15517" hidden="1"/>
    <cellStyle name="Uwaga 3" xfId="15511" hidden="1"/>
    <cellStyle name="Uwaga 3" xfId="15507" hidden="1"/>
    <cellStyle name="Uwaga 3" xfId="15504" hidden="1"/>
    <cellStyle name="Uwaga 3" xfId="15497" hidden="1"/>
    <cellStyle name="Uwaga 3" xfId="15492" hidden="1"/>
    <cellStyle name="Uwaga 3" xfId="15487" hidden="1"/>
    <cellStyle name="Uwaga 3" xfId="15481" hidden="1"/>
    <cellStyle name="Uwaga 3" xfId="15476" hidden="1"/>
    <cellStyle name="Uwaga 3" xfId="15471" hidden="1"/>
    <cellStyle name="Uwaga 3" xfId="15466" hidden="1"/>
    <cellStyle name="Uwaga 3" xfId="15461" hidden="1"/>
    <cellStyle name="Uwaga 3" xfId="15456" hidden="1"/>
    <cellStyle name="Uwaga 3" xfId="15452" hidden="1"/>
    <cellStyle name="Uwaga 3" xfId="15448" hidden="1"/>
    <cellStyle name="Uwaga 3" xfId="15443" hidden="1"/>
    <cellStyle name="Uwaga 3" xfId="15436" hidden="1"/>
    <cellStyle name="Uwaga 3" xfId="15431" hidden="1"/>
    <cellStyle name="Uwaga 3" xfId="15426" hidden="1"/>
    <cellStyle name="Uwaga 3" xfId="15420" hidden="1"/>
    <cellStyle name="Uwaga 3" xfId="15415" hidden="1"/>
    <cellStyle name="Uwaga 3" xfId="15411" hidden="1"/>
    <cellStyle name="Uwaga 3" xfId="15406" hidden="1"/>
    <cellStyle name="Uwaga 3" xfId="15401" hidden="1"/>
    <cellStyle name="Uwaga 3" xfId="15396" hidden="1"/>
    <cellStyle name="Uwaga 3" xfId="15392" hidden="1"/>
    <cellStyle name="Uwaga 3" xfId="15387" hidden="1"/>
    <cellStyle name="Uwaga 3" xfId="15382" hidden="1"/>
    <cellStyle name="Uwaga 3" xfId="15377" hidden="1"/>
    <cellStyle name="Uwaga 3" xfId="15373" hidden="1"/>
    <cellStyle name="Uwaga 3" xfId="15369" hidden="1"/>
    <cellStyle name="Uwaga 3" xfId="15362" hidden="1"/>
    <cellStyle name="Uwaga 3" xfId="15358" hidden="1"/>
    <cellStyle name="Uwaga 3" xfId="15353" hidden="1"/>
    <cellStyle name="Uwaga 3" xfId="15347" hidden="1"/>
    <cellStyle name="Uwaga 3" xfId="15343" hidden="1"/>
    <cellStyle name="Uwaga 3" xfId="15338" hidden="1"/>
    <cellStyle name="Uwaga 3" xfId="15332" hidden="1"/>
    <cellStyle name="Uwaga 3" xfId="15328" hidden="1"/>
    <cellStyle name="Uwaga 3" xfId="15324" hidden="1"/>
    <cellStyle name="Uwaga 3" xfId="15317" hidden="1"/>
    <cellStyle name="Uwaga 3" xfId="15313" hidden="1"/>
    <cellStyle name="Uwaga 3" xfId="15309" hidden="1"/>
    <cellStyle name="Uwaga 3" xfId="16173" hidden="1"/>
    <cellStyle name="Uwaga 3" xfId="16171" hidden="1"/>
    <cellStyle name="Uwaga 3" xfId="16169" hidden="1"/>
    <cellStyle name="Uwaga 3" xfId="16156" hidden="1"/>
    <cellStyle name="Uwaga 3" xfId="16155" hidden="1"/>
    <cellStyle name="Uwaga 3" xfId="16154" hidden="1"/>
    <cellStyle name="Uwaga 3" xfId="16141" hidden="1"/>
    <cellStyle name="Uwaga 3" xfId="16140" hidden="1"/>
    <cellStyle name="Uwaga 3" xfId="16139" hidden="1"/>
    <cellStyle name="Uwaga 3" xfId="16127" hidden="1"/>
    <cellStyle name="Uwaga 3" xfId="16125" hidden="1"/>
    <cellStyle name="Uwaga 3" xfId="16124" hidden="1"/>
    <cellStyle name="Uwaga 3" xfId="16111" hidden="1"/>
    <cellStyle name="Uwaga 3" xfId="16110" hidden="1"/>
    <cellStyle name="Uwaga 3" xfId="16109" hidden="1"/>
    <cellStyle name="Uwaga 3" xfId="16097" hidden="1"/>
    <cellStyle name="Uwaga 3" xfId="16095" hidden="1"/>
    <cellStyle name="Uwaga 3" xfId="16093" hidden="1"/>
    <cellStyle name="Uwaga 3" xfId="16082" hidden="1"/>
    <cellStyle name="Uwaga 3" xfId="16080" hidden="1"/>
    <cellStyle name="Uwaga 3" xfId="16078" hidden="1"/>
    <cellStyle name="Uwaga 3" xfId="16067" hidden="1"/>
    <cellStyle name="Uwaga 3" xfId="16065" hidden="1"/>
    <cellStyle name="Uwaga 3" xfId="16063" hidden="1"/>
    <cellStyle name="Uwaga 3" xfId="16052" hidden="1"/>
    <cellStyle name="Uwaga 3" xfId="16050" hidden="1"/>
    <cellStyle name="Uwaga 3" xfId="16048" hidden="1"/>
    <cellStyle name="Uwaga 3" xfId="16037" hidden="1"/>
    <cellStyle name="Uwaga 3" xfId="16035" hidden="1"/>
    <cellStyle name="Uwaga 3" xfId="16033" hidden="1"/>
    <cellStyle name="Uwaga 3" xfId="16022" hidden="1"/>
    <cellStyle name="Uwaga 3" xfId="16020" hidden="1"/>
    <cellStyle name="Uwaga 3" xfId="16018" hidden="1"/>
    <cellStyle name="Uwaga 3" xfId="16007" hidden="1"/>
    <cellStyle name="Uwaga 3" xfId="16005" hidden="1"/>
    <cellStyle name="Uwaga 3" xfId="16003" hidden="1"/>
    <cellStyle name="Uwaga 3" xfId="15992" hidden="1"/>
    <cellStyle name="Uwaga 3" xfId="15990" hidden="1"/>
    <cellStyle name="Uwaga 3" xfId="15988" hidden="1"/>
    <cellStyle name="Uwaga 3" xfId="15977" hidden="1"/>
    <cellStyle name="Uwaga 3" xfId="15975" hidden="1"/>
    <cellStyle name="Uwaga 3" xfId="15973" hidden="1"/>
    <cellStyle name="Uwaga 3" xfId="15962" hidden="1"/>
    <cellStyle name="Uwaga 3" xfId="15960" hidden="1"/>
    <cellStyle name="Uwaga 3" xfId="15958" hidden="1"/>
    <cellStyle name="Uwaga 3" xfId="15947" hidden="1"/>
    <cellStyle name="Uwaga 3" xfId="15945" hidden="1"/>
    <cellStyle name="Uwaga 3" xfId="15943" hidden="1"/>
    <cellStyle name="Uwaga 3" xfId="15932" hidden="1"/>
    <cellStyle name="Uwaga 3" xfId="15930" hidden="1"/>
    <cellStyle name="Uwaga 3" xfId="15928" hidden="1"/>
    <cellStyle name="Uwaga 3" xfId="15917" hidden="1"/>
    <cellStyle name="Uwaga 3" xfId="15915" hidden="1"/>
    <cellStyle name="Uwaga 3" xfId="15913" hidden="1"/>
    <cellStyle name="Uwaga 3" xfId="15902" hidden="1"/>
    <cellStyle name="Uwaga 3" xfId="15900" hidden="1"/>
    <cellStyle name="Uwaga 3" xfId="15898" hidden="1"/>
    <cellStyle name="Uwaga 3" xfId="15887" hidden="1"/>
    <cellStyle name="Uwaga 3" xfId="15885" hidden="1"/>
    <cellStyle name="Uwaga 3" xfId="15883" hidden="1"/>
    <cellStyle name="Uwaga 3" xfId="15872" hidden="1"/>
    <cellStyle name="Uwaga 3" xfId="15870" hidden="1"/>
    <cellStyle name="Uwaga 3" xfId="15868"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8" hidden="1"/>
    <cellStyle name="Uwaga 3" xfId="15797" hidden="1"/>
    <cellStyle name="Uwaga 3" xfId="15795" hidden="1"/>
    <cellStyle name="Uwaga 3" xfId="15793" hidden="1"/>
    <cellStyle name="Uwaga 3" xfId="15782" hidden="1"/>
    <cellStyle name="Uwaga 3" xfId="15780" hidden="1"/>
    <cellStyle name="Uwaga 3" xfId="15777" hidden="1"/>
    <cellStyle name="Uwaga 3" xfId="15767" hidden="1"/>
    <cellStyle name="Uwaga 3" xfId="15765" hidden="1"/>
    <cellStyle name="Uwaga 3" xfId="15763" hidden="1"/>
    <cellStyle name="Uwaga 3" xfId="15752" hidden="1"/>
    <cellStyle name="Uwaga 3" xfId="15750" hidden="1"/>
    <cellStyle name="Uwaga 3" xfId="15748" hidden="1"/>
    <cellStyle name="Uwaga 3" xfId="15737" hidden="1"/>
    <cellStyle name="Uwaga 3" xfId="15735" hidden="1"/>
    <cellStyle name="Uwaga 3" xfId="15732" hidden="1"/>
    <cellStyle name="Uwaga 3" xfId="15722" hidden="1"/>
    <cellStyle name="Uwaga 3" xfId="15720" hidden="1"/>
    <cellStyle name="Uwaga 3" xfId="15717" hidden="1"/>
    <cellStyle name="Uwaga 3" xfId="15707" hidden="1"/>
    <cellStyle name="Uwaga 3" xfId="15705" hidden="1"/>
    <cellStyle name="Uwaga 3" xfId="15702" hidden="1"/>
    <cellStyle name="Uwaga 3" xfId="15693" hidden="1"/>
    <cellStyle name="Uwaga 3" xfId="15690" hidden="1"/>
    <cellStyle name="Uwaga 3" xfId="15686" hidden="1"/>
    <cellStyle name="Uwaga 3" xfId="15678" hidden="1"/>
    <cellStyle name="Uwaga 3" xfId="15675" hidden="1"/>
    <cellStyle name="Uwaga 3" xfId="15671" hidden="1"/>
    <cellStyle name="Uwaga 3" xfId="15663" hidden="1"/>
    <cellStyle name="Uwaga 3" xfId="15660" hidden="1"/>
    <cellStyle name="Uwaga 3" xfId="15656" hidden="1"/>
    <cellStyle name="Uwaga 3" xfId="15648" hidden="1"/>
    <cellStyle name="Uwaga 3" xfId="15645" hidden="1"/>
    <cellStyle name="Uwaga 3" xfId="15641" hidden="1"/>
    <cellStyle name="Uwaga 3" xfId="15633" hidden="1"/>
    <cellStyle name="Uwaga 3" xfId="15630" hidden="1"/>
    <cellStyle name="Uwaga 3" xfId="15626" hidden="1"/>
    <cellStyle name="Uwaga 3" xfId="15618" hidden="1"/>
    <cellStyle name="Uwaga 3" xfId="15614" hidden="1"/>
    <cellStyle name="Uwaga 3" xfId="15609" hidden="1"/>
    <cellStyle name="Uwaga 3" xfId="15603" hidden="1"/>
    <cellStyle name="Uwaga 3" xfId="15599" hidden="1"/>
    <cellStyle name="Uwaga 3" xfId="15594" hidden="1"/>
    <cellStyle name="Uwaga 3" xfId="15588" hidden="1"/>
    <cellStyle name="Uwaga 3" xfId="15584" hidden="1"/>
    <cellStyle name="Uwaga 3" xfId="15579" hidden="1"/>
    <cellStyle name="Uwaga 3" xfId="15573" hidden="1"/>
    <cellStyle name="Uwaga 3" xfId="15570" hidden="1"/>
    <cellStyle name="Uwaga 3" xfId="15566" hidden="1"/>
    <cellStyle name="Uwaga 3" xfId="15558" hidden="1"/>
    <cellStyle name="Uwaga 3" xfId="15555" hidden="1"/>
    <cellStyle name="Uwaga 3" xfId="15550" hidden="1"/>
    <cellStyle name="Uwaga 3" xfId="15543" hidden="1"/>
    <cellStyle name="Uwaga 3" xfId="15539" hidden="1"/>
    <cellStyle name="Uwaga 3" xfId="15534" hidden="1"/>
    <cellStyle name="Uwaga 3" xfId="15528" hidden="1"/>
    <cellStyle name="Uwaga 3" xfId="15524" hidden="1"/>
    <cellStyle name="Uwaga 3" xfId="15519" hidden="1"/>
    <cellStyle name="Uwaga 3" xfId="15513" hidden="1"/>
    <cellStyle name="Uwaga 3" xfId="15510" hidden="1"/>
    <cellStyle name="Uwaga 3" xfId="15506" hidden="1"/>
    <cellStyle name="Uwaga 3" xfId="15498" hidden="1"/>
    <cellStyle name="Uwaga 3" xfId="15493" hidden="1"/>
    <cellStyle name="Uwaga 3" xfId="15488" hidden="1"/>
    <cellStyle name="Uwaga 3" xfId="15483" hidden="1"/>
    <cellStyle name="Uwaga 3" xfId="15478" hidden="1"/>
    <cellStyle name="Uwaga 3" xfId="15473" hidden="1"/>
    <cellStyle name="Uwaga 3" xfId="15468" hidden="1"/>
    <cellStyle name="Uwaga 3" xfId="15463" hidden="1"/>
    <cellStyle name="Uwaga 3" xfId="15458" hidden="1"/>
    <cellStyle name="Uwaga 3" xfId="15453" hidden="1"/>
    <cellStyle name="Uwaga 3" xfId="15449" hidden="1"/>
    <cellStyle name="Uwaga 3" xfId="15444" hidden="1"/>
    <cellStyle name="Uwaga 3" xfId="15437" hidden="1"/>
    <cellStyle name="Uwaga 3" xfId="15432" hidden="1"/>
    <cellStyle name="Uwaga 3" xfId="15427" hidden="1"/>
    <cellStyle name="Uwaga 3" xfId="15422" hidden="1"/>
    <cellStyle name="Uwaga 3" xfId="15417" hidden="1"/>
    <cellStyle name="Uwaga 3" xfId="15412" hidden="1"/>
    <cellStyle name="Uwaga 3" xfId="15407" hidden="1"/>
    <cellStyle name="Uwaga 3" xfId="15402" hidden="1"/>
    <cellStyle name="Uwaga 3" xfId="15397" hidden="1"/>
    <cellStyle name="Uwaga 3" xfId="15393" hidden="1"/>
    <cellStyle name="Uwaga 3" xfId="15388" hidden="1"/>
    <cellStyle name="Uwaga 3" xfId="15383" hidden="1"/>
    <cellStyle name="Uwaga 3" xfId="15378" hidden="1"/>
    <cellStyle name="Uwaga 3" xfId="15374" hidden="1"/>
    <cellStyle name="Uwaga 3" xfId="15370" hidden="1"/>
    <cellStyle name="Uwaga 3" xfId="15363" hidden="1"/>
    <cellStyle name="Uwaga 3" xfId="15359" hidden="1"/>
    <cellStyle name="Uwaga 3" xfId="15354" hidden="1"/>
    <cellStyle name="Uwaga 3" xfId="15348" hidden="1"/>
    <cellStyle name="Uwaga 3" xfId="15344" hidden="1"/>
    <cellStyle name="Uwaga 3" xfId="15339" hidden="1"/>
    <cellStyle name="Uwaga 3" xfId="15333" hidden="1"/>
    <cellStyle name="Uwaga 3" xfId="15329" hidden="1"/>
    <cellStyle name="Uwaga 3" xfId="15325" hidden="1"/>
    <cellStyle name="Uwaga 3" xfId="15318" hidden="1"/>
    <cellStyle name="Uwaga 3" xfId="15314" hidden="1"/>
    <cellStyle name="Uwaga 3" xfId="15310" hidden="1"/>
    <cellStyle name="Uwaga 3" xfId="16177" hidden="1"/>
    <cellStyle name="Uwaga 3" xfId="16176" hidden="1"/>
    <cellStyle name="Uwaga 3" xfId="16174" hidden="1"/>
    <cellStyle name="Uwaga 3" xfId="16161" hidden="1"/>
    <cellStyle name="Uwaga 3" xfId="16159" hidden="1"/>
    <cellStyle name="Uwaga 3" xfId="16157" hidden="1"/>
    <cellStyle name="Uwaga 3" xfId="16147" hidden="1"/>
    <cellStyle name="Uwaga 3" xfId="16145" hidden="1"/>
    <cellStyle name="Uwaga 3" xfId="16143" hidden="1"/>
    <cellStyle name="Uwaga 3" xfId="16132" hidden="1"/>
    <cellStyle name="Uwaga 3" xfId="16130" hidden="1"/>
    <cellStyle name="Uwaga 3" xfId="16128" hidden="1"/>
    <cellStyle name="Uwaga 3" xfId="16115" hidden="1"/>
    <cellStyle name="Uwaga 3" xfId="16113" hidden="1"/>
    <cellStyle name="Uwaga 3" xfId="16112" hidden="1"/>
    <cellStyle name="Uwaga 3" xfId="16099" hidden="1"/>
    <cellStyle name="Uwaga 3" xfId="16098" hidden="1"/>
    <cellStyle name="Uwaga 3" xfId="16096" hidden="1"/>
    <cellStyle name="Uwaga 3" xfId="16084" hidden="1"/>
    <cellStyle name="Uwaga 3" xfId="16083" hidden="1"/>
    <cellStyle name="Uwaga 3" xfId="16081" hidden="1"/>
    <cellStyle name="Uwaga 3" xfId="16069" hidden="1"/>
    <cellStyle name="Uwaga 3" xfId="16068" hidden="1"/>
    <cellStyle name="Uwaga 3" xfId="16066" hidden="1"/>
    <cellStyle name="Uwaga 3" xfId="16054" hidden="1"/>
    <cellStyle name="Uwaga 3" xfId="16053" hidden="1"/>
    <cellStyle name="Uwaga 3" xfId="16051" hidden="1"/>
    <cellStyle name="Uwaga 3" xfId="16039" hidden="1"/>
    <cellStyle name="Uwaga 3" xfId="16038" hidden="1"/>
    <cellStyle name="Uwaga 3" xfId="16036" hidden="1"/>
    <cellStyle name="Uwaga 3" xfId="16024" hidden="1"/>
    <cellStyle name="Uwaga 3" xfId="16023" hidden="1"/>
    <cellStyle name="Uwaga 3" xfId="16021" hidden="1"/>
    <cellStyle name="Uwaga 3" xfId="16009" hidden="1"/>
    <cellStyle name="Uwaga 3" xfId="16008" hidden="1"/>
    <cellStyle name="Uwaga 3" xfId="16006" hidden="1"/>
    <cellStyle name="Uwaga 3" xfId="15994" hidden="1"/>
    <cellStyle name="Uwaga 3" xfId="15993" hidden="1"/>
    <cellStyle name="Uwaga 3" xfId="15991" hidden="1"/>
    <cellStyle name="Uwaga 3" xfId="15979" hidden="1"/>
    <cellStyle name="Uwaga 3" xfId="15978" hidden="1"/>
    <cellStyle name="Uwaga 3" xfId="15976" hidden="1"/>
    <cellStyle name="Uwaga 3" xfId="15964" hidden="1"/>
    <cellStyle name="Uwaga 3" xfId="15963" hidden="1"/>
    <cellStyle name="Uwaga 3" xfId="15961" hidden="1"/>
    <cellStyle name="Uwaga 3" xfId="15949" hidden="1"/>
    <cellStyle name="Uwaga 3" xfId="15948" hidden="1"/>
    <cellStyle name="Uwaga 3" xfId="15946" hidden="1"/>
    <cellStyle name="Uwaga 3" xfId="15934" hidden="1"/>
    <cellStyle name="Uwaga 3" xfId="15933" hidden="1"/>
    <cellStyle name="Uwaga 3" xfId="15931" hidden="1"/>
    <cellStyle name="Uwaga 3" xfId="15919" hidden="1"/>
    <cellStyle name="Uwaga 3" xfId="15918" hidden="1"/>
    <cellStyle name="Uwaga 3" xfId="15916" hidden="1"/>
    <cellStyle name="Uwaga 3" xfId="15904" hidden="1"/>
    <cellStyle name="Uwaga 3" xfId="15903" hidden="1"/>
    <cellStyle name="Uwaga 3" xfId="15901" hidden="1"/>
    <cellStyle name="Uwaga 3" xfId="15889" hidden="1"/>
    <cellStyle name="Uwaga 3" xfId="15888" hidden="1"/>
    <cellStyle name="Uwaga 3" xfId="15886" hidden="1"/>
    <cellStyle name="Uwaga 3" xfId="15874" hidden="1"/>
    <cellStyle name="Uwaga 3" xfId="15873" hidden="1"/>
    <cellStyle name="Uwaga 3" xfId="15871" hidden="1"/>
    <cellStyle name="Uwaga 3" xfId="15859" hidden="1"/>
    <cellStyle name="Uwaga 3" xfId="15858" hidden="1"/>
    <cellStyle name="Uwaga 3" xfId="15856" hidden="1"/>
    <cellStyle name="Uwaga 3" xfId="15844" hidden="1"/>
    <cellStyle name="Uwaga 3" xfId="15843" hidden="1"/>
    <cellStyle name="Uwaga 3" xfId="15841" hidden="1"/>
    <cellStyle name="Uwaga 3" xfId="15829" hidden="1"/>
    <cellStyle name="Uwaga 3" xfId="15828" hidden="1"/>
    <cellStyle name="Uwaga 3" xfId="15826" hidden="1"/>
    <cellStyle name="Uwaga 3" xfId="15814" hidden="1"/>
    <cellStyle name="Uwaga 3" xfId="15813" hidden="1"/>
    <cellStyle name="Uwaga 3" xfId="15811" hidden="1"/>
    <cellStyle name="Uwaga 3" xfId="15799" hidden="1"/>
    <cellStyle name="Uwaga 3" xfId="15798" hidden="1"/>
    <cellStyle name="Uwaga 3" xfId="15796" hidden="1"/>
    <cellStyle name="Uwaga 3" xfId="15784" hidden="1"/>
    <cellStyle name="Uwaga 3" xfId="15783" hidden="1"/>
    <cellStyle name="Uwaga 3" xfId="15781" hidden="1"/>
    <cellStyle name="Uwaga 3" xfId="15769" hidden="1"/>
    <cellStyle name="Uwaga 3" xfId="15768" hidden="1"/>
    <cellStyle name="Uwaga 3" xfId="15766" hidden="1"/>
    <cellStyle name="Uwaga 3" xfId="15754" hidden="1"/>
    <cellStyle name="Uwaga 3" xfId="15753" hidden="1"/>
    <cellStyle name="Uwaga 3" xfId="15751" hidden="1"/>
    <cellStyle name="Uwaga 3" xfId="15739" hidden="1"/>
    <cellStyle name="Uwaga 3" xfId="15738" hidden="1"/>
    <cellStyle name="Uwaga 3" xfId="15736" hidden="1"/>
    <cellStyle name="Uwaga 3" xfId="15724" hidden="1"/>
    <cellStyle name="Uwaga 3" xfId="15723" hidden="1"/>
    <cellStyle name="Uwaga 3" xfId="15721" hidden="1"/>
    <cellStyle name="Uwaga 3" xfId="15709" hidden="1"/>
    <cellStyle name="Uwaga 3" xfId="15708" hidden="1"/>
    <cellStyle name="Uwaga 3" xfId="15706" hidden="1"/>
    <cellStyle name="Uwaga 3" xfId="15694" hidden="1"/>
    <cellStyle name="Uwaga 3" xfId="15692" hidden="1"/>
    <cellStyle name="Uwaga 3" xfId="15689" hidden="1"/>
    <cellStyle name="Uwaga 3" xfId="15679" hidden="1"/>
    <cellStyle name="Uwaga 3" xfId="15677" hidden="1"/>
    <cellStyle name="Uwaga 3" xfId="15674" hidden="1"/>
    <cellStyle name="Uwaga 3" xfId="15664" hidden="1"/>
    <cellStyle name="Uwaga 3" xfId="15662" hidden="1"/>
    <cellStyle name="Uwaga 3" xfId="15659" hidden="1"/>
    <cellStyle name="Uwaga 3" xfId="15649" hidden="1"/>
    <cellStyle name="Uwaga 3" xfId="15647" hidden="1"/>
    <cellStyle name="Uwaga 3" xfId="15644" hidden="1"/>
    <cellStyle name="Uwaga 3" xfId="15634" hidden="1"/>
    <cellStyle name="Uwaga 3" xfId="15632" hidden="1"/>
    <cellStyle name="Uwaga 3" xfId="15629" hidden="1"/>
    <cellStyle name="Uwaga 3" xfId="15619" hidden="1"/>
    <cellStyle name="Uwaga 3" xfId="15617" hidden="1"/>
    <cellStyle name="Uwaga 3" xfId="15613" hidden="1"/>
    <cellStyle name="Uwaga 3" xfId="15604" hidden="1"/>
    <cellStyle name="Uwaga 3" xfId="15601" hidden="1"/>
    <cellStyle name="Uwaga 3" xfId="15597" hidden="1"/>
    <cellStyle name="Uwaga 3" xfId="15589" hidden="1"/>
    <cellStyle name="Uwaga 3" xfId="15587" hidden="1"/>
    <cellStyle name="Uwaga 3" xfId="15583" hidden="1"/>
    <cellStyle name="Uwaga 3" xfId="15574" hidden="1"/>
    <cellStyle name="Uwaga 3" xfId="15572" hidden="1"/>
    <cellStyle name="Uwaga 3" xfId="15569" hidden="1"/>
    <cellStyle name="Uwaga 3" xfId="15559" hidden="1"/>
    <cellStyle name="Uwaga 3" xfId="15557" hidden="1"/>
    <cellStyle name="Uwaga 3" xfId="15552" hidden="1"/>
    <cellStyle name="Uwaga 3" xfId="15544" hidden="1"/>
    <cellStyle name="Uwaga 3" xfId="15542" hidden="1"/>
    <cellStyle name="Uwaga 3" xfId="15537" hidden="1"/>
    <cellStyle name="Uwaga 3" xfId="15529" hidden="1"/>
    <cellStyle name="Uwaga 3" xfId="15527" hidden="1"/>
    <cellStyle name="Uwaga 3" xfId="15522" hidden="1"/>
    <cellStyle name="Uwaga 3" xfId="15514" hidden="1"/>
    <cellStyle name="Uwaga 3" xfId="15512" hidden="1"/>
    <cellStyle name="Uwaga 3" xfId="15508" hidden="1"/>
    <cellStyle name="Uwaga 3" xfId="15499" hidden="1"/>
    <cellStyle name="Uwaga 3" xfId="15496" hidden="1"/>
    <cellStyle name="Uwaga 3" xfId="15491" hidden="1"/>
    <cellStyle name="Uwaga 3" xfId="15484" hidden="1"/>
    <cellStyle name="Uwaga 3" xfId="15480" hidden="1"/>
    <cellStyle name="Uwaga 3" xfId="15475" hidden="1"/>
    <cellStyle name="Uwaga 3" xfId="15469" hidden="1"/>
    <cellStyle name="Uwaga 3" xfId="15465" hidden="1"/>
    <cellStyle name="Uwaga 3" xfId="15460" hidden="1"/>
    <cellStyle name="Uwaga 3" xfId="15454" hidden="1"/>
    <cellStyle name="Uwaga 3" xfId="15451" hidden="1"/>
    <cellStyle name="Uwaga 3" xfId="15447" hidden="1"/>
    <cellStyle name="Uwaga 3" xfId="15438" hidden="1"/>
    <cellStyle name="Uwaga 3" xfId="15433" hidden="1"/>
    <cellStyle name="Uwaga 3" xfId="15428" hidden="1"/>
    <cellStyle name="Uwaga 3" xfId="15423" hidden="1"/>
    <cellStyle name="Uwaga 3" xfId="15418" hidden="1"/>
    <cellStyle name="Uwaga 3" xfId="15413" hidden="1"/>
    <cellStyle name="Uwaga 3" xfId="15408" hidden="1"/>
    <cellStyle name="Uwaga 3" xfId="15403" hidden="1"/>
    <cellStyle name="Uwaga 3" xfId="15398" hidden="1"/>
    <cellStyle name="Uwaga 3" xfId="15394" hidden="1"/>
    <cellStyle name="Uwaga 3" xfId="15389" hidden="1"/>
    <cellStyle name="Uwaga 3" xfId="15384" hidden="1"/>
    <cellStyle name="Uwaga 3" xfId="15379" hidden="1"/>
    <cellStyle name="Uwaga 3" xfId="15375" hidden="1"/>
    <cellStyle name="Uwaga 3" xfId="15371" hidden="1"/>
    <cellStyle name="Uwaga 3" xfId="15364" hidden="1"/>
    <cellStyle name="Uwaga 3" xfId="15360" hidden="1"/>
    <cellStyle name="Uwaga 3" xfId="15355" hidden="1"/>
    <cellStyle name="Uwaga 3" xfId="15349" hidden="1"/>
    <cellStyle name="Uwaga 3" xfId="15345" hidden="1"/>
    <cellStyle name="Uwaga 3" xfId="15340" hidden="1"/>
    <cellStyle name="Uwaga 3" xfId="15334" hidden="1"/>
    <cellStyle name="Uwaga 3" xfId="15330" hidden="1"/>
    <cellStyle name="Uwaga 3" xfId="15326" hidden="1"/>
    <cellStyle name="Uwaga 3" xfId="15319" hidden="1"/>
    <cellStyle name="Uwaga 3" xfId="15315" hidden="1"/>
    <cellStyle name="Uwaga 3" xfId="15311" hidden="1"/>
    <cellStyle name="Uwaga 3" xfId="14286" hidden="1"/>
    <cellStyle name="Uwaga 3" xfId="14285" hidden="1"/>
    <cellStyle name="Uwaga 3" xfId="14284" hidden="1"/>
    <cellStyle name="Uwaga 3" xfId="14277" hidden="1"/>
    <cellStyle name="Uwaga 3" xfId="14276" hidden="1"/>
    <cellStyle name="Uwaga 3" xfId="14275" hidden="1"/>
    <cellStyle name="Uwaga 3" xfId="14268" hidden="1"/>
    <cellStyle name="Uwaga 3" xfId="14267" hidden="1"/>
    <cellStyle name="Uwaga 3" xfId="14266" hidden="1"/>
    <cellStyle name="Uwaga 3" xfId="14259" hidden="1"/>
    <cellStyle name="Uwaga 3" xfId="14258" hidden="1"/>
    <cellStyle name="Uwaga 3" xfId="14257" hidden="1"/>
    <cellStyle name="Uwaga 3" xfId="14250" hidden="1"/>
    <cellStyle name="Uwaga 3" xfId="14249" hidden="1"/>
    <cellStyle name="Uwaga 3" xfId="14248" hidden="1"/>
    <cellStyle name="Uwaga 3" xfId="14241" hidden="1"/>
    <cellStyle name="Uwaga 3" xfId="14240" hidden="1"/>
    <cellStyle name="Uwaga 3" xfId="14238" hidden="1"/>
    <cellStyle name="Uwaga 3" xfId="14232" hidden="1"/>
    <cellStyle name="Uwaga 3" xfId="14231" hidden="1"/>
    <cellStyle name="Uwaga 3" xfId="14229" hidden="1"/>
    <cellStyle name="Uwaga 3" xfId="14223" hidden="1"/>
    <cellStyle name="Uwaga 3" xfId="14222" hidden="1"/>
    <cellStyle name="Uwaga 3" xfId="14220" hidden="1"/>
    <cellStyle name="Uwaga 3" xfId="14214" hidden="1"/>
    <cellStyle name="Uwaga 3" xfId="14213" hidden="1"/>
    <cellStyle name="Uwaga 3" xfId="14211" hidden="1"/>
    <cellStyle name="Uwaga 3" xfId="14205" hidden="1"/>
    <cellStyle name="Uwaga 3" xfId="14204" hidden="1"/>
    <cellStyle name="Uwaga 3" xfId="14202" hidden="1"/>
    <cellStyle name="Uwaga 3" xfId="14196" hidden="1"/>
    <cellStyle name="Uwaga 3" xfId="14195" hidden="1"/>
    <cellStyle name="Uwaga 3" xfId="14193" hidden="1"/>
    <cellStyle name="Uwaga 3" xfId="14187" hidden="1"/>
    <cellStyle name="Uwaga 3" xfId="14186" hidden="1"/>
    <cellStyle name="Uwaga 3" xfId="14184" hidden="1"/>
    <cellStyle name="Uwaga 3" xfId="14178" hidden="1"/>
    <cellStyle name="Uwaga 3" xfId="14177" hidden="1"/>
    <cellStyle name="Uwaga 3" xfId="14175" hidden="1"/>
    <cellStyle name="Uwaga 3" xfId="14169" hidden="1"/>
    <cellStyle name="Uwaga 3" xfId="14168" hidden="1"/>
    <cellStyle name="Uwaga 3" xfId="14166" hidden="1"/>
    <cellStyle name="Uwaga 3" xfId="14160" hidden="1"/>
    <cellStyle name="Uwaga 3" xfId="14159" hidden="1"/>
    <cellStyle name="Uwaga 3" xfId="14157" hidden="1"/>
    <cellStyle name="Uwaga 3" xfId="14151" hidden="1"/>
    <cellStyle name="Uwaga 3" xfId="14150" hidden="1"/>
    <cellStyle name="Uwaga 3" xfId="14148" hidden="1"/>
    <cellStyle name="Uwaga 3" xfId="14142" hidden="1"/>
    <cellStyle name="Uwaga 3" xfId="14141" hidden="1"/>
    <cellStyle name="Uwaga 3" xfId="14139" hidden="1"/>
    <cellStyle name="Uwaga 3" xfId="14133" hidden="1"/>
    <cellStyle name="Uwaga 3" xfId="14132" hidden="1"/>
    <cellStyle name="Uwaga 3" xfId="14129" hidden="1"/>
    <cellStyle name="Uwaga 3" xfId="14124" hidden="1"/>
    <cellStyle name="Uwaga 3" xfId="14122" hidden="1"/>
    <cellStyle name="Uwaga 3" xfId="14119" hidden="1"/>
    <cellStyle name="Uwaga 3" xfId="14115" hidden="1"/>
    <cellStyle name="Uwaga 3" xfId="14114" hidden="1"/>
    <cellStyle name="Uwaga 3" xfId="14111" hidden="1"/>
    <cellStyle name="Uwaga 3" xfId="14106" hidden="1"/>
    <cellStyle name="Uwaga 3" xfId="14105" hidden="1"/>
    <cellStyle name="Uwaga 3" xfId="14103" hidden="1"/>
    <cellStyle name="Uwaga 3" xfId="14097" hidden="1"/>
    <cellStyle name="Uwaga 3" xfId="14096" hidden="1"/>
    <cellStyle name="Uwaga 3" xfId="14094" hidden="1"/>
    <cellStyle name="Uwaga 3" xfId="14088" hidden="1"/>
    <cellStyle name="Uwaga 3" xfId="14087" hidden="1"/>
    <cellStyle name="Uwaga 3" xfId="14085" hidden="1"/>
    <cellStyle name="Uwaga 3" xfId="14079" hidden="1"/>
    <cellStyle name="Uwaga 3" xfId="14078" hidden="1"/>
    <cellStyle name="Uwaga 3" xfId="14076" hidden="1"/>
    <cellStyle name="Uwaga 3" xfId="14070" hidden="1"/>
    <cellStyle name="Uwaga 3" xfId="14069" hidden="1"/>
    <cellStyle name="Uwaga 3" xfId="14067" hidden="1"/>
    <cellStyle name="Uwaga 3" xfId="14061" hidden="1"/>
    <cellStyle name="Uwaga 3" xfId="14060" hidden="1"/>
    <cellStyle name="Uwaga 3" xfId="14057" hidden="1"/>
    <cellStyle name="Uwaga 3" xfId="14052" hidden="1"/>
    <cellStyle name="Uwaga 3" xfId="14050" hidden="1"/>
    <cellStyle name="Uwaga 3" xfId="14047" hidden="1"/>
    <cellStyle name="Uwaga 3" xfId="14043" hidden="1"/>
    <cellStyle name="Uwaga 3" xfId="14041" hidden="1"/>
    <cellStyle name="Uwaga 3" xfId="14038" hidden="1"/>
    <cellStyle name="Uwaga 3" xfId="14034" hidden="1"/>
    <cellStyle name="Uwaga 3" xfId="14033" hidden="1"/>
    <cellStyle name="Uwaga 3" xfId="14031" hidden="1"/>
    <cellStyle name="Uwaga 3" xfId="14025" hidden="1"/>
    <cellStyle name="Uwaga 3" xfId="14023" hidden="1"/>
    <cellStyle name="Uwaga 3" xfId="14020" hidden="1"/>
    <cellStyle name="Uwaga 3" xfId="14016" hidden="1"/>
    <cellStyle name="Uwaga 3" xfId="14014" hidden="1"/>
    <cellStyle name="Uwaga 3" xfId="14011" hidden="1"/>
    <cellStyle name="Uwaga 3" xfId="14007" hidden="1"/>
    <cellStyle name="Uwaga 3" xfId="14005" hidden="1"/>
    <cellStyle name="Uwaga 3" xfId="14002" hidden="1"/>
    <cellStyle name="Uwaga 3" xfId="13998" hidden="1"/>
    <cellStyle name="Uwaga 3" xfId="13996" hidden="1"/>
    <cellStyle name="Uwaga 3" xfId="13994" hidden="1"/>
    <cellStyle name="Uwaga 3" xfId="13989" hidden="1"/>
    <cellStyle name="Uwaga 3" xfId="13987" hidden="1"/>
    <cellStyle name="Uwaga 3" xfId="13985" hidden="1"/>
    <cellStyle name="Uwaga 3" xfId="13980" hidden="1"/>
    <cellStyle name="Uwaga 3" xfId="13978" hidden="1"/>
    <cellStyle name="Uwaga 3" xfId="13975" hidden="1"/>
    <cellStyle name="Uwaga 3" xfId="13971" hidden="1"/>
    <cellStyle name="Uwaga 3" xfId="13969" hidden="1"/>
    <cellStyle name="Uwaga 3" xfId="13967" hidden="1"/>
    <cellStyle name="Uwaga 3" xfId="13962" hidden="1"/>
    <cellStyle name="Uwaga 3" xfId="13960" hidden="1"/>
    <cellStyle name="Uwaga 3" xfId="13958" hidden="1"/>
    <cellStyle name="Uwaga 3" xfId="13952" hidden="1"/>
    <cellStyle name="Uwaga 3" xfId="13949" hidden="1"/>
    <cellStyle name="Uwaga 3" xfId="13946" hidden="1"/>
    <cellStyle name="Uwaga 3" xfId="13943" hidden="1"/>
    <cellStyle name="Uwaga 3" xfId="13940" hidden="1"/>
    <cellStyle name="Uwaga 3" xfId="13937" hidden="1"/>
    <cellStyle name="Uwaga 3" xfId="13934" hidden="1"/>
    <cellStyle name="Uwaga 3" xfId="13931" hidden="1"/>
    <cellStyle name="Uwaga 3" xfId="13928" hidden="1"/>
    <cellStyle name="Uwaga 3" xfId="13926" hidden="1"/>
    <cellStyle name="Uwaga 3" xfId="13924" hidden="1"/>
    <cellStyle name="Uwaga 3" xfId="13921" hidden="1"/>
    <cellStyle name="Uwaga 3" xfId="13917" hidden="1"/>
    <cellStyle name="Uwaga 3" xfId="13914" hidden="1"/>
    <cellStyle name="Uwaga 3" xfId="13911" hidden="1"/>
    <cellStyle name="Uwaga 3" xfId="13907" hidden="1"/>
    <cellStyle name="Uwaga 3" xfId="13904" hidden="1"/>
    <cellStyle name="Uwaga 3" xfId="13901" hidden="1"/>
    <cellStyle name="Uwaga 3" xfId="13899" hidden="1"/>
    <cellStyle name="Uwaga 3" xfId="13896" hidden="1"/>
    <cellStyle name="Uwaga 3" xfId="13893" hidden="1"/>
    <cellStyle name="Uwaga 3" xfId="13890" hidden="1"/>
    <cellStyle name="Uwaga 3" xfId="13888" hidden="1"/>
    <cellStyle name="Uwaga 3" xfId="13886" hidden="1"/>
    <cellStyle name="Uwaga 3" xfId="13881" hidden="1"/>
    <cellStyle name="Uwaga 3" xfId="13878" hidden="1"/>
    <cellStyle name="Uwaga 3" xfId="13875" hidden="1"/>
    <cellStyle name="Uwaga 3" xfId="13871" hidden="1"/>
    <cellStyle name="Uwaga 3" xfId="13868" hidden="1"/>
    <cellStyle name="Uwaga 3" xfId="13865" hidden="1"/>
    <cellStyle name="Uwaga 3" xfId="13862" hidden="1"/>
    <cellStyle name="Uwaga 3" xfId="13859" hidden="1"/>
    <cellStyle name="Uwaga 3" xfId="13856" hidden="1"/>
    <cellStyle name="Uwaga 3" xfId="13854" hidden="1"/>
    <cellStyle name="Uwaga 3" xfId="13852" hidden="1"/>
    <cellStyle name="Uwaga 3" xfId="13849" hidden="1"/>
    <cellStyle name="Uwaga 3" xfId="13844" hidden="1"/>
    <cellStyle name="Uwaga 3" xfId="13841" hidden="1"/>
    <cellStyle name="Uwaga 3" xfId="13838" hidden="1"/>
    <cellStyle name="Uwaga 3" xfId="13834" hidden="1"/>
    <cellStyle name="Uwaga 3" xfId="13831" hidden="1"/>
    <cellStyle name="Uwaga 3" xfId="13829" hidden="1"/>
    <cellStyle name="Uwaga 3" xfId="13826" hidden="1"/>
    <cellStyle name="Uwaga 3" xfId="13823" hidden="1"/>
    <cellStyle name="Uwaga 3" xfId="13820" hidden="1"/>
    <cellStyle name="Uwaga 3" xfId="13818" hidden="1"/>
    <cellStyle name="Uwaga 3" xfId="13815" hidden="1"/>
    <cellStyle name="Uwaga 3" xfId="13812" hidden="1"/>
    <cellStyle name="Uwaga 3" xfId="13809" hidden="1"/>
    <cellStyle name="Uwaga 3" xfId="13807" hidden="1"/>
    <cellStyle name="Uwaga 3" xfId="13805" hidden="1"/>
    <cellStyle name="Uwaga 3" xfId="13800" hidden="1"/>
    <cellStyle name="Uwaga 3" xfId="13798" hidden="1"/>
    <cellStyle name="Uwaga 3" xfId="13795" hidden="1"/>
    <cellStyle name="Uwaga 3" xfId="13791" hidden="1"/>
    <cellStyle name="Uwaga 3" xfId="13789" hidden="1"/>
    <cellStyle name="Uwaga 3" xfId="13786" hidden="1"/>
    <cellStyle name="Uwaga 3" xfId="13782" hidden="1"/>
    <cellStyle name="Uwaga 3" xfId="13780" hidden="1"/>
    <cellStyle name="Uwaga 3" xfId="13778" hidden="1"/>
    <cellStyle name="Uwaga 3" xfId="13773" hidden="1"/>
    <cellStyle name="Uwaga 3" xfId="13771" hidden="1"/>
    <cellStyle name="Uwaga 3" xfId="13769" hidden="1"/>
    <cellStyle name="Uwaga 3" xfId="16265" hidden="1"/>
    <cellStyle name="Uwaga 3" xfId="16266" hidden="1"/>
    <cellStyle name="Uwaga 3" xfId="16268" hidden="1"/>
    <cellStyle name="Uwaga 3" xfId="16280" hidden="1"/>
    <cellStyle name="Uwaga 3" xfId="16281" hidden="1"/>
    <cellStyle name="Uwaga 3" xfId="16286" hidden="1"/>
    <cellStyle name="Uwaga 3" xfId="16295" hidden="1"/>
    <cellStyle name="Uwaga 3" xfId="16296" hidden="1"/>
    <cellStyle name="Uwaga 3" xfId="16301" hidden="1"/>
    <cellStyle name="Uwaga 3" xfId="16310" hidden="1"/>
    <cellStyle name="Uwaga 3" xfId="16311" hidden="1"/>
    <cellStyle name="Uwaga 3" xfId="16312" hidden="1"/>
    <cellStyle name="Uwaga 3" xfId="16325" hidden="1"/>
    <cellStyle name="Uwaga 3" xfId="16330" hidden="1"/>
    <cellStyle name="Uwaga 3" xfId="16335" hidden="1"/>
    <cellStyle name="Uwaga 3" xfId="16345" hidden="1"/>
    <cellStyle name="Uwaga 3" xfId="16350" hidden="1"/>
    <cellStyle name="Uwaga 3" xfId="16354" hidden="1"/>
    <cellStyle name="Uwaga 3" xfId="16361" hidden="1"/>
    <cellStyle name="Uwaga 3" xfId="16366" hidden="1"/>
    <cellStyle name="Uwaga 3" xfId="16369" hidden="1"/>
    <cellStyle name="Uwaga 3" xfId="16375" hidden="1"/>
    <cellStyle name="Uwaga 3" xfId="16380" hidden="1"/>
    <cellStyle name="Uwaga 3" xfId="16384" hidden="1"/>
    <cellStyle name="Uwaga 3" xfId="16385" hidden="1"/>
    <cellStyle name="Uwaga 3" xfId="16386" hidden="1"/>
    <cellStyle name="Uwaga 3" xfId="16390" hidden="1"/>
    <cellStyle name="Uwaga 3" xfId="16402" hidden="1"/>
    <cellStyle name="Uwaga 3" xfId="16407" hidden="1"/>
    <cellStyle name="Uwaga 3" xfId="16412" hidden="1"/>
    <cellStyle name="Uwaga 3" xfId="16417" hidden="1"/>
    <cellStyle name="Uwaga 3" xfId="16422" hidden="1"/>
    <cellStyle name="Uwaga 3" xfId="16427" hidden="1"/>
    <cellStyle name="Uwaga 3" xfId="16431" hidden="1"/>
    <cellStyle name="Uwaga 3" xfId="16435" hidden="1"/>
    <cellStyle name="Uwaga 3" xfId="16440" hidden="1"/>
    <cellStyle name="Uwaga 3" xfId="16445" hidden="1"/>
    <cellStyle name="Uwaga 3" xfId="16446" hidden="1"/>
    <cellStyle name="Uwaga 3" xfId="16448" hidden="1"/>
    <cellStyle name="Uwaga 3" xfId="16461" hidden="1"/>
    <cellStyle name="Uwaga 3" xfId="16465" hidden="1"/>
    <cellStyle name="Uwaga 3" xfId="16470" hidden="1"/>
    <cellStyle name="Uwaga 3" xfId="16477" hidden="1"/>
    <cellStyle name="Uwaga 3" xfId="16481" hidden="1"/>
    <cellStyle name="Uwaga 3" xfId="16486" hidden="1"/>
    <cellStyle name="Uwaga 3" xfId="16491" hidden="1"/>
    <cellStyle name="Uwaga 3" xfId="16494" hidden="1"/>
    <cellStyle name="Uwaga 3" xfId="16499" hidden="1"/>
    <cellStyle name="Uwaga 3" xfId="16505" hidden="1"/>
    <cellStyle name="Uwaga 3" xfId="16506" hidden="1"/>
    <cellStyle name="Uwaga 3" xfId="16509" hidden="1"/>
    <cellStyle name="Uwaga 3" xfId="16522" hidden="1"/>
    <cellStyle name="Uwaga 3" xfId="16526" hidden="1"/>
    <cellStyle name="Uwaga 3" xfId="16531" hidden="1"/>
    <cellStyle name="Uwaga 3" xfId="16538" hidden="1"/>
    <cellStyle name="Uwaga 3" xfId="16543" hidden="1"/>
    <cellStyle name="Uwaga 3" xfId="16547" hidden="1"/>
    <cellStyle name="Uwaga 3" xfId="16552" hidden="1"/>
    <cellStyle name="Uwaga 3" xfId="16556" hidden="1"/>
    <cellStyle name="Uwaga 3" xfId="16561" hidden="1"/>
    <cellStyle name="Uwaga 3" xfId="16565" hidden="1"/>
    <cellStyle name="Uwaga 3" xfId="16566" hidden="1"/>
    <cellStyle name="Uwaga 3" xfId="16568" hidden="1"/>
    <cellStyle name="Uwaga 3" xfId="16580" hidden="1"/>
    <cellStyle name="Uwaga 3" xfId="16581" hidden="1"/>
    <cellStyle name="Uwaga 3" xfId="16583" hidden="1"/>
    <cellStyle name="Uwaga 3" xfId="16595" hidden="1"/>
    <cellStyle name="Uwaga 3" xfId="16597" hidden="1"/>
    <cellStyle name="Uwaga 3" xfId="16600" hidden="1"/>
    <cellStyle name="Uwaga 3" xfId="16610" hidden="1"/>
    <cellStyle name="Uwaga 3" xfId="16611" hidden="1"/>
    <cellStyle name="Uwaga 3" xfId="16613" hidden="1"/>
    <cellStyle name="Uwaga 3" xfId="16625" hidden="1"/>
    <cellStyle name="Uwaga 3" xfId="16626" hidden="1"/>
    <cellStyle name="Uwaga 3" xfId="16627" hidden="1"/>
    <cellStyle name="Uwaga 3" xfId="16641" hidden="1"/>
    <cellStyle name="Uwaga 3" xfId="16644" hidden="1"/>
    <cellStyle name="Uwaga 3" xfId="16648" hidden="1"/>
    <cellStyle name="Uwaga 3" xfId="16656" hidden="1"/>
    <cellStyle name="Uwaga 3" xfId="16659" hidden="1"/>
    <cellStyle name="Uwaga 3" xfId="16663" hidden="1"/>
    <cellStyle name="Uwaga 3" xfId="16671" hidden="1"/>
    <cellStyle name="Uwaga 3" xfId="16674" hidden="1"/>
    <cellStyle name="Uwaga 3" xfId="16678" hidden="1"/>
    <cellStyle name="Uwaga 3" xfId="16685" hidden="1"/>
    <cellStyle name="Uwaga 3" xfId="16686" hidden="1"/>
    <cellStyle name="Uwaga 3" xfId="16688" hidden="1"/>
    <cellStyle name="Uwaga 3" xfId="16701" hidden="1"/>
    <cellStyle name="Uwaga 3" xfId="16704" hidden="1"/>
    <cellStyle name="Uwaga 3" xfId="16707" hidden="1"/>
    <cellStyle name="Uwaga 3" xfId="16716" hidden="1"/>
    <cellStyle name="Uwaga 3" xfId="16719" hidden="1"/>
    <cellStyle name="Uwaga 3" xfId="16723" hidden="1"/>
    <cellStyle name="Uwaga 3" xfId="16731" hidden="1"/>
    <cellStyle name="Uwaga 3" xfId="16733" hidden="1"/>
    <cellStyle name="Uwaga 3" xfId="16736" hidden="1"/>
    <cellStyle name="Uwaga 3" xfId="16745" hidden="1"/>
    <cellStyle name="Uwaga 3" xfId="16746" hidden="1"/>
    <cellStyle name="Uwaga 3" xfId="16747" hidden="1"/>
    <cellStyle name="Uwaga 3" xfId="16760" hidden="1"/>
    <cellStyle name="Uwaga 3" xfId="16761" hidden="1"/>
    <cellStyle name="Uwaga 3" xfId="16763" hidden="1"/>
    <cellStyle name="Uwaga 3" xfId="16775" hidden="1"/>
    <cellStyle name="Uwaga 3" xfId="16776" hidden="1"/>
    <cellStyle name="Uwaga 3" xfId="16778" hidden="1"/>
    <cellStyle name="Uwaga 3" xfId="16790" hidden="1"/>
    <cellStyle name="Uwaga 3" xfId="16791" hidden="1"/>
    <cellStyle name="Uwaga 3" xfId="16793" hidden="1"/>
    <cellStyle name="Uwaga 3" xfId="16805" hidden="1"/>
    <cellStyle name="Uwaga 3" xfId="16806" hidden="1"/>
    <cellStyle name="Uwaga 3" xfId="16807" hidden="1"/>
    <cellStyle name="Uwaga 3" xfId="16821" hidden="1"/>
    <cellStyle name="Uwaga 3" xfId="16823" hidden="1"/>
    <cellStyle name="Uwaga 3" xfId="16826" hidden="1"/>
    <cellStyle name="Uwaga 3" xfId="16836" hidden="1"/>
    <cellStyle name="Uwaga 3" xfId="16839" hidden="1"/>
    <cellStyle name="Uwaga 3" xfId="16842" hidden="1"/>
    <cellStyle name="Uwaga 3" xfId="16851" hidden="1"/>
    <cellStyle name="Uwaga 3" xfId="16853" hidden="1"/>
    <cellStyle name="Uwaga 3" xfId="16856" hidden="1"/>
    <cellStyle name="Uwaga 3" xfId="16865" hidden="1"/>
    <cellStyle name="Uwaga 3" xfId="16866" hidden="1"/>
    <cellStyle name="Uwaga 3" xfId="16867" hidden="1"/>
    <cellStyle name="Uwaga 3" xfId="16880" hidden="1"/>
    <cellStyle name="Uwaga 3" xfId="16882" hidden="1"/>
    <cellStyle name="Uwaga 3" xfId="16884" hidden="1"/>
    <cellStyle name="Uwaga 3" xfId="16895" hidden="1"/>
    <cellStyle name="Uwaga 3" xfId="16897" hidden="1"/>
    <cellStyle name="Uwaga 3" xfId="16899" hidden="1"/>
    <cellStyle name="Uwaga 3" xfId="16910" hidden="1"/>
    <cellStyle name="Uwaga 3" xfId="16912" hidden="1"/>
    <cellStyle name="Uwaga 3" xfId="16914" hidden="1"/>
    <cellStyle name="Uwaga 3" xfId="16925" hidden="1"/>
    <cellStyle name="Uwaga 3" xfId="16926" hidden="1"/>
    <cellStyle name="Uwaga 3" xfId="16927" hidden="1"/>
    <cellStyle name="Uwaga 3" xfId="16940" hidden="1"/>
    <cellStyle name="Uwaga 3" xfId="16942" hidden="1"/>
    <cellStyle name="Uwaga 3" xfId="16944" hidden="1"/>
    <cellStyle name="Uwaga 3" xfId="16955" hidden="1"/>
    <cellStyle name="Uwaga 3" xfId="16957" hidden="1"/>
    <cellStyle name="Uwaga 3" xfId="16959" hidden="1"/>
    <cellStyle name="Uwaga 3" xfId="16970" hidden="1"/>
    <cellStyle name="Uwaga 3" xfId="16972" hidden="1"/>
    <cellStyle name="Uwaga 3" xfId="16973" hidden="1"/>
    <cellStyle name="Uwaga 3" xfId="16985" hidden="1"/>
    <cellStyle name="Uwaga 3" xfId="16986" hidden="1"/>
    <cellStyle name="Uwaga 3" xfId="16987" hidden="1"/>
    <cellStyle name="Uwaga 3" xfId="17000" hidden="1"/>
    <cellStyle name="Uwaga 3" xfId="17002" hidden="1"/>
    <cellStyle name="Uwaga 3" xfId="17004" hidden="1"/>
    <cellStyle name="Uwaga 3" xfId="17015" hidden="1"/>
    <cellStyle name="Uwaga 3" xfId="17017" hidden="1"/>
    <cellStyle name="Uwaga 3" xfId="17019" hidden="1"/>
    <cellStyle name="Uwaga 3" xfId="17030" hidden="1"/>
    <cellStyle name="Uwaga 3" xfId="17032" hidden="1"/>
    <cellStyle name="Uwaga 3" xfId="17034" hidden="1"/>
    <cellStyle name="Uwaga 3" xfId="17045" hidden="1"/>
    <cellStyle name="Uwaga 3" xfId="17046" hidden="1"/>
    <cellStyle name="Uwaga 3" xfId="17048" hidden="1"/>
    <cellStyle name="Uwaga 3" xfId="17059" hidden="1"/>
    <cellStyle name="Uwaga 3" xfId="17061" hidden="1"/>
    <cellStyle name="Uwaga 3" xfId="17062" hidden="1"/>
    <cellStyle name="Uwaga 3" xfId="17071" hidden="1"/>
    <cellStyle name="Uwaga 3" xfId="17074" hidden="1"/>
    <cellStyle name="Uwaga 3" xfId="17076" hidden="1"/>
    <cellStyle name="Uwaga 3" xfId="17087" hidden="1"/>
    <cellStyle name="Uwaga 3" xfId="17089" hidden="1"/>
    <cellStyle name="Uwaga 3" xfId="17091" hidden="1"/>
    <cellStyle name="Uwaga 3" xfId="17103" hidden="1"/>
    <cellStyle name="Uwaga 3" xfId="17105" hidden="1"/>
    <cellStyle name="Uwaga 3" xfId="17107" hidden="1"/>
    <cellStyle name="Uwaga 3" xfId="17115" hidden="1"/>
    <cellStyle name="Uwaga 3" xfId="17117" hidden="1"/>
    <cellStyle name="Uwaga 3" xfId="17120" hidden="1"/>
    <cellStyle name="Uwaga 3" xfId="17110" hidden="1"/>
    <cellStyle name="Uwaga 3" xfId="17109" hidden="1"/>
    <cellStyle name="Uwaga 3" xfId="17108" hidden="1"/>
    <cellStyle name="Uwaga 3" xfId="17095" hidden="1"/>
    <cellStyle name="Uwaga 3" xfId="17094" hidden="1"/>
    <cellStyle name="Uwaga 3" xfId="17093" hidden="1"/>
    <cellStyle name="Uwaga 3" xfId="17080" hidden="1"/>
    <cellStyle name="Uwaga 3" xfId="17079" hidden="1"/>
    <cellStyle name="Uwaga 3" xfId="17078" hidden="1"/>
    <cellStyle name="Uwaga 3" xfId="17065" hidden="1"/>
    <cellStyle name="Uwaga 3" xfId="17064" hidden="1"/>
    <cellStyle name="Uwaga 3" xfId="17063" hidden="1"/>
    <cellStyle name="Uwaga 3" xfId="17050" hidden="1"/>
    <cellStyle name="Uwaga 3" xfId="17049" hidden="1"/>
    <cellStyle name="Uwaga 3" xfId="17047" hidden="1"/>
    <cellStyle name="Uwaga 3" xfId="17036" hidden="1"/>
    <cellStyle name="Uwaga 3" xfId="17033" hidden="1"/>
    <cellStyle name="Uwaga 3" xfId="17031" hidden="1"/>
    <cellStyle name="Uwaga 3" xfId="17021" hidden="1"/>
    <cellStyle name="Uwaga 3" xfId="17018" hidden="1"/>
    <cellStyle name="Uwaga 3" xfId="17016" hidden="1"/>
    <cellStyle name="Uwaga 3" xfId="17006" hidden="1"/>
    <cellStyle name="Uwaga 3" xfId="17003" hidden="1"/>
    <cellStyle name="Uwaga 3" xfId="17001" hidden="1"/>
    <cellStyle name="Uwaga 3" xfId="16991" hidden="1"/>
    <cellStyle name="Uwaga 3" xfId="16989" hidden="1"/>
    <cellStyle name="Uwaga 3" xfId="16988" hidden="1"/>
    <cellStyle name="Uwaga 3" xfId="16976" hidden="1"/>
    <cellStyle name="Uwaga 3" xfId="16974" hidden="1"/>
    <cellStyle name="Uwaga 3" xfId="16971" hidden="1"/>
    <cellStyle name="Uwaga 3" xfId="16961" hidden="1"/>
    <cellStyle name="Uwaga 3" xfId="16958" hidden="1"/>
    <cellStyle name="Uwaga 3" xfId="16956" hidden="1"/>
    <cellStyle name="Uwaga 3" xfId="16946" hidden="1"/>
    <cellStyle name="Uwaga 3" xfId="16943" hidden="1"/>
    <cellStyle name="Uwaga 3" xfId="16941" hidden="1"/>
    <cellStyle name="Uwaga 3" xfId="16931" hidden="1"/>
    <cellStyle name="Uwaga 3" xfId="16929" hidden="1"/>
    <cellStyle name="Uwaga 3" xfId="16928" hidden="1"/>
    <cellStyle name="Uwaga 3" xfId="16916" hidden="1"/>
    <cellStyle name="Uwaga 3" xfId="16913" hidden="1"/>
    <cellStyle name="Uwaga 3" xfId="16911" hidden="1"/>
    <cellStyle name="Uwaga 3" xfId="16901" hidden="1"/>
    <cellStyle name="Uwaga 3" xfId="16898" hidden="1"/>
    <cellStyle name="Uwaga 3" xfId="16896" hidden="1"/>
    <cellStyle name="Uwaga 3" xfId="16886" hidden="1"/>
    <cellStyle name="Uwaga 3" xfId="16883" hidden="1"/>
    <cellStyle name="Uwaga 3" xfId="16881" hidden="1"/>
    <cellStyle name="Uwaga 3" xfId="16871" hidden="1"/>
    <cellStyle name="Uwaga 3" xfId="16869" hidden="1"/>
    <cellStyle name="Uwaga 3" xfId="16868" hidden="1"/>
    <cellStyle name="Uwaga 3" xfId="16855" hidden="1"/>
    <cellStyle name="Uwaga 3" xfId="16852" hidden="1"/>
    <cellStyle name="Uwaga 3" xfId="16850" hidden="1"/>
    <cellStyle name="Uwaga 3" xfId="16840" hidden="1"/>
    <cellStyle name="Uwaga 3" xfId="16837" hidden="1"/>
    <cellStyle name="Uwaga 3" xfId="16835" hidden="1"/>
    <cellStyle name="Uwaga 3" xfId="16825" hidden="1"/>
    <cellStyle name="Uwaga 3" xfId="16822" hidden="1"/>
    <cellStyle name="Uwaga 3" xfId="16820" hidden="1"/>
    <cellStyle name="Uwaga 3" xfId="16811" hidden="1"/>
    <cellStyle name="Uwaga 3" xfId="16809" hidden="1"/>
    <cellStyle name="Uwaga 3" xfId="16808" hidden="1"/>
    <cellStyle name="Uwaga 3" xfId="16796" hidden="1"/>
    <cellStyle name="Uwaga 3" xfId="16794" hidden="1"/>
    <cellStyle name="Uwaga 3" xfId="16792" hidden="1"/>
    <cellStyle name="Uwaga 3" xfId="16781" hidden="1"/>
    <cellStyle name="Uwaga 3" xfId="16779" hidden="1"/>
    <cellStyle name="Uwaga 3" xfId="16777" hidden="1"/>
    <cellStyle name="Uwaga 3" xfId="16766" hidden="1"/>
    <cellStyle name="Uwaga 3" xfId="16764" hidden="1"/>
    <cellStyle name="Uwaga 3" xfId="16762" hidden="1"/>
    <cellStyle name="Uwaga 3" xfId="16751" hidden="1"/>
    <cellStyle name="Uwaga 3" xfId="16749" hidden="1"/>
    <cellStyle name="Uwaga 3" xfId="16748" hidden="1"/>
    <cellStyle name="Uwaga 3" xfId="16735" hidden="1"/>
    <cellStyle name="Uwaga 3" xfId="16732" hidden="1"/>
    <cellStyle name="Uwaga 3" xfId="16730" hidden="1"/>
    <cellStyle name="Uwaga 3" xfId="16720" hidden="1"/>
    <cellStyle name="Uwaga 3" xfId="16717" hidden="1"/>
    <cellStyle name="Uwaga 3" xfId="16715" hidden="1"/>
    <cellStyle name="Uwaga 3" xfId="16705" hidden="1"/>
    <cellStyle name="Uwaga 3" xfId="16702" hidden="1"/>
    <cellStyle name="Uwaga 3" xfId="16700" hidden="1"/>
    <cellStyle name="Uwaga 3" xfId="16691" hidden="1"/>
    <cellStyle name="Uwaga 3" xfId="16689" hidden="1"/>
    <cellStyle name="Uwaga 3" xfId="16687" hidden="1"/>
    <cellStyle name="Uwaga 3" xfId="16675" hidden="1"/>
    <cellStyle name="Uwaga 3" xfId="16672" hidden="1"/>
    <cellStyle name="Uwaga 3" xfId="16670" hidden="1"/>
    <cellStyle name="Uwaga 3" xfId="16660" hidden="1"/>
    <cellStyle name="Uwaga 3" xfId="16657" hidden="1"/>
    <cellStyle name="Uwaga 3" xfId="16655" hidden="1"/>
    <cellStyle name="Uwaga 3" xfId="16645" hidden="1"/>
    <cellStyle name="Uwaga 3" xfId="16642" hidden="1"/>
    <cellStyle name="Uwaga 3" xfId="16640" hidden="1"/>
    <cellStyle name="Uwaga 3" xfId="16633" hidden="1"/>
    <cellStyle name="Uwaga 3" xfId="16630" hidden="1"/>
    <cellStyle name="Uwaga 3" xfId="16628" hidden="1"/>
    <cellStyle name="Uwaga 3" xfId="16618" hidden="1"/>
    <cellStyle name="Uwaga 3" xfId="16615" hidden="1"/>
    <cellStyle name="Uwaga 3" xfId="16612" hidden="1"/>
    <cellStyle name="Uwaga 3" xfId="16603" hidden="1"/>
    <cellStyle name="Uwaga 3" xfId="16599" hidden="1"/>
    <cellStyle name="Uwaga 3" xfId="16596" hidden="1"/>
    <cellStyle name="Uwaga 3" xfId="16588" hidden="1"/>
    <cellStyle name="Uwaga 3" xfId="16585" hidden="1"/>
    <cellStyle name="Uwaga 3" xfId="16582" hidden="1"/>
    <cellStyle name="Uwaga 3" xfId="16573" hidden="1"/>
    <cellStyle name="Uwaga 3" xfId="16570" hidden="1"/>
    <cellStyle name="Uwaga 3" xfId="16567" hidden="1"/>
    <cellStyle name="Uwaga 3" xfId="16557" hidden="1"/>
    <cellStyle name="Uwaga 3" xfId="16553" hidden="1"/>
    <cellStyle name="Uwaga 3" xfId="16550" hidden="1"/>
    <cellStyle name="Uwaga 3" xfId="16541" hidden="1"/>
    <cellStyle name="Uwaga 3" xfId="16537" hidden="1"/>
    <cellStyle name="Uwaga 3" xfId="16535" hidden="1"/>
    <cellStyle name="Uwaga 3" xfId="16527" hidden="1"/>
    <cellStyle name="Uwaga 3" xfId="16523" hidden="1"/>
    <cellStyle name="Uwaga 3" xfId="16520" hidden="1"/>
    <cellStyle name="Uwaga 3" xfId="16513" hidden="1"/>
    <cellStyle name="Uwaga 3" xfId="16510" hidden="1"/>
    <cellStyle name="Uwaga 3" xfId="16507" hidden="1"/>
    <cellStyle name="Uwaga 3" xfId="16498" hidden="1"/>
    <cellStyle name="Uwaga 3" xfId="16493" hidden="1"/>
    <cellStyle name="Uwaga 3" xfId="16490" hidden="1"/>
    <cellStyle name="Uwaga 3" xfId="16483" hidden="1"/>
    <cellStyle name="Uwaga 3" xfId="16478" hidden="1"/>
    <cellStyle name="Uwaga 3" xfId="16475" hidden="1"/>
    <cellStyle name="Uwaga 3" xfId="16468" hidden="1"/>
    <cellStyle name="Uwaga 3" xfId="16463" hidden="1"/>
    <cellStyle name="Uwaga 3" xfId="16460" hidden="1"/>
    <cellStyle name="Uwaga 3" xfId="16454" hidden="1"/>
    <cellStyle name="Uwaga 3" xfId="16450" hidden="1"/>
    <cellStyle name="Uwaga 3" xfId="16447" hidden="1"/>
    <cellStyle name="Uwaga 3" xfId="16439" hidden="1"/>
    <cellStyle name="Uwaga 3" xfId="16434" hidden="1"/>
    <cellStyle name="Uwaga 3" xfId="16430" hidden="1"/>
    <cellStyle name="Uwaga 3" xfId="16424" hidden="1"/>
    <cellStyle name="Uwaga 3" xfId="16419" hidden="1"/>
    <cellStyle name="Uwaga 3" xfId="16415" hidden="1"/>
    <cellStyle name="Uwaga 3" xfId="16409" hidden="1"/>
    <cellStyle name="Uwaga 3" xfId="16404" hidden="1"/>
    <cellStyle name="Uwaga 3" xfId="16400" hidden="1"/>
    <cellStyle name="Uwaga 3" xfId="16395" hidden="1"/>
    <cellStyle name="Uwaga 3" xfId="16391" hidden="1"/>
    <cellStyle name="Uwaga 3" xfId="16387" hidden="1"/>
    <cellStyle name="Uwaga 3" xfId="16379" hidden="1"/>
    <cellStyle name="Uwaga 3" xfId="16374" hidden="1"/>
    <cellStyle name="Uwaga 3" xfId="16370" hidden="1"/>
    <cellStyle name="Uwaga 3" xfId="16364" hidden="1"/>
    <cellStyle name="Uwaga 3" xfId="16359" hidden="1"/>
    <cellStyle name="Uwaga 3" xfId="16355" hidden="1"/>
    <cellStyle name="Uwaga 3" xfId="16349" hidden="1"/>
    <cellStyle name="Uwaga 3" xfId="16344" hidden="1"/>
    <cellStyle name="Uwaga 3" xfId="16340" hidden="1"/>
    <cellStyle name="Uwaga 3" xfId="16336" hidden="1"/>
    <cellStyle name="Uwaga 3" xfId="16331" hidden="1"/>
    <cellStyle name="Uwaga 3" xfId="16326" hidden="1"/>
    <cellStyle name="Uwaga 3" xfId="16321" hidden="1"/>
    <cellStyle name="Uwaga 3" xfId="16317" hidden="1"/>
    <cellStyle name="Uwaga 3" xfId="16313" hidden="1"/>
    <cellStyle name="Uwaga 3" xfId="16306" hidden="1"/>
    <cellStyle name="Uwaga 3" xfId="16302" hidden="1"/>
    <cellStyle name="Uwaga 3" xfId="16297" hidden="1"/>
    <cellStyle name="Uwaga 3" xfId="16291" hidden="1"/>
    <cellStyle name="Uwaga 3" xfId="16287" hidden="1"/>
    <cellStyle name="Uwaga 3" xfId="16282" hidden="1"/>
    <cellStyle name="Uwaga 3" xfId="16276" hidden="1"/>
    <cellStyle name="Uwaga 3" xfId="16272" hidden="1"/>
    <cellStyle name="Uwaga 3" xfId="16267" hidden="1"/>
    <cellStyle name="Uwaga 3" xfId="16261" hidden="1"/>
    <cellStyle name="Uwaga 3" xfId="16257" hidden="1"/>
    <cellStyle name="Uwaga 3" xfId="16253" hidden="1"/>
    <cellStyle name="Uwaga 3" xfId="17113" hidden="1"/>
    <cellStyle name="Uwaga 3" xfId="17112" hidden="1"/>
    <cellStyle name="Uwaga 3" xfId="17111" hidden="1"/>
    <cellStyle name="Uwaga 3" xfId="17098" hidden="1"/>
    <cellStyle name="Uwaga 3" xfId="17097" hidden="1"/>
    <cellStyle name="Uwaga 3" xfId="17096" hidden="1"/>
    <cellStyle name="Uwaga 3" xfId="17083" hidden="1"/>
    <cellStyle name="Uwaga 3" xfId="17082" hidden="1"/>
    <cellStyle name="Uwaga 3" xfId="17081" hidden="1"/>
    <cellStyle name="Uwaga 3" xfId="17068" hidden="1"/>
    <cellStyle name="Uwaga 3" xfId="17067" hidden="1"/>
    <cellStyle name="Uwaga 3" xfId="17066" hidden="1"/>
    <cellStyle name="Uwaga 3" xfId="17053" hidden="1"/>
    <cellStyle name="Uwaga 3" xfId="17052" hidden="1"/>
    <cellStyle name="Uwaga 3" xfId="17051" hidden="1"/>
    <cellStyle name="Uwaga 3" xfId="17039" hidden="1"/>
    <cellStyle name="Uwaga 3" xfId="17037" hidden="1"/>
    <cellStyle name="Uwaga 3" xfId="17035" hidden="1"/>
    <cellStyle name="Uwaga 3" xfId="17024" hidden="1"/>
    <cellStyle name="Uwaga 3" xfId="17022" hidden="1"/>
    <cellStyle name="Uwaga 3" xfId="17020" hidden="1"/>
    <cellStyle name="Uwaga 3" xfId="17009" hidden="1"/>
    <cellStyle name="Uwaga 3" xfId="17007" hidden="1"/>
    <cellStyle name="Uwaga 3" xfId="17005" hidden="1"/>
    <cellStyle name="Uwaga 3" xfId="16994" hidden="1"/>
    <cellStyle name="Uwaga 3" xfId="16992" hidden="1"/>
    <cellStyle name="Uwaga 3" xfId="16990" hidden="1"/>
    <cellStyle name="Uwaga 3" xfId="16979" hidden="1"/>
    <cellStyle name="Uwaga 3" xfId="16977" hidden="1"/>
    <cellStyle name="Uwaga 3" xfId="16975" hidden="1"/>
    <cellStyle name="Uwaga 3" xfId="16964" hidden="1"/>
    <cellStyle name="Uwaga 3" xfId="16962" hidden="1"/>
    <cellStyle name="Uwaga 3" xfId="16960" hidden="1"/>
    <cellStyle name="Uwaga 3" xfId="16949" hidden="1"/>
    <cellStyle name="Uwaga 3" xfId="16947" hidden="1"/>
    <cellStyle name="Uwaga 3" xfId="16945" hidden="1"/>
    <cellStyle name="Uwaga 3" xfId="16934" hidden="1"/>
    <cellStyle name="Uwaga 3" xfId="16932" hidden="1"/>
    <cellStyle name="Uwaga 3" xfId="16930" hidden="1"/>
    <cellStyle name="Uwaga 3" xfId="16919" hidden="1"/>
    <cellStyle name="Uwaga 3" xfId="16917" hidden="1"/>
    <cellStyle name="Uwaga 3" xfId="16915" hidden="1"/>
    <cellStyle name="Uwaga 3" xfId="16904" hidden="1"/>
    <cellStyle name="Uwaga 3" xfId="16902" hidden="1"/>
    <cellStyle name="Uwaga 3" xfId="16900" hidden="1"/>
    <cellStyle name="Uwaga 3" xfId="16889" hidden="1"/>
    <cellStyle name="Uwaga 3" xfId="16887" hidden="1"/>
    <cellStyle name="Uwaga 3" xfId="16885" hidden="1"/>
    <cellStyle name="Uwaga 3" xfId="16874" hidden="1"/>
    <cellStyle name="Uwaga 3" xfId="16872" hidden="1"/>
    <cellStyle name="Uwaga 3" xfId="16870" hidden="1"/>
    <cellStyle name="Uwaga 3" xfId="16859" hidden="1"/>
    <cellStyle name="Uwaga 3" xfId="16857" hidden="1"/>
    <cellStyle name="Uwaga 3" xfId="16854" hidden="1"/>
    <cellStyle name="Uwaga 3" xfId="16844" hidden="1"/>
    <cellStyle name="Uwaga 3" xfId="16841" hidden="1"/>
    <cellStyle name="Uwaga 3" xfId="16838" hidden="1"/>
    <cellStyle name="Uwaga 3" xfId="16829" hidden="1"/>
    <cellStyle name="Uwaga 3" xfId="16827" hidden="1"/>
    <cellStyle name="Uwaga 3" xfId="16824" hidden="1"/>
    <cellStyle name="Uwaga 3" xfId="16814" hidden="1"/>
    <cellStyle name="Uwaga 3" xfId="16812" hidden="1"/>
    <cellStyle name="Uwaga 3" xfId="16810" hidden="1"/>
    <cellStyle name="Uwaga 3" xfId="16799" hidden="1"/>
    <cellStyle name="Uwaga 3" xfId="16797" hidden="1"/>
    <cellStyle name="Uwaga 3" xfId="16795" hidden="1"/>
    <cellStyle name="Uwaga 3" xfId="16784" hidden="1"/>
    <cellStyle name="Uwaga 3" xfId="16782" hidden="1"/>
    <cellStyle name="Uwaga 3" xfId="16780" hidden="1"/>
    <cellStyle name="Uwaga 3" xfId="16769" hidden="1"/>
    <cellStyle name="Uwaga 3" xfId="16767" hidden="1"/>
    <cellStyle name="Uwaga 3" xfId="16765" hidden="1"/>
    <cellStyle name="Uwaga 3" xfId="16754" hidden="1"/>
    <cellStyle name="Uwaga 3" xfId="16752" hidden="1"/>
    <cellStyle name="Uwaga 3" xfId="16750" hidden="1"/>
    <cellStyle name="Uwaga 3" xfId="16739" hidden="1"/>
    <cellStyle name="Uwaga 3" xfId="16737" hidden="1"/>
    <cellStyle name="Uwaga 3" xfId="16734" hidden="1"/>
    <cellStyle name="Uwaga 3" xfId="16724" hidden="1"/>
    <cellStyle name="Uwaga 3" xfId="16721" hidden="1"/>
    <cellStyle name="Uwaga 3" xfId="16718" hidden="1"/>
    <cellStyle name="Uwaga 3" xfId="16709" hidden="1"/>
    <cellStyle name="Uwaga 3" xfId="16706" hidden="1"/>
    <cellStyle name="Uwaga 3" xfId="16703" hidden="1"/>
    <cellStyle name="Uwaga 3" xfId="16694" hidden="1"/>
    <cellStyle name="Uwaga 3" xfId="16692" hidden="1"/>
    <cellStyle name="Uwaga 3" xfId="16690" hidden="1"/>
    <cellStyle name="Uwaga 3" xfId="16679" hidden="1"/>
    <cellStyle name="Uwaga 3" xfId="16676" hidden="1"/>
    <cellStyle name="Uwaga 3" xfId="16673" hidden="1"/>
    <cellStyle name="Uwaga 3" xfId="16664" hidden="1"/>
    <cellStyle name="Uwaga 3" xfId="16661" hidden="1"/>
    <cellStyle name="Uwaga 3" xfId="16658" hidden="1"/>
    <cellStyle name="Uwaga 3" xfId="16649" hidden="1"/>
    <cellStyle name="Uwaga 3" xfId="16646" hidden="1"/>
    <cellStyle name="Uwaga 3" xfId="16643" hidden="1"/>
    <cellStyle name="Uwaga 3" xfId="16636" hidden="1"/>
    <cellStyle name="Uwaga 3" xfId="16632" hidden="1"/>
    <cellStyle name="Uwaga 3" xfId="16629" hidden="1"/>
    <cellStyle name="Uwaga 3" xfId="16621" hidden="1"/>
    <cellStyle name="Uwaga 3" xfId="16617" hidden="1"/>
    <cellStyle name="Uwaga 3" xfId="16614" hidden="1"/>
    <cellStyle name="Uwaga 3" xfId="16606" hidden="1"/>
    <cellStyle name="Uwaga 3" xfId="16602" hidden="1"/>
    <cellStyle name="Uwaga 3" xfId="16598" hidden="1"/>
    <cellStyle name="Uwaga 3" xfId="16591" hidden="1"/>
    <cellStyle name="Uwaga 3" xfId="16587" hidden="1"/>
    <cellStyle name="Uwaga 3" xfId="16584" hidden="1"/>
    <cellStyle name="Uwaga 3" xfId="16576" hidden="1"/>
    <cellStyle name="Uwaga 3" xfId="16572" hidden="1"/>
    <cellStyle name="Uwaga 3" xfId="16569" hidden="1"/>
    <cellStyle name="Uwaga 3" xfId="16560" hidden="1"/>
    <cellStyle name="Uwaga 3" xfId="16555" hidden="1"/>
    <cellStyle name="Uwaga 3" xfId="16551" hidden="1"/>
    <cellStyle name="Uwaga 3" xfId="16545" hidden="1"/>
    <cellStyle name="Uwaga 3" xfId="16540" hidden="1"/>
    <cellStyle name="Uwaga 3" xfId="16536" hidden="1"/>
    <cellStyle name="Uwaga 3" xfId="16530" hidden="1"/>
    <cellStyle name="Uwaga 3" xfId="16525" hidden="1"/>
    <cellStyle name="Uwaga 3" xfId="16521" hidden="1"/>
    <cellStyle name="Uwaga 3" xfId="16516" hidden="1"/>
    <cellStyle name="Uwaga 3" xfId="16512" hidden="1"/>
    <cellStyle name="Uwaga 3" xfId="16508" hidden="1"/>
    <cellStyle name="Uwaga 3" xfId="16501" hidden="1"/>
    <cellStyle name="Uwaga 3" xfId="16496" hidden="1"/>
    <cellStyle name="Uwaga 3" xfId="16492" hidden="1"/>
    <cellStyle name="Uwaga 3" xfId="16485" hidden="1"/>
    <cellStyle name="Uwaga 3" xfId="16480" hidden="1"/>
    <cellStyle name="Uwaga 3" xfId="16476" hidden="1"/>
    <cellStyle name="Uwaga 3" xfId="16471" hidden="1"/>
    <cellStyle name="Uwaga 3" xfId="16466" hidden="1"/>
    <cellStyle name="Uwaga 3" xfId="16462" hidden="1"/>
    <cellStyle name="Uwaga 3" xfId="16456" hidden="1"/>
    <cellStyle name="Uwaga 3" xfId="16452" hidden="1"/>
    <cellStyle name="Uwaga 3" xfId="16449" hidden="1"/>
    <cellStyle name="Uwaga 3" xfId="16442" hidden="1"/>
    <cellStyle name="Uwaga 3" xfId="16437" hidden="1"/>
    <cellStyle name="Uwaga 3" xfId="16432" hidden="1"/>
    <cellStyle name="Uwaga 3" xfId="16426" hidden="1"/>
    <cellStyle name="Uwaga 3" xfId="16421" hidden="1"/>
    <cellStyle name="Uwaga 3" xfId="16416" hidden="1"/>
    <cellStyle name="Uwaga 3" xfId="16411" hidden="1"/>
    <cellStyle name="Uwaga 3" xfId="16406" hidden="1"/>
    <cellStyle name="Uwaga 3" xfId="16401" hidden="1"/>
    <cellStyle name="Uwaga 3" xfId="16397" hidden="1"/>
    <cellStyle name="Uwaga 3" xfId="16393" hidden="1"/>
    <cellStyle name="Uwaga 3" xfId="16388" hidden="1"/>
    <cellStyle name="Uwaga 3" xfId="16381" hidden="1"/>
    <cellStyle name="Uwaga 3" xfId="16376" hidden="1"/>
    <cellStyle name="Uwaga 3" xfId="16371" hidden="1"/>
    <cellStyle name="Uwaga 3" xfId="16365" hidden="1"/>
    <cellStyle name="Uwaga 3" xfId="16360" hidden="1"/>
    <cellStyle name="Uwaga 3" xfId="16356" hidden="1"/>
    <cellStyle name="Uwaga 3" xfId="16351" hidden="1"/>
    <cellStyle name="Uwaga 3" xfId="16346" hidden="1"/>
    <cellStyle name="Uwaga 3" xfId="16341" hidden="1"/>
    <cellStyle name="Uwaga 3" xfId="16337" hidden="1"/>
    <cellStyle name="Uwaga 3" xfId="16332" hidden="1"/>
    <cellStyle name="Uwaga 3" xfId="16327" hidden="1"/>
    <cellStyle name="Uwaga 3" xfId="16322" hidden="1"/>
    <cellStyle name="Uwaga 3" xfId="16318" hidden="1"/>
    <cellStyle name="Uwaga 3" xfId="16314" hidden="1"/>
    <cellStyle name="Uwaga 3" xfId="16307" hidden="1"/>
    <cellStyle name="Uwaga 3" xfId="16303" hidden="1"/>
    <cellStyle name="Uwaga 3" xfId="16298" hidden="1"/>
    <cellStyle name="Uwaga 3" xfId="16292" hidden="1"/>
    <cellStyle name="Uwaga 3" xfId="16288" hidden="1"/>
    <cellStyle name="Uwaga 3" xfId="16283" hidden="1"/>
    <cellStyle name="Uwaga 3" xfId="16277" hidden="1"/>
    <cellStyle name="Uwaga 3" xfId="16273" hidden="1"/>
    <cellStyle name="Uwaga 3" xfId="16269" hidden="1"/>
    <cellStyle name="Uwaga 3" xfId="16262" hidden="1"/>
    <cellStyle name="Uwaga 3" xfId="16258" hidden="1"/>
    <cellStyle name="Uwaga 3" xfId="16254" hidden="1"/>
    <cellStyle name="Uwaga 3" xfId="17118" hidden="1"/>
    <cellStyle name="Uwaga 3" xfId="17116" hidden="1"/>
    <cellStyle name="Uwaga 3" xfId="17114" hidden="1"/>
    <cellStyle name="Uwaga 3" xfId="17101" hidden="1"/>
    <cellStyle name="Uwaga 3" xfId="17100" hidden="1"/>
    <cellStyle name="Uwaga 3" xfId="17099" hidden="1"/>
    <cellStyle name="Uwaga 3" xfId="17086" hidden="1"/>
    <cellStyle name="Uwaga 3" xfId="17085" hidden="1"/>
    <cellStyle name="Uwaga 3" xfId="17084" hidden="1"/>
    <cellStyle name="Uwaga 3" xfId="17072" hidden="1"/>
    <cellStyle name="Uwaga 3" xfId="17070" hidden="1"/>
    <cellStyle name="Uwaga 3" xfId="17069" hidden="1"/>
    <cellStyle name="Uwaga 3" xfId="17056" hidden="1"/>
    <cellStyle name="Uwaga 3" xfId="17055" hidden="1"/>
    <cellStyle name="Uwaga 3" xfId="17054" hidden="1"/>
    <cellStyle name="Uwaga 3" xfId="17042" hidden="1"/>
    <cellStyle name="Uwaga 3" xfId="17040" hidden="1"/>
    <cellStyle name="Uwaga 3" xfId="17038" hidden="1"/>
    <cellStyle name="Uwaga 3" xfId="17027" hidden="1"/>
    <cellStyle name="Uwaga 3" xfId="17025" hidden="1"/>
    <cellStyle name="Uwaga 3" xfId="17023" hidden="1"/>
    <cellStyle name="Uwaga 3" xfId="17012" hidden="1"/>
    <cellStyle name="Uwaga 3" xfId="17010" hidden="1"/>
    <cellStyle name="Uwaga 3" xfId="17008" hidden="1"/>
    <cellStyle name="Uwaga 3" xfId="16997" hidden="1"/>
    <cellStyle name="Uwaga 3" xfId="16995" hidden="1"/>
    <cellStyle name="Uwaga 3" xfId="16993" hidden="1"/>
    <cellStyle name="Uwaga 3" xfId="16982" hidden="1"/>
    <cellStyle name="Uwaga 3" xfId="16980" hidden="1"/>
    <cellStyle name="Uwaga 3" xfId="16978" hidden="1"/>
    <cellStyle name="Uwaga 3" xfId="16967" hidden="1"/>
    <cellStyle name="Uwaga 3" xfId="16965" hidden="1"/>
    <cellStyle name="Uwaga 3" xfId="16963" hidden="1"/>
    <cellStyle name="Uwaga 3" xfId="16952" hidden="1"/>
    <cellStyle name="Uwaga 3" xfId="16950" hidden="1"/>
    <cellStyle name="Uwaga 3" xfId="16948" hidden="1"/>
    <cellStyle name="Uwaga 3" xfId="16937" hidden="1"/>
    <cellStyle name="Uwaga 3" xfId="16935" hidden="1"/>
    <cellStyle name="Uwaga 3" xfId="16933" hidden="1"/>
    <cellStyle name="Uwaga 3" xfId="16922" hidden="1"/>
    <cellStyle name="Uwaga 3" xfId="16920" hidden="1"/>
    <cellStyle name="Uwaga 3" xfId="16918" hidden="1"/>
    <cellStyle name="Uwaga 3" xfId="16907" hidden="1"/>
    <cellStyle name="Uwaga 3" xfId="16905" hidden="1"/>
    <cellStyle name="Uwaga 3" xfId="16903" hidden="1"/>
    <cellStyle name="Uwaga 3" xfId="16892" hidden="1"/>
    <cellStyle name="Uwaga 3" xfId="16890" hidden="1"/>
    <cellStyle name="Uwaga 3" xfId="16888" hidden="1"/>
    <cellStyle name="Uwaga 3" xfId="16877" hidden="1"/>
    <cellStyle name="Uwaga 3" xfId="16875" hidden="1"/>
    <cellStyle name="Uwaga 3" xfId="16873" hidden="1"/>
    <cellStyle name="Uwaga 3" xfId="16862" hidden="1"/>
    <cellStyle name="Uwaga 3" xfId="16860" hidden="1"/>
    <cellStyle name="Uwaga 3" xfId="16858" hidden="1"/>
    <cellStyle name="Uwaga 3" xfId="16847" hidden="1"/>
    <cellStyle name="Uwaga 3" xfId="16845" hidden="1"/>
    <cellStyle name="Uwaga 3" xfId="16843" hidden="1"/>
    <cellStyle name="Uwaga 3" xfId="16832" hidden="1"/>
    <cellStyle name="Uwaga 3" xfId="16830" hidden="1"/>
    <cellStyle name="Uwaga 3" xfId="16828" hidden="1"/>
    <cellStyle name="Uwaga 3" xfId="16817" hidden="1"/>
    <cellStyle name="Uwaga 3" xfId="16815" hidden="1"/>
    <cellStyle name="Uwaga 3" xfId="16813" hidden="1"/>
    <cellStyle name="Uwaga 3" xfId="16802" hidden="1"/>
    <cellStyle name="Uwaga 3" xfId="16800" hidden="1"/>
    <cellStyle name="Uwaga 3" xfId="16798" hidden="1"/>
    <cellStyle name="Uwaga 3" xfId="16787" hidden="1"/>
    <cellStyle name="Uwaga 3" xfId="16785" hidden="1"/>
    <cellStyle name="Uwaga 3" xfId="16783" hidden="1"/>
    <cellStyle name="Uwaga 3" xfId="16772" hidden="1"/>
    <cellStyle name="Uwaga 3" xfId="16770" hidden="1"/>
    <cellStyle name="Uwaga 3" xfId="16768" hidden="1"/>
    <cellStyle name="Uwaga 3" xfId="16757" hidden="1"/>
    <cellStyle name="Uwaga 3" xfId="16755" hidden="1"/>
    <cellStyle name="Uwaga 3" xfId="16753" hidden="1"/>
    <cellStyle name="Uwaga 3" xfId="16742" hidden="1"/>
    <cellStyle name="Uwaga 3" xfId="16740" hidden="1"/>
    <cellStyle name="Uwaga 3" xfId="16738" hidden="1"/>
    <cellStyle name="Uwaga 3" xfId="16727" hidden="1"/>
    <cellStyle name="Uwaga 3" xfId="16725" hidden="1"/>
    <cellStyle name="Uwaga 3" xfId="16722" hidden="1"/>
    <cellStyle name="Uwaga 3" xfId="16712" hidden="1"/>
    <cellStyle name="Uwaga 3" xfId="16710" hidden="1"/>
    <cellStyle name="Uwaga 3" xfId="16708" hidden="1"/>
    <cellStyle name="Uwaga 3" xfId="16697" hidden="1"/>
    <cellStyle name="Uwaga 3" xfId="16695" hidden="1"/>
    <cellStyle name="Uwaga 3" xfId="16693" hidden="1"/>
    <cellStyle name="Uwaga 3" xfId="16682" hidden="1"/>
    <cellStyle name="Uwaga 3" xfId="16680" hidden="1"/>
    <cellStyle name="Uwaga 3" xfId="16677" hidden="1"/>
    <cellStyle name="Uwaga 3" xfId="16667" hidden="1"/>
    <cellStyle name="Uwaga 3" xfId="16665" hidden="1"/>
    <cellStyle name="Uwaga 3" xfId="16662" hidden="1"/>
    <cellStyle name="Uwaga 3" xfId="16652" hidden="1"/>
    <cellStyle name="Uwaga 3" xfId="16650" hidden="1"/>
    <cellStyle name="Uwaga 3" xfId="16647" hidden="1"/>
    <cellStyle name="Uwaga 3" xfId="16638" hidden="1"/>
    <cellStyle name="Uwaga 3" xfId="16635" hidden="1"/>
    <cellStyle name="Uwaga 3" xfId="16631" hidden="1"/>
    <cellStyle name="Uwaga 3" xfId="16623" hidden="1"/>
    <cellStyle name="Uwaga 3" xfId="16620" hidden="1"/>
    <cellStyle name="Uwaga 3" xfId="16616" hidden="1"/>
    <cellStyle name="Uwaga 3" xfId="16608" hidden="1"/>
    <cellStyle name="Uwaga 3" xfId="16605" hidden="1"/>
    <cellStyle name="Uwaga 3" xfId="16601" hidden="1"/>
    <cellStyle name="Uwaga 3" xfId="16593" hidden="1"/>
    <cellStyle name="Uwaga 3" xfId="16590" hidden="1"/>
    <cellStyle name="Uwaga 3" xfId="16586" hidden="1"/>
    <cellStyle name="Uwaga 3" xfId="16578" hidden="1"/>
    <cellStyle name="Uwaga 3" xfId="16575" hidden="1"/>
    <cellStyle name="Uwaga 3" xfId="16571" hidden="1"/>
    <cellStyle name="Uwaga 3" xfId="16563" hidden="1"/>
    <cellStyle name="Uwaga 3" xfId="16559" hidden="1"/>
    <cellStyle name="Uwaga 3" xfId="16554" hidden="1"/>
    <cellStyle name="Uwaga 3" xfId="16548" hidden="1"/>
    <cellStyle name="Uwaga 3" xfId="16544" hidden="1"/>
    <cellStyle name="Uwaga 3" xfId="16539" hidden="1"/>
    <cellStyle name="Uwaga 3" xfId="16533" hidden="1"/>
    <cellStyle name="Uwaga 3" xfId="16529" hidden="1"/>
    <cellStyle name="Uwaga 3" xfId="16524" hidden="1"/>
    <cellStyle name="Uwaga 3" xfId="16518" hidden="1"/>
    <cellStyle name="Uwaga 3" xfId="16515" hidden="1"/>
    <cellStyle name="Uwaga 3" xfId="16511" hidden="1"/>
    <cellStyle name="Uwaga 3" xfId="16503" hidden="1"/>
    <cellStyle name="Uwaga 3" xfId="16500" hidden="1"/>
    <cellStyle name="Uwaga 3" xfId="16495" hidden="1"/>
    <cellStyle name="Uwaga 3" xfId="16488" hidden="1"/>
    <cellStyle name="Uwaga 3" xfId="16484" hidden="1"/>
    <cellStyle name="Uwaga 3" xfId="16479" hidden="1"/>
    <cellStyle name="Uwaga 3" xfId="16473" hidden="1"/>
    <cellStyle name="Uwaga 3" xfId="16469" hidden="1"/>
    <cellStyle name="Uwaga 3" xfId="16464" hidden="1"/>
    <cellStyle name="Uwaga 3" xfId="16458" hidden="1"/>
    <cellStyle name="Uwaga 3" xfId="16455" hidden="1"/>
    <cellStyle name="Uwaga 3" xfId="16451" hidden="1"/>
    <cellStyle name="Uwaga 3" xfId="16443" hidden="1"/>
    <cellStyle name="Uwaga 3" xfId="16438" hidden="1"/>
    <cellStyle name="Uwaga 3" xfId="16433" hidden="1"/>
    <cellStyle name="Uwaga 3" xfId="16428" hidden="1"/>
    <cellStyle name="Uwaga 3" xfId="16423" hidden="1"/>
    <cellStyle name="Uwaga 3" xfId="16418" hidden="1"/>
    <cellStyle name="Uwaga 3" xfId="16413" hidden="1"/>
    <cellStyle name="Uwaga 3" xfId="16408" hidden="1"/>
    <cellStyle name="Uwaga 3" xfId="16403" hidden="1"/>
    <cellStyle name="Uwaga 3" xfId="16398" hidden="1"/>
    <cellStyle name="Uwaga 3" xfId="16394" hidden="1"/>
    <cellStyle name="Uwaga 3" xfId="16389" hidden="1"/>
    <cellStyle name="Uwaga 3" xfId="16382" hidden="1"/>
    <cellStyle name="Uwaga 3" xfId="16377" hidden="1"/>
    <cellStyle name="Uwaga 3" xfId="16372" hidden="1"/>
    <cellStyle name="Uwaga 3" xfId="16367" hidden="1"/>
    <cellStyle name="Uwaga 3" xfId="16362" hidden="1"/>
    <cellStyle name="Uwaga 3" xfId="16357" hidden="1"/>
    <cellStyle name="Uwaga 3" xfId="16352" hidden="1"/>
    <cellStyle name="Uwaga 3" xfId="16347" hidden="1"/>
    <cellStyle name="Uwaga 3" xfId="16342" hidden="1"/>
    <cellStyle name="Uwaga 3" xfId="16338" hidden="1"/>
    <cellStyle name="Uwaga 3" xfId="16333" hidden="1"/>
    <cellStyle name="Uwaga 3" xfId="16328" hidden="1"/>
    <cellStyle name="Uwaga 3" xfId="16323" hidden="1"/>
    <cellStyle name="Uwaga 3" xfId="16319" hidden="1"/>
    <cellStyle name="Uwaga 3" xfId="16315" hidden="1"/>
    <cellStyle name="Uwaga 3" xfId="16308" hidden="1"/>
    <cellStyle name="Uwaga 3" xfId="16304" hidden="1"/>
    <cellStyle name="Uwaga 3" xfId="16299" hidden="1"/>
    <cellStyle name="Uwaga 3" xfId="16293" hidden="1"/>
    <cellStyle name="Uwaga 3" xfId="16289" hidden="1"/>
    <cellStyle name="Uwaga 3" xfId="16284" hidden="1"/>
    <cellStyle name="Uwaga 3" xfId="16278" hidden="1"/>
    <cellStyle name="Uwaga 3" xfId="16274" hidden="1"/>
    <cellStyle name="Uwaga 3" xfId="16270" hidden="1"/>
    <cellStyle name="Uwaga 3" xfId="16263" hidden="1"/>
    <cellStyle name="Uwaga 3" xfId="16259" hidden="1"/>
    <cellStyle name="Uwaga 3" xfId="16255" hidden="1"/>
    <cellStyle name="Uwaga 3" xfId="17122" hidden="1"/>
    <cellStyle name="Uwaga 3" xfId="17121" hidden="1"/>
    <cellStyle name="Uwaga 3" xfId="17119" hidden="1"/>
    <cellStyle name="Uwaga 3" xfId="17106" hidden="1"/>
    <cellStyle name="Uwaga 3" xfId="17104" hidden="1"/>
    <cellStyle name="Uwaga 3" xfId="17102" hidden="1"/>
    <cellStyle name="Uwaga 3" xfId="17092" hidden="1"/>
    <cellStyle name="Uwaga 3" xfId="17090" hidden="1"/>
    <cellStyle name="Uwaga 3" xfId="17088" hidden="1"/>
    <cellStyle name="Uwaga 3" xfId="17077" hidden="1"/>
    <cellStyle name="Uwaga 3" xfId="17075" hidden="1"/>
    <cellStyle name="Uwaga 3" xfId="17073" hidden="1"/>
    <cellStyle name="Uwaga 3" xfId="17060" hidden="1"/>
    <cellStyle name="Uwaga 3" xfId="17058" hidden="1"/>
    <cellStyle name="Uwaga 3" xfId="17057" hidden="1"/>
    <cellStyle name="Uwaga 3" xfId="17044" hidden="1"/>
    <cellStyle name="Uwaga 3" xfId="17043" hidden="1"/>
    <cellStyle name="Uwaga 3" xfId="17041" hidden="1"/>
    <cellStyle name="Uwaga 3" xfId="17029" hidden="1"/>
    <cellStyle name="Uwaga 3" xfId="17028" hidden="1"/>
    <cellStyle name="Uwaga 3" xfId="17026" hidden="1"/>
    <cellStyle name="Uwaga 3" xfId="17014" hidden="1"/>
    <cellStyle name="Uwaga 3" xfId="17013" hidden="1"/>
    <cellStyle name="Uwaga 3" xfId="17011" hidden="1"/>
    <cellStyle name="Uwaga 3" xfId="16999" hidden="1"/>
    <cellStyle name="Uwaga 3" xfId="16998" hidden="1"/>
    <cellStyle name="Uwaga 3" xfId="16996" hidden="1"/>
    <cellStyle name="Uwaga 3" xfId="16984" hidden="1"/>
    <cellStyle name="Uwaga 3" xfId="16983" hidden="1"/>
    <cellStyle name="Uwaga 3" xfId="16981" hidden="1"/>
    <cellStyle name="Uwaga 3" xfId="16969" hidden="1"/>
    <cellStyle name="Uwaga 3" xfId="16968" hidden="1"/>
    <cellStyle name="Uwaga 3" xfId="16966" hidden="1"/>
    <cellStyle name="Uwaga 3" xfId="16954" hidden="1"/>
    <cellStyle name="Uwaga 3" xfId="16953" hidden="1"/>
    <cellStyle name="Uwaga 3" xfId="16951" hidden="1"/>
    <cellStyle name="Uwaga 3" xfId="16939" hidden="1"/>
    <cellStyle name="Uwaga 3" xfId="16938" hidden="1"/>
    <cellStyle name="Uwaga 3" xfId="16936" hidden="1"/>
    <cellStyle name="Uwaga 3" xfId="16924" hidden="1"/>
    <cellStyle name="Uwaga 3" xfId="16923" hidden="1"/>
    <cellStyle name="Uwaga 3" xfId="16921" hidden="1"/>
    <cellStyle name="Uwaga 3" xfId="16909" hidden="1"/>
    <cellStyle name="Uwaga 3" xfId="16908" hidden="1"/>
    <cellStyle name="Uwaga 3" xfId="16906" hidden="1"/>
    <cellStyle name="Uwaga 3" xfId="16894" hidden="1"/>
    <cellStyle name="Uwaga 3" xfId="16893" hidden="1"/>
    <cellStyle name="Uwaga 3" xfId="16891" hidden="1"/>
    <cellStyle name="Uwaga 3" xfId="16879" hidden="1"/>
    <cellStyle name="Uwaga 3" xfId="16878" hidden="1"/>
    <cellStyle name="Uwaga 3" xfId="16876" hidden="1"/>
    <cellStyle name="Uwaga 3" xfId="16864" hidden="1"/>
    <cellStyle name="Uwaga 3" xfId="16863" hidden="1"/>
    <cellStyle name="Uwaga 3" xfId="16861" hidden="1"/>
    <cellStyle name="Uwaga 3" xfId="16849" hidden="1"/>
    <cellStyle name="Uwaga 3" xfId="16848" hidden="1"/>
    <cellStyle name="Uwaga 3" xfId="16846" hidden="1"/>
    <cellStyle name="Uwaga 3" xfId="16834" hidden="1"/>
    <cellStyle name="Uwaga 3" xfId="16833" hidden="1"/>
    <cellStyle name="Uwaga 3" xfId="16831" hidden="1"/>
    <cellStyle name="Uwaga 3" xfId="16819" hidden="1"/>
    <cellStyle name="Uwaga 3" xfId="16818" hidden="1"/>
    <cellStyle name="Uwaga 3" xfId="16816" hidden="1"/>
    <cellStyle name="Uwaga 3" xfId="16804" hidden="1"/>
    <cellStyle name="Uwaga 3" xfId="16803" hidden="1"/>
    <cellStyle name="Uwaga 3" xfId="16801" hidden="1"/>
    <cellStyle name="Uwaga 3" xfId="16789" hidden="1"/>
    <cellStyle name="Uwaga 3" xfId="16788" hidden="1"/>
    <cellStyle name="Uwaga 3" xfId="16786" hidden="1"/>
    <cellStyle name="Uwaga 3" xfId="16774" hidden="1"/>
    <cellStyle name="Uwaga 3" xfId="16773" hidden="1"/>
    <cellStyle name="Uwaga 3" xfId="16771" hidden="1"/>
    <cellStyle name="Uwaga 3" xfId="16759" hidden="1"/>
    <cellStyle name="Uwaga 3" xfId="16758" hidden="1"/>
    <cellStyle name="Uwaga 3" xfId="16756" hidden="1"/>
    <cellStyle name="Uwaga 3" xfId="16744" hidden="1"/>
    <cellStyle name="Uwaga 3" xfId="16743" hidden="1"/>
    <cellStyle name="Uwaga 3" xfId="16741" hidden="1"/>
    <cellStyle name="Uwaga 3" xfId="16729" hidden="1"/>
    <cellStyle name="Uwaga 3" xfId="16728" hidden="1"/>
    <cellStyle name="Uwaga 3" xfId="16726" hidden="1"/>
    <cellStyle name="Uwaga 3" xfId="16714" hidden="1"/>
    <cellStyle name="Uwaga 3" xfId="16713" hidden="1"/>
    <cellStyle name="Uwaga 3" xfId="16711" hidden="1"/>
    <cellStyle name="Uwaga 3" xfId="16699" hidden="1"/>
    <cellStyle name="Uwaga 3" xfId="16698" hidden="1"/>
    <cellStyle name="Uwaga 3" xfId="16696" hidden="1"/>
    <cellStyle name="Uwaga 3" xfId="16684" hidden="1"/>
    <cellStyle name="Uwaga 3" xfId="16683" hidden="1"/>
    <cellStyle name="Uwaga 3" xfId="16681" hidden="1"/>
    <cellStyle name="Uwaga 3" xfId="16669" hidden="1"/>
    <cellStyle name="Uwaga 3" xfId="16668" hidden="1"/>
    <cellStyle name="Uwaga 3" xfId="16666" hidden="1"/>
    <cellStyle name="Uwaga 3" xfId="16654" hidden="1"/>
    <cellStyle name="Uwaga 3" xfId="16653" hidden="1"/>
    <cellStyle name="Uwaga 3" xfId="16651" hidden="1"/>
    <cellStyle name="Uwaga 3" xfId="16639" hidden="1"/>
    <cellStyle name="Uwaga 3" xfId="16637" hidden="1"/>
    <cellStyle name="Uwaga 3" xfId="16634" hidden="1"/>
    <cellStyle name="Uwaga 3" xfId="16624" hidden="1"/>
    <cellStyle name="Uwaga 3" xfId="16622" hidden="1"/>
    <cellStyle name="Uwaga 3" xfId="16619" hidden="1"/>
    <cellStyle name="Uwaga 3" xfId="16609" hidden="1"/>
    <cellStyle name="Uwaga 3" xfId="16607" hidden="1"/>
    <cellStyle name="Uwaga 3" xfId="16604" hidden="1"/>
    <cellStyle name="Uwaga 3" xfId="16594" hidden="1"/>
    <cellStyle name="Uwaga 3" xfId="16592" hidden="1"/>
    <cellStyle name="Uwaga 3" xfId="16589" hidden="1"/>
    <cellStyle name="Uwaga 3" xfId="16579" hidden="1"/>
    <cellStyle name="Uwaga 3" xfId="16577" hidden="1"/>
    <cellStyle name="Uwaga 3" xfId="16574" hidden="1"/>
    <cellStyle name="Uwaga 3" xfId="16564" hidden="1"/>
    <cellStyle name="Uwaga 3" xfId="16562" hidden="1"/>
    <cellStyle name="Uwaga 3" xfId="16558" hidden="1"/>
    <cellStyle name="Uwaga 3" xfId="16549" hidden="1"/>
    <cellStyle name="Uwaga 3" xfId="16546" hidden="1"/>
    <cellStyle name="Uwaga 3" xfId="16542" hidden="1"/>
    <cellStyle name="Uwaga 3" xfId="16534" hidden="1"/>
    <cellStyle name="Uwaga 3" xfId="16532" hidden="1"/>
    <cellStyle name="Uwaga 3" xfId="16528" hidden="1"/>
    <cellStyle name="Uwaga 3" xfId="16519" hidden="1"/>
    <cellStyle name="Uwaga 3" xfId="16517" hidden="1"/>
    <cellStyle name="Uwaga 3" xfId="16514" hidden="1"/>
    <cellStyle name="Uwaga 3" xfId="16504" hidden="1"/>
    <cellStyle name="Uwaga 3" xfId="16502" hidden="1"/>
    <cellStyle name="Uwaga 3" xfId="16497" hidden="1"/>
    <cellStyle name="Uwaga 3" xfId="16489" hidden="1"/>
    <cellStyle name="Uwaga 3" xfId="16487" hidden="1"/>
    <cellStyle name="Uwaga 3" xfId="16482" hidden="1"/>
    <cellStyle name="Uwaga 3" xfId="16474" hidden="1"/>
    <cellStyle name="Uwaga 3" xfId="16472" hidden="1"/>
    <cellStyle name="Uwaga 3" xfId="16467" hidden="1"/>
    <cellStyle name="Uwaga 3" xfId="16459" hidden="1"/>
    <cellStyle name="Uwaga 3" xfId="16457" hidden="1"/>
    <cellStyle name="Uwaga 3" xfId="16453" hidden="1"/>
    <cellStyle name="Uwaga 3" xfId="16444" hidden="1"/>
    <cellStyle name="Uwaga 3" xfId="16441" hidden="1"/>
    <cellStyle name="Uwaga 3" xfId="16436" hidden="1"/>
    <cellStyle name="Uwaga 3" xfId="16429" hidden="1"/>
    <cellStyle name="Uwaga 3" xfId="16425" hidden="1"/>
    <cellStyle name="Uwaga 3" xfId="16420" hidden="1"/>
    <cellStyle name="Uwaga 3" xfId="16414" hidden="1"/>
    <cellStyle name="Uwaga 3" xfId="16410" hidden="1"/>
    <cellStyle name="Uwaga 3" xfId="16405" hidden="1"/>
    <cellStyle name="Uwaga 3" xfId="16399" hidden="1"/>
    <cellStyle name="Uwaga 3" xfId="16396" hidden="1"/>
    <cellStyle name="Uwaga 3" xfId="16392" hidden="1"/>
    <cellStyle name="Uwaga 3" xfId="16383" hidden="1"/>
    <cellStyle name="Uwaga 3" xfId="16378" hidden="1"/>
    <cellStyle name="Uwaga 3" xfId="16373" hidden="1"/>
    <cellStyle name="Uwaga 3" xfId="16368" hidden="1"/>
    <cellStyle name="Uwaga 3" xfId="16363" hidden="1"/>
    <cellStyle name="Uwaga 3" xfId="16358" hidden="1"/>
    <cellStyle name="Uwaga 3" xfId="16353" hidden="1"/>
    <cellStyle name="Uwaga 3" xfId="16348" hidden="1"/>
    <cellStyle name="Uwaga 3" xfId="16343" hidden="1"/>
    <cellStyle name="Uwaga 3" xfId="16339" hidden="1"/>
    <cellStyle name="Uwaga 3" xfId="16334" hidden="1"/>
    <cellStyle name="Uwaga 3" xfId="16329" hidden="1"/>
    <cellStyle name="Uwaga 3" xfId="16324" hidden="1"/>
    <cellStyle name="Uwaga 3" xfId="16320" hidden="1"/>
    <cellStyle name="Uwaga 3" xfId="16316" hidden="1"/>
    <cellStyle name="Uwaga 3" xfId="16309" hidden="1"/>
    <cellStyle name="Uwaga 3" xfId="16305" hidden="1"/>
    <cellStyle name="Uwaga 3" xfId="16300" hidden="1"/>
    <cellStyle name="Uwaga 3" xfId="16294" hidden="1"/>
    <cellStyle name="Uwaga 3" xfId="16290" hidden="1"/>
    <cellStyle name="Uwaga 3" xfId="16285" hidden="1"/>
    <cellStyle name="Uwaga 3" xfId="16279" hidden="1"/>
    <cellStyle name="Uwaga 3" xfId="16275" hidden="1"/>
    <cellStyle name="Uwaga 3" xfId="16271" hidden="1"/>
    <cellStyle name="Uwaga 3" xfId="16264" hidden="1"/>
    <cellStyle name="Uwaga 3" xfId="16260" hidden="1"/>
    <cellStyle name="Uwaga 3" xfId="16256" hidden="1"/>
    <cellStyle name="Uwaga 3" xfId="17204" hidden="1"/>
    <cellStyle name="Uwaga 3" xfId="17205" hidden="1"/>
    <cellStyle name="Uwaga 3" xfId="17207" hidden="1"/>
    <cellStyle name="Uwaga 3" xfId="17213" hidden="1"/>
    <cellStyle name="Uwaga 3" xfId="17214" hidden="1"/>
    <cellStyle name="Uwaga 3" xfId="17217" hidden="1"/>
    <cellStyle name="Uwaga 3" xfId="17222" hidden="1"/>
    <cellStyle name="Uwaga 3" xfId="17223" hidden="1"/>
    <cellStyle name="Uwaga 3" xfId="17226" hidden="1"/>
    <cellStyle name="Uwaga 3" xfId="17231" hidden="1"/>
    <cellStyle name="Uwaga 3" xfId="17232" hidden="1"/>
    <cellStyle name="Uwaga 3" xfId="17233" hidden="1"/>
    <cellStyle name="Uwaga 3" xfId="17240" hidden="1"/>
    <cellStyle name="Uwaga 3" xfId="17243" hidden="1"/>
    <cellStyle name="Uwaga 3" xfId="17246" hidden="1"/>
    <cellStyle name="Uwaga 3" xfId="17252" hidden="1"/>
    <cellStyle name="Uwaga 3" xfId="17255" hidden="1"/>
    <cellStyle name="Uwaga 3" xfId="17257" hidden="1"/>
    <cellStyle name="Uwaga 3" xfId="17262" hidden="1"/>
    <cellStyle name="Uwaga 3" xfId="17265" hidden="1"/>
    <cellStyle name="Uwaga 3" xfId="17266" hidden="1"/>
    <cellStyle name="Uwaga 3" xfId="17270" hidden="1"/>
    <cellStyle name="Uwaga 3" xfId="17273" hidden="1"/>
    <cellStyle name="Uwaga 3" xfId="17275" hidden="1"/>
    <cellStyle name="Uwaga 3" xfId="17276" hidden="1"/>
    <cellStyle name="Uwaga 3" xfId="17277" hidden="1"/>
    <cellStyle name="Uwaga 3" xfId="17280" hidden="1"/>
    <cellStyle name="Uwaga 3" xfId="17287" hidden="1"/>
    <cellStyle name="Uwaga 3" xfId="17290" hidden="1"/>
    <cellStyle name="Uwaga 3" xfId="17293" hidden="1"/>
    <cellStyle name="Uwaga 3" xfId="17296" hidden="1"/>
    <cellStyle name="Uwaga 3" xfId="17299" hidden="1"/>
    <cellStyle name="Uwaga 3" xfId="17302" hidden="1"/>
    <cellStyle name="Uwaga 3" xfId="17304" hidden="1"/>
    <cellStyle name="Uwaga 3" xfId="17307" hidden="1"/>
    <cellStyle name="Uwaga 3" xfId="17310" hidden="1"/>
    <cellStyle name="Uwaga 3" xfId="17312" hidden="1"/>
    <cellStyle name="Uwaga 3" xfId="17313" hidden="1"/>
    <cellStyle name="Uwaga 3" xfId="17315" hidden="1"/>
    <cellStyle name="Uwaga 3" xfId="17322" hidden="1"/>
    <cellStyle name="Uwaga 3" xfId="17325" hidden="1"/>
    <cellStyle name="Uwaga 3" xfId="17328" hidden="1"/>
    <cellStyle name="Uwaga 3" xfId="17332" hidden="1"/>
    <cellStyle name="Uwaga 3" xfId="17335" hidden="1"/>
    <cellStyle name="Uwaga 3" xfId="17338" hidden="1"/>
    <cellStyle name="Uwaga 3" xfId="17340" hidden="1"/>
    <cellStyle name="Uwaga 3" xfId="17343" hidden="1"/>
    <cellStyle name="Uwaga 3" xfId="17346" hidden="1"/>
    <cellStyle name="Uwaga 3" xfId="17348" hidden="1"/>
    <cellStyle name="Uwaga 3" xfId="17349" hidden="1"/>
    <cellStyle name="Uwaga 3" xfId="17352" hidden="1"/>
    <cellStyle name="Uwaga 3" xfId="17359" hidden="1"/>
    <cellStyle name="Uwaga 3" xfId="17362" hidden="1"/>
    <cellStyle name="Uwaga 3" xfId="17365" hidden="1"/>
    <cellStyle name="Uwaga 3" xfId="17369" hidden="1"/>
    <cellStyle name="Uwaga 3" xfId="17372" hidden="1"/>
    <cellStyle name="Uwaga 3" xfId="17374" hidden="1"/>
    <cellStyle name="Uwaga 3" xfId="17377" hidden="1"/>
    <cellStyle name="Uwaga 3" xfId="17380" hidden="1"/>
    <cellStyle name="Uwaga 3" xfId="17383" hidden="1"/>
    <cellStyle name="Uwaga 3" xfId="17384" hidden="1"/>
    <cellStyle name="Uwaga 3" xfId="17385" hidden="1"/>
    <cellStyle name="Uwaga 3" xfId="17387" hidden="1"/>
    <cellStyle name="Uwaga 3" xfId="17393" hidden="1"/>
    <cellStyle name="Uwaga 3" xfId="17394" hidden="1"/>
    <cellStyle name="Uwaga 3" xfId="17396" hidden="1"/>
    <cellStyle name="Uwaga 3" xfId="17402" hidden="1"/>
    <cellStyle name="Uwaga 3" xfId="17404" hidden="1"/>
    <cellStyle name="Uwaga 3" xfId="17407" hidden="1"/>
    <cellStyle name="Uwaga 3" xfId="17411" hidden="1"/>
    <cellStyle name="Uwaga 3" xfId="17412" hidden="1"/>
    <cellStyle name="Uwaga 3" xfId="17414" hidden="1"/>
    <cellStyle name="Uwaga 3" xfId="17420" hidden="1"/>
    <cellStyle name="Uwaga 3" xfId="17421" hidden="1"/>
    <cellStyle name="Uwaga 3" xfId="17422" hidden="1"/>
    <cellStyle name="Uwaga 3" xfId="17430" hidden="1"/>
    <cellStyle name="Uwaga 3" xfId="17433" hidden="1"/>
    <cellStyle name="Uwaga 3" xfId="17436" hidden="1"/>
    <cellStyle name="Uwaga 3" xfId="17439" hidden="1"/>
    <cellStyle name="Uwaga 3" xfId="17442" hidden="1"/>
    <cellStyle name="Uwaga 3" xfId="17445" hidden="1"/>
    <cellStyle name="Uwaga 3" xfId="17448" hidden="1"/>
    <cellStyle name="Uwaga 3" xfId="17451" hidden="1"/>
    <cellStyle name="Uwaga 3" xfId="17454" hidden="1"/>
    <cellStyle name="Uwaga 3" xfId="17456" hidden="1"/>
    <cellStyle name="Uwaga 3" xfId="17457" hidden="1"/>
    <cellStyle name="Uwaga 3" xfId="17459" hidden="1"/>
    <cellStyle name="Uwaga 3" xfId="17466" hidden="1"/>
    <cellStyle name="Uwaga 3" xfId="17469" hidden="1"/>
    <cellStyle name="Uwaga 3" xfId="17472" hidden="1"/>
    <cellStyle name="Uwaga 3" xfId="17475" hidden="1"/>
    <cellStyle name="Uwaga 3" xfId="17478" hidden="1"/>
    <cellStyle name="Uwaga 3" xfId="17481" hidden="1"/>
    <cellStyle name="Uwaga 3" xfId="17484" hidden="1"/>
    <cellStyle name="Uwaga 3" xfId="17486" hidden="1"/>
    <cellStyle name="Uwaga 3" xfId="17489" hidden="1"/>
    <cellStyle name="Uwaga 3" xfId="17492" hidden="1"/>
    <cellStyle name="Uwaga 3" xfId="17493" hidden="1"/>
    <cellStyle name="Uwaga 3" xfId="17494" hidden="1"/>
    <cellStyle name="Uwaga 3" xfId="17501" hidden="1"/>
    <cellStyle name="Uwaga 3" xfId="17502" hidden="1"/>
    <cellStyle name="Uwaga 3" xfId="17504" hidden="1"/>
    <cellStyle name="Uwaga 3" xfId="17510" hidden="1"/>
    <cellStyle name="Uwaga 3" xfId="17511" hidden="1"/>
    <cellStyle name="Uwaga 3" xfId="17513" hidden="1"/>
    <cellStyle name="Uwaga 3" xfId="17519" hidden="1"/>
    <cellStyle name="Uwaga 3" xfId="17520" hidden="1"/>
    <cellStyle name="Uwaga 3" xfId="17522" hidden="1"/>
    <cellStyle name="Uwaga 3" xfId="17528" hidden="1"/>
    <cellStyle name="Uwaga 3" xfId="17529" hidden="1"/>
    <cellStyle name="Uwaga 3" xfId="17530" hidden="1"/>
    <cellStyle name="Uwaga 3" xfId="17538" hidden="1"/>
    <cellStyle name="Uwaga 3" xfId="17540" hidden="1"/>
    <cellStyle name="Uwaga 3" xfId="17543" hidden="1"/>
    <cellStyle name="Uwaga 3" xfId="17547" hidden="1"/>
    <cellStyle name="Uwaga 3" xfId="17550" hidden="1"/>
    <cellStyle name="Uwaga 3" xfId="17553" hidden="1"/>
    <cellStyle name="Uwaga 3" xfId="17556" hidden="1"/>
    <cellStyle name="Uwaga 3" xfId="17558" hidden="1"/>
    <cellStyle name="Uwaga 3" xfId="17561" hidden="1"/>
    <cellStyle name="Uwaga 3" xfId="17564" hidden="1"/>
    <cellStyle name="Uwaga 3" xfId="17565" hidden="1"/>
    <cellStyle name="Uwaga 3" xfId="17566" hidden="1"/>
    <cellStyle name="Uwaga 3" xfId="17573" hidden="1"/>
    <cellStyle name="Uwaga 3" xfId="17575" hidden="1"/>
    <cellStyle name="Uwaga 3" xfId="17577" hidden="1"/>
    <cellStyle name="Uwaga 3" xfId="17582" hidden="1"/>
    <cellStyle name="Uwaga 3" xfId="17584" hidden="1"/>
    <cellStyle name="Uwaga 3" xfId="17586" hidden="1"/>
    <cellStyle name="Uwaga 3" xfId="17591" hidden="1"/>
    <cellStyle name="Uwaga 3" xfId="17593" hidden="1"/>
    <cellStyle name="Uwaga 3" xfId="17595" hidden="1"/>
    <cellStyle name="Uwaga 3" xfId="17600" hidden="1"/>
    <cellStyle name="Uwaga 3" xfId="17601" hidden="1"/>
    <cellStyle name="Uwaga 3" xfId="17602" hidden="1"/>
    <cellStyle name="Uwaga 3" xfId="17609" hidden="1"/>
    <cellStyle name="Uwaga 3" xfId="17611" hidden="1"/>
    <cellStyle name="Uwaga 3" xfId="17613" hidden="1"/>
    <cellStyle name="Uwaga 3" xfId="17618" hidden="1"/>
    <cellStyle name="Uwaga 3" xfId="17620" hidden="1"/>
    <cellStyle name="Uwaga 3" xfId="17622" hidden="1"/>
    <cellStyle name="Uwaga 3" xfId="17627" hidden="1"/>
    <cellStyle name="Uwaga 3" xfId="17629" hidden="1"/>
    <cellStyle name="Uwaga 3" xfId="17630" hidden="1"/>
    <cellStyle name="Uwaga 3" xfId="17636" hidden="1"/>
    <cellStyle name="Uwaga 3" xfId="17637" hidden="1"/>
    <cellStyle name="Uwaga 3" xfId="17638" hidden="1"/>
    <cellStyle name="Uwaga 3" xfId="17645" hidden="1"/>
    <cellStyle name="Uwaga 3" xfId="17647" hidden="1"/>
    <cellStyle name="Uwaga 3" xfId="17649" hidden="1"/>
    <cellStyle name="Uwaga 3" xfId="17654" hidden="1"/>
    <cellStyle name="Uwaga 3" xfId="17656" hidden="1"/>
    <cellStyle name="Uwaga 3" xfId="17658" hidden="1"/>
    <cellStyle name="Uwaga 3" xfId="17663" hidden="1"/>
    <cellStyle name="Uwaga 3" xfId="17665" hidden="1"/>
    <cellStyle name="Uwaga 3" xfId="17667" hidden="1"/>
    <cellStyle name="Uwaga 3" xfId="17672" hidden="1"/>
    <cellStyle name="Uwaga 3" xfId="17673" hidden="1"/>
    <cellStyle name="Uwaga 3" xfId="17675" hidden="1"/>
    <cellStyle name="Uwaga 3" xfId="17681" hidden="1"/>
    <cellStyle name="Uwaga 3" xfId="17682" hidden="1"/>
    <cellStyle name="Uwaga 3" xfId="17683" hidden="1"/>
    <cellStyle name="Uwaga 3" xfId="17690" hidden="1"/>
    <cellStyle name="Uwaga 3" xfId="17691" hidden="1"/>
    <cellStyle name="Uwaga 3" xfId="17692" hidden="1"/>
    <cellStyle name="Uwaga 3" xfId="17699" hidden="1"/>
    <cellStyle name="Uwaga 3" xfId="17700" hidden="1"/>
    <cellStyle name="Uwaga 3" xfId="17701" hidden="1"/>
    <cellStyle name="Uwaga 3" xfId="17708" hidden="1"/>
    <cellStyle name="Uwaga 3" xfId="17709" hidden="1"/>
    <cellStyle name="Uwaga 3" xfId="17710" hidden="1"/>
    <cellStyle name="Uwaga 3" xfId="17717" hidden="1"/>
    <cellStyle name="Uwaga 3" xfId="17718" hidden="1"/>
    <cellStyle name="Uwaga 3" xfId="17719" hidden="1"/>
    <cellStyle name="Uwaga 3" xfId="17769" hidden="1"/>
    <cellStyle name="Uwaga 3" xfId="17770" hidden="1"/>
    <cellStyle name="Uwaga 3" xfId="17772" hidden="1"/>
    <cellStyle name="Uwaga 3" xfId="17784" hidden="1"/>
    <cellStyle name="Uwaga 3" xfId="17785" hidden="1"/>
    <cellStyle name="Uwaga 3" xfId="17790" hidden="1"/>
    <cellStyle name="Uwaga 3" xfId="17799" hidden="1"/>
    <cellStyle name="Uwaga 3" xfId="17800" hidden="1"/>
    <cellStyle name="Uwaga 3" xfId="17805" hidden="1"/>
    <cellStyle name="Uwaga 3" xfId="17814" hidden="1"/>
    <cellStyle name="Uwaga 3" xfId="17815" hidden="1"/>
    <cellStyle name="Uwaga 3" xfId="17816" hidden="1"/>
    <cellStyle name="Uwaga 3" xfId="17829" hidden="1"/>
    <cellStyle name="Uwaga 3" xfId="17834" hidden="1"/>
    <cellStyle name="Uwaga 3" xfId="17839" hidden="1"/>
    <cellStyle name="Uwaga 3" xfId="17849" hidden="1"/>
    <cellStyle name="Uwaga 3" xfId="17854" hidden="1"/>
    <cellStyle name="Uwaga 3" xfId="17858" hidden="1"/>
    <cellStyle name="Uwaga 3" xfId="17865" hidden="1"/>
    <cellStyle name="Uwaga 3" xfId="17870" hidden="1"/>
    <cellStyle name="Uwaga 3" xfId="17873" hidden="1"/>
    <cellStyle name="Uwaga 3" xfId="17879" hidden="1"/>
    <cellStyle name="Uwaga 3" xfId="17884" hidden="1"/>
    <cellStyle name="Uwaga 3" xfId="17888" hidden="1"/>
    <cellStyle name="Uwaga 3" xfId="17889" hidden="1"/>
    <cellStyle name="Uwaga 3" xfId="17890" hidden="1"/>
    <cellStyle name="Uwaga 3" xfId="17894" hidden="1"/>
    <cellStyle name="Uwaga 3" xfId="17906" hidden="1"/>
    <cellStyle name="Uwaga 3" xfId="17911" hidden="1"/>
    <cellStyle name="Uwaga 3" xfId="17916" hidden="1"/>
    <cellStyle name="Uwaga 3" xfId="17921" hidden="1"/>
    <cellStyle name="Uwaga 3" xfId="17926" hidden="1"/>
    <cellStyle name="Uwaga 3" xfId="17931" hidden="1"/>
    <cellStyle name="Uwaga 3" xfId="17935" hidden="1"/>
    <cellStyle name="Uwaga 3" xfId="17939" hidden="1"/>
    <cellStyle name="Uwaga 3" xfId="17944" hidden="1"/>
    <cellStyle name="Uwaga 3" xfId="17949" hidden="1"/>
    <cellStyle name="Uwaga 3" xfId="17950" hidden="1"/>
    <cellStyle name="Uwaga 3" xfId="17952" hidden="1"/>
    <cellStyle name="Uwaga 3" xfId="17965" hidden="1"/>
    <cellStyle name="Uwaga 3" xfId="17969" hidden="1"/>
    <cellStyle name="Uwaga 3" xfId="17974" hidden="1"/>
    <cellStyle name="Uwaga 3" xfId="17981" hidden="1"/>
    <cellStyle name="Uwaga 3" xfId="17985" hidden="1"/>
    <cellStyle name="Uwaga 3" xfId="17990" hidden="1"/>
    <cellStyle name="Uwaga 3" xfId="17995" hidden="1"/>
    <cellStyle name="Uwaga 3" xfId="17998" hidden="1"/>
    <cellStyle name="Uwaga 3" xfId="18003" hidden="1"/>
    <cellStyle name="Uwaga 3" xfId="18009" hidden="1"/>
    <cellStyle name="Uwaga 3" xfId="18010" hidden="1"/>
    <cellStyle name="Uwaga 3" xfId="18013" hidden="1"/>
    <cellStyle name="Uwaga 3" xfId="18026" hidden="1"/>
    <cellStyle name="Uwaga 3" xfId="18030" hidden="1"/>
    <cellStyle name="Uwaga 3" xfId="18035" hidden="1"/>
    <cellStyle name="Uwaga 3" xfId="18042" hidden="1"/>
    <cellStyle name="Uwaga 3" xfId="18047" hidden="1"/>
    <cellStyle name="Uwaga 3" xfId="18051" hidden="1"/>
    <cellStyle name="Uwaga 3" xfId="18056" hidden="1"/>
    <cellStyle name="Uwaga 3" xfId="18060" hidden="1"/>
    <cellStyle name="Uwaga 3" xfId="18065" hidden="1"/>
    <cellStyle name="Uwaga 3" xfId="18069" hidden="1"/>
    <cellStyle name="Uwaga 3" xfId="18070" hidden="1"/>
    <cellStyle name="Uwaga 3" xfId="18072" hidden="1"/>
    <cellStyle name="Uwaga 3" xfId="18084" hidden="1"/>
    <cellStyle name="Uwaga 3" xfId="18085" hidden="1"/>
    <cellStyle name="Uwaga 3" xfId="18087" hidden="1"/>
    <cellStyle name="Uwaga 3" xfId="18099" hidden="1"/>
    <cellStyle name="Uwaga 3" xfId="18101" hidden="1"/>
    <cellStyle name="Uwaga 3" xfId="18104" hidden="1"/>
    <cellStyle name="Uwaga 3" xfId="18114" hidden="1"/>
    <cellStyle name="Uwaga 3" xfId="18115" hidden="1"/>
    <cellStyle name="Uwaga 3" xfId="18117" hidden="1"/>
    <cellStyle name="Uwaga 3" xfId="18129" hidden="1"/>
    <cellStyle name="Uwaga 3" xfId="18130" hidden="1"/>
    <cellStyle name="Uwaga 3" xfId="18131" hidden="1"/>
    <cellStyle name="Uwaga 3" xfId="18145" hidden="1"/>
    <cellStyle name="Uwaga 3" xfId="18148" hidden="1"/>
    <cellStyle name="Uwaga 3" xfId="18152" hidden="1"/>
    <cellStyle name="Uwaga 3" xfId="18160" hidden="1"/>
    <cellStyle name="Uwaga 3" xfId="18163" hidden="1"/>
    <cellStyle name="Uwaga 3" xfId="18167" hidden="1"/>
    <cellStyle name="Uwaga 3" xfId="18175" hidden="1"/>
    <cellStyle name="Uwaga 3" xfId="18178" hidden="1"/>
    <cellStyle name="Uwaga 3" xfId="18182" hidden="1"/>
    <cellStyle name="Uwaga 3" xfId="18189" hidden="1"/>
    <cellStyle name="Uwaga 3" xfId="18190" hidden="1"/>
    <cellStyle name="Uwaga 3" xfId="18192" hidden="1"/>
    <cellStyle name="Uwaga 3" xfId="18205" hidden="1"/>
    <cellStyle name="Uwaga 3" xfId="18208" hidden="1"/>
    <cellStyle name="Uwaga 3" xfId="18211" hidden="1"/>
    <cellStyle name="Uwaga 3" xfId="18220" hidden="1"/>
    <cellStyle name="Uwaga 3" xfId="18223" hidden="1"/>
    <cellStyle name="Uwaga 3" xfId="18227" hidden="1"/>
    <cellStyle name="Uwaga 3" xfId="18235" hidden="1"/>
    <cellStyle name="Uwaga 3" xfId="18237" hidden="1"/>
    <cellStyle name="Uwaga 3" xfId="18240" hidden="1"/>
    <cellStyle name="Uwaga 3" xfId="18249" hidden="1"/>
    <cellStyle name="Uwaga 3" xfId="18250" hidden="1"/>
    <cellStyle name="Uwaga 3" xfId="18251" hidden="1"/>
    <cellStyle name="Uwaga 3" xfId="18264" hidden="1"/>
    <cellStyle name="Uwaga 3" xfId="18265" hidden="1"/>
    <cellStyle name="Uwaga 3" xfId="18267" hidden="1"/>
    <cellStyle name="Uwaga 3" xfId="18279" hidden="1"/>
    <cellStyle name="Uwaga 3" xfId="18280" hidden="1"/>
    <cellStyle name="Uwaga 3" xfId="18282" hidden="1"/>
    <cellStyle name="Uwaga 3" xfId="18294" hidden="1"/>
    <cellStyle name="Uwaga 3" xfId="18295" hidden="1"/>
    <cellStyle name="Uwaga 3" xfId="18297" hidden="1"/>
    <cellStyle name="Uwaga 3" xfId="18309" hidden="1"/>
    <cellStyle name="Uwaga 3" xfId="18310" hidden="1"/>
    <cellStyle name="Uwaga 3" xfId="18311" hidden="1"/>
    <cellStyle name="Uwaga 3" xfId="18325" hidden="1"/>
    <cellStyle name="Uwaga 3" xfId="18327" hidden="1"/>
    <cellStyle name="Uwaga 3" xfId="18330" hidden="1"/>
    <cellStyle name="Uwaga 3" xfId="18340" hidden="1"/>
    <cellStyle name="Uwaga 3" xfId="18343" hidden="1"/>
    <cellStyle name="Uwaga 3" xfId="18346" hidden="1"/>
    <cellStyle name="Uwaga 3" xfId="18355" hidden="1"/>
    <cellStyle name="Uwaga 3" xfId="18357" hidden="1"/>
    <cellStyle name="Uwaga 3" xfId="18360" hidden="1"/>
    <cellStyle name="Uwaga 3" xfId="18369" hidden="1"/>
    <cellStyle name="Uwaga 3" xfId="18370" hidden="1"/>
    <cellStyle name="Uwaga 3" xfId="18371" hidden="1"/>
    <cellStyle name="Uwaga 3" xfId="18384" hidden="1"/>
    <cellStyle name="Uwaga 3" xfId="18386" hidden="1"/>
    <cellStyle name="Uwaga 3" xfId="18388" hidden="1"/>
    <cellStyle name="Uwaga 3" xfId="18399" hidden="1"/>
    <cellStyle name="Uwaga 3" xfId="18401" hidden="1"/>
    <cellStyle name="Uwaga 3" xfId="18403" hidden="1"/>
    <cellStyle name="Uwaga 3" xfId="18414" hidden="1"/>
    <cellStyle name="Uwaga 3" xfId="18416" hidden="1"/>
    <cellStyle name="Uwaga 3" xfId="18418" hidden="1"/>
    <cellStyle name="Uwaga 3" xfId="18429" hidden="1"/>
    <cellStyle name="Uwaga 3" xfId="18430" hidden="1"/>
    <cellStyle name="Uwaga 3" xfId="18431" hidden="1"/>
    <cellStyle name="Uwaga 3" xfId="18444" hidden="1"/>
    <cellStyle name="Uwaga 3" xfId="18446" hidden="1"/>
    <cellStyle name="Uwaga 3" xfId="18448" hidden="1"/>
    <cellStyle name="Uwaga 3" xfId="18459" hidden="1"/>
    <cellStyle name="Uwaga 3" xfId="18461" hidden="1"/>
    <cellStyle name="Uwaga 3" xfId="18463" hidden="1"/>
    <cellStyle name="Uwaga 3" xfId="18474" hidden="1"/>
    <cellStyle name="Uwaga 3" xfId="18476" hidden="1"/>
    <cellStyle name="Uwaga 3" xfId="18477" hidden="1"/>
    <cellStyle name="Uwaga 3" xfId="18489" hidden="1"/>
    <cellStyle name="Uwaga 3" xfId="18490" hidden="1"/>
    <cellStyle name="Uwaga 3" xfId="18491" hidden="1"/>
    <cellStyle name="Uwaga 3" xfId="18504" hidden="1"/>
    <cellStyle name="Uwaga 3" xfId="18506" hidden="1"/>
    <cellStyle name="Uwaga 3" xfId="18508" hidden="1"/>
    <cellStyle name="Uwaga 3" xfId="18519" hidden="1"/>
    <cellStyle name="Uwaga 3" xfId="18521" hidden="1"/>
    <cellStyle name="Uwaga 3" xfId="18523" hidden="1"/>
    <cellStyle name="Uwaga 3" xfId="18534" hidden="1"/>
    <cellStyle name="Uwaga 3" xfId="18536" hidden="1"/>
    <cellStyle name="Uwaga 3" xfId="18538" hidden="1"/>
    <cellStyle name="Uwaga 3" xfId="18549" hidden="1"/>
    <cellStyle name="Uwaga 3" xfId="18550" hidden="1"/>
    <cellStyle name="Uwaga 3" xfId="18552" hidden="1"/>
    <cellStyle name="Uwaga 3" xfId="18563" hidden="1"/>
    <cellStyle name="Uwaga 3" xfId="18565" hidden="1"/>
    <cellStyle name="Uwaga 3" xfId="18566" hidden="1"/>
    <cellStyle name="Uwaga 3" xfId="18575" hidden="1"/>
    <cellStyle name="Uwaga 3" xfId="18578" hidden="1"/>
    <cellStyle name="Uwaga 3" xfId="18580" hidden="1"/>
    <cellStyle name="Uwaga 3" xfId="18591" hidden="1"/>
    <cellStyle name="Uwaga 3" xfId="18593" hidden="1"/>
    <cellStyle name="Uwaga 3" xfId="18595" hidden="1"/>
    <cellStyle name="Uwaga 3" xfId="18607" hidden="1"/>
    <cellStyle name="Uwaga 3" xfId="18609" hidden="1"/>
    <cellStyle name="Uwaga 3" xfId="18611" hidden="1"/>
    <cellStyle name="Uwaga 3" xfId="18619" hidden="1"/>
    <cellStyle name="Uwaga 3" xfId="18621" hidden="1"/>
    <cellStyle name="Uwaga 3" xfId="18624" hidden="1"/>
    <cellStyle name="Uwaga 3" xfId="18614" hidden="1"/>
    <cellStyle name="Uwaga 3" xfId="18613" hidden="1"/>
    <cellStyle name="Uwaga 3" xfId="18612" hidden="1"/>
    <cellStyle name="Uwaga 3" xfId="18599" hidden="1"/>
    <cellStyle name="Uwaga 3" xfId="18598" hidden="1"/>
    <cellStyle name="Uwaga 3" xfId="18597" hidden="1"/>
    <cellStyle name="Uwaga 3" xfId="18584" hidden="1"/>
    <cellStyle name="Uwaga 3" xfId="18583" hidden="1"/>
    <cellStyle name="Uwaga 3" xfId="18582" hidden="1"/>
    <cellStyle name="Uwaga 3" xfId="18569" hidden="1"/>
    <cellStyle name="Uwaga 3" xfId="18568" hidden="1"/>
    <cellStyle name="Uwaga 3" xfId="18567" hidden="1"/>
    <cellStyle name="Uwaga 3" xfId="18554" hidden="1"/>
    <cellStyle name="Uwaga 3" xfId="18553" hidden="1"/>
    <cellStyle name="Uwaga 3" xfId="18551" hidden="1"/>
    <cellStyle name="Uwaga 3" xfId="18540" hidden="1"/>
    <cellStyle name="Uwaga 3" xfId="18537" hidden="1"/>
    <cellStyle name="Uwaga 3" xfId="18535" hidden="1"/>
    <cellStyle name="Uwaga 3" xfId="18525" hidden="1"/>
    <cellStyle name="Uwaga 3" xfId="18522" hidden="1"/>
    <cellStyle name="Uwaga 3" xfId="18520" hidden="1"/>
    <cellStyle name="Uwaga 3" xfId="18510" hidden="1"/>
    <cellStyle name="Uwaga 3" xfId="18507" hidden="1"/>
    <cellStyle name="Uwaga 3" xfId="18505" hidden="1"/>
    <cellStyle name="Uwaga 3" xfId="18495" hidden="1"/>
    <cellStyle name="Uwaga 3" xfId="18493" hidden="1"/>
    <cellStyle name="Uwaga 3" xfId="18492" hidden="1"/>
    <cellStyle name="Uwaga 3" xfId="18480" hidden="1"/>
    <cellStyle name="Uwaga 3" xfId="18478" hidden="1"/>
    <cellStyle name="Uwaga 3" xfId="18475" hidden="1"/>
    <cellStyle name="Uwaga 3" xfId="18465" hidden="1"/>
    <cellStyle name="Uwaga 3" xfId="18462" hidden="1"/>
    <cellStyle name="Uwaga 3" xfId="18460" hidden="1"/>
    <cellStyle name="Uwaga 3" xfId="18450" hidden="1"/>
    <cellStyle name="Uwaga 3" xfId="18447" hidden="1"/>
    <cellStyle name="Uwaga 3" xfId="18445" hidden="1"/>
    <cellStyle name="Uwaga 3" xfId="18435" hidden="1"/>
    <cellStyle name="Uwaga 3" xfId="18433" hidden="1"/>
    <cellStyle name="Uwaga 3" xfId="18432" hidden="1"/>
    <cellStyle name="Uwaga 3" xfId="18420" hidden="1"/>
    <cellStyle name="Uwaga 3" xfId="18417" hidden="1"/>
    <cellStyle name="Uwaga 3" xfId="18415" hidden="1"/>
    <cellStyle name="Uwaga 3" xfId="18405" hidden="1"/>
    <cellStyle name="Uwaga 3" xfId="18402" hidden="1"/>
    <cellStyle name="Uwaga 3" xfId="18400" hidden="1"/>
    <cellStyle name="Uwaga 3" xfId="18390" hidden="1"/>
    <cellStyle name="Uwaga 3" xfId="18387" hidden="1"/>
    <cellStyle name="Uwaga 3" xfId="18385" hidden="1"/>
    <cellStyle name="Uwaga 3" xfId="18375" hidden="1"/>
    <cellStyle name="Uwaga 3" xfId="18373" hidden="1"/>
    <cellStyle name="Uwaga 3" xfId="18372" hidden="1"/>
    <cellStyle name="Uwaga 3" xfId="18359" hidden="1"/>
    <cellStyle name="Uwaga 3" xfId="18356" hidden="1"/>
    <cellStyle name="Uwaga 3" xfId="18354" hidden="1"/>
    <cellStyle name="Uwaga 3" xfId="18344" hidden="1"/>
    <cellStyle name="Uwaga 3" xfId="18341" hidden="1"/>
    <cellStyle name="Uwaga 3" xfId="18339" hidden="1"/>
    <cellStyle name="Uwaga 3" xfId="18329" hidden="1"/>
    <cellStyle name="Uwaga 3" xfId="18326" hidden="1"/>
    <cellStyle name="Uwaga 3" xfId="18324" hidden="1"/>
    <cellStyle name="Uwaga 3" xfId="18315" hidden="1"/>
    <cellStyle name="Uwaga 3" xfId="18313" hidden="1"/>
    <cellStyle name="Uwaga 3" xfId="18312" hidden="1"/>
    <cellStyle name="Uwaga 3" xfId="18300" hidden="1"/>
    <cellStyle name="Uwaga 3" xfId="18298" hidden="1"/>
    <cellStyle name="Uwaga 3" xfId="18296" hidden="1"/>
    <cellStyle name="Uwaga 3" xfId="18285" hidden="1"/>
    <cellStyle name="Uwaga 3" xfId="18283" hidden="1"/>
    <cellStyle name="Uwaga 3" xfId="18281" hidden="1"/>
    <cellStyle name="Uwaga 3" xfId="18270" hidden="1"/>
    <cellStyle name="Uwaga 3" xfId="18268" hidden="1"/>
    <cellStyle name="Uwaga 3" xfId="18266" hidden="1"/>
    <cellStyle name="Uwaga 3" xfId="18255" hidden="1"/>
    <cellStyle name="Uwaga 3" xfId="18253" hidden="1"/>
    <cellStyle name="Uwaga 3" xfId="18252" hidden="1"/>
    <cellStyle name="Uwaga 3" xfId="18239" hidden="1"/>
    <cellStyle name="Uwaga 3" xfId="18236" hidden="1"/>
    <cellStyle name="Uwaga 3" xfId="18234" hidden="1"/>
    <cellStyle name="Uwaga 3" xfId="18224" hidden="1"/>
    <cellStyle name="Uwaga 3" xfId="18221" hidden="1"/>
    <cellStyle name="Uwaga 3" xfId="18219" hidden="1"/>
    <cellStyle name="Uwaga 3" xfId="18209" hidden="1"/>
    <cellStyle name="Uwaga 3" xfId="18206" hidden="1"/>
    <cellStyle name="Uwaga 3" xfId="18204" hidden="1"/>
    <cellStyle name="Uwaga 3" xfId="18195" hidden="1"/>
    <cellStyle name="Uwaga 3" xfId="18193" hidden="1"/>
    <cellStyle name="Uwaga 3" xfId="18191" hidden="1"/>
    <cellStyle name="Uwaga 3" xfId="18179" hidden="1"/>
    <cellStyle name="Uwaga 3" xfId="18176" hidden="1"/>
    <cellStyle name="Uwaga 3" xfId="18174" hidden="1"/>
    <cellStyle name="Uwaga 3" xfId="18164" hidden="1"/>
    <cellStyle name="Uwaga 3" xfId="18161" hidden="1"/>
    <cellStyle name="Uwaga 3" xfId="18159" hidden="1"/>
    <cellStyle name="Uwaga 3" xfId="18149" hidden="1"/>
    <cellStyle name="Uwaga 3" xfId="18146" hidden="1"/>
    <cellStyle name="Uwaga 3" xfId="18144" hidden="1"/>
    <cellStyle name="Uwaga 3" xfId="18137" hidden="1"/>
    <cellStyle name="Uwaga 3" xfId="18134" hidden="1"/>
    <cellStyle name="Uwaga 3" xfId="18132" hidden="1"/>
    <cellStyle name="Uwaga 3" xfId="18122" hidden="1"/>
    <cellStyle name="Uwaga 3" xfId="18119" hidden="1"/>
    <cellStyle name="Uwaga 3" xfId="18116" hidden="1"/>
    <cellStyle name="Uwaga 3" xfId="18107" hidden="1"/>
    <cellStyle name="Uwaga 3" xfId="18103" hidden="1"/>
    <cellStyle name="Uwaga 3" xfId="18100" hidden="1"/>
    <cellStyle name="Uwaga 3" xfId="18092" hidden="1"/>
    <cellStyle name="Uwaga 3" xfId="18089" hidden="1"/>
    <cellStyle name="Uwaga 3" xfId="18086" hidden="1"/>
    <cellStyle name="Uwaga 3" xfId="18077" hidden="1"/>
    <cellStyle name="Uwaga 3" xfId="18074" hidden="1"/>
    <cellStyle name="Uwaga 3" xfId="18071" hidden="1"/>
    <cellStyle name="Uwaga 3" xfId="18061" hidden="1"/>
    <cellStyle name="Uwaga 3" xfId="18057" hidden="1"/>
    <cellStyle name="Uwaga 3" xfId="18054" hidden="1"/>
    <cellStyle name="Uwaga 3" xfId="18045" hidden="1"/>
    <cellStyle name="Uwaga 3" xfId="18041" hidden="1"/>
    <cellStyle name="Uwaga 3" xfId="18039" hidden="1"/>
    <cellStyle name="Uwaga 3" xfId="18031" hidden="1"/>
    <cellStyle name="Uwaga 3" xfId="18027" hidden="1"/>
    <cellStyle name="Uwaga 3" xfId="18024" hidden="1"/>
    <cellStyle name="Uwaga 3" xfId="18017" hidden="1"/>
    <cellStyle name="Uwaga 3" xfId="18014" hidden="1"/>
    <cellStyle name="Uwaga 3" xfId="18011" hidden="1"/>
    <cellStyle name="Uwaga 3" xfId="18002" hidden="1"/>
    <cellStyle name="Uwaga 3" xfId="17997" hidden="1"/>
    <cellStyle name="Uwaga 3" xfId="17994" hidden="1"/>
    <cellStyle name="Uwaga 3" xfId="17987" hidden="1"/>
    <cellStyle name="Uwaga 3" xfId="17982" hidden="1"/>
    <cellStyle name="Uwaga 3" xfId="17979" hidden="1"/>
    <cellStyle name="Uwaga 3" xfId="17972" hidden="1"/>
    <cellStyle name="Uwaga 3" xfId="17967" hidden="1"/>
    <cellStyle name="Uwaga 3" xfId="17964" hidden="1"/>
    <cellStyle name="Uwaga 3" xfId="17958" hidden="1"/>
    <cellStyle name="Uwaga 3" xfId="17954" hidden="1"/>
    <cellStyle name="Uwaga 3" xfId="17951" hidden="1"/>
    <cellStyle name="Uwaga 3" xfId="17943" hidden="1"/>
    <cellStyle name="Uwaga 3" xfId="17938" hidden="1"/>
    <cellStyle name="Uwaga 3" xfId="17934" hidden="1"/>
    <cellStyle name="Uwaga 3" xfId="17928" hidden="1"/>
    <cellStyle name="Uwaga 3" xfId="17923" hidden="1"/>
    <cellStyle name="Uwaga 3" xfId="17919" hidden="1"/>
    <cellStyle name="Uwaga 3" xfId="17913" hidden="1"/>
    <cellStyle name="Uwaga 3" xfId="17908" hidden="1"/>
    <cellStyle name="Uwaga 3" xfId="17904" hidden="1"/>
    <cellStyle name="Uwaga 3" xfId="17899" hidden="1"/>
    <cellStyle name="Uwaga 3" xfId="17895" hidden="1"/>
    <cellStyle name="Uwaga 3" xfId="17891" hidden="1"/>
    <cellStyle name="Uwaga 3" xfId="17883" hidden="1"/>
    <cellStyle name="Uwaga 3" xfId="17878" hidden="1"/>
    <cellStyle name="Uwaga 3" xfId="17874" hidden="1"/>
    <cellStyle name="Uwaga 3" xfId="17868" hidden="1"/>
    <cellStyle name="Uwaga 3" xfId="17863" hidden="1"/>
    <cellStyle name="Uwaga 3" xfId="17859" hidden="1"/>
    <cellStyle name="Uwaga 3" xfId="17853" hidden="1"/>
    <cellStyle name="Uwaga 3" xfId="17848" hidden="1"/>
    <cellStyle name="Uwaga 3" xfId="17844" hidden="1"/>
    <cellStyle name="Uwaga 3" xfId="17840" hidden="1"/>
    <cellStyle name="Uwaga 3" xfId="17835" hidden="1"/>
    <cellStyle name="Uwaga 3" xfId="17830" hidden="1"/>
    <cellStyle name="Uwaga 3" xfId="17825" hidden="1"/>
    <cellStyle name="Uwaga 3" xfId="17821" hidden="1"/>
    <cellStyle name="Uwaga 3" xfId="17817" hidden="1"/>
    <cellStyle name="Uwaga 3" xfId="17810" hidden="1"/>
    <cellStyle name="Uwaga 3" xfId="17806" hidden="1"/>
    <cellStyle name="Uwaga 3" xfId="17801" hidden="1"/>
    <cellStyle name="Uwaga 3" xfId="17795" hidden="1"/>
    <cellStyle name="Uwaga 3" xfId="17791" hidden="1"/>
    <cellStyle name="Uwaga 3" xfId="17786" hidden="1"/>
    <cellStyle name="Uwaga 3" xfId="17780" hidden="1"/>
    <cellStyle name="Uwaga 3" xfId="17776" hidden="1"/>
    <cellStyle name="Uwaga 3" xfId="17771" hidden="1"/>
    <cellStyle name="Uwaga 3" xfId="17765" hidden="1"/>
    <cellStyle name="Uwaga 3" xfId="17761" hidden="1"/>
    <cellStyle name="Uwaga 3" xfId="17757" hidden="1"/>
    <cellStyle name="Uwaga 3" xfId="18617" hidden="1"/>
    <cellStyle name="Uwaga 3" xfId="18616" hidden="1"/>
    <cellStyle name="Uwaga 3" xfId="18615" hidden="1"/>
    <cellStyle name="Uwaga 3" xfId="18602" hidden="1"/>
    <cellStyle name="Uwaga 3" xfId="18601" hidden="1"/>
    <cellStyle name="Uwaga 3" xfId="18600" hidden="1"/>
    <cellStyle name="Uwaga 3" xfId="18587" hidden="1"/>
    <cellStyle name="Uwaga 3" xfId="18586" hidden="1"/>
    <cellStyle name="Uwaga 3" xfId="18585" hidden="1"/>
    <cellStyle name="Uwaga 3" xfId="18572" hidden="1"/>
    <cellStyle name="Uwaga 3" xfId="18571" hidden="1"/>
    <cellStyle name="Uwaga 3" xfId="18570" hidden="1"/>
    <cellStyle name="Uwaga 3" xfId="18557" hidden="1"/>
    <cellStyle name="Uwaga 3" xfId="18556" hidden="1"/>
    <cellStyle name="Uwaga 3" xfId="18555" hidden="1"/>
    <cellStyle name="Uwaga 3" xfId="18543" hidden="1"/>
    <cellStyle name="Uwaga 3" xfId="18541" hidden="1"/>
    <cellStyle name="Uwaga 3" xfId="18539" hidden="1"/>
    <cellStyle name="Uwaga 3" xfId="18528" hidden="1"/>
    <cellStyle name="Uwaga 3" xfId="18526" hidden="1"/>
    <cellStyle name="Uwaga 3" xfId="18524" hidden="1"/>
    <cellStyle name="Uwaga 3" xfId="18513" hidden="1"/>
    <cellStyle name="Uwaga 3" xfId="18511" hidden="1"/>
    <cellStyle name="Uwaga 3" xfId="18509" hidden="1"/>
    <cellStyle name="Uwaga 3" xfId="18498" hidden="1"/>
    <cellStyle name="Uwaga 3" xfId="18496" hidden="1"/>
    <cellStyle name="Uwaga 3" xfId="18494" hidden="1"/>
    <cellStyle name="Uwaga 3" xfId="18483" hidden="1"/>
    <cellStyle name="Uwaga 3" xfId="18481" hidden="1"/>
    <cellStyle name="Uwaga 3" xfId="18479" hidden="1"/>
    <cellStyle name="Uwaga 3" xfId="18468" hidden="1"/>
    <cellStyle name="Uwaga 3" xfId="18466" hidden="1"/>
    <cellStyle name="Uwaga 3" xfId="18464" hidden="1"/>
    <cellStyle name="Uwaga 3" xfId="18453" hidden="1"/>
    <cellStyle name="Uwaga 3" xfId="18451" hidden="1"/>
    <cellStyle name="Uwaga 3" xfId="18449" hidden="1"/>
    <cellStyle name="Uwaga 3" xfId="18438" hidden="1"/>
    <cellStyle name="Uwaga 3" xfId="18436" hidden="1"/>
    <cellStyle name="Uwaga 3" xfId="18434" hidden="1"/>
    <cellStyle name="Uwaga 3" xfId="18423" hidden="1"/>
    <cellStyle name="Uwaga 3" xfId="18421" hidden="1"/>
    <cellStyle name="Uwaga 3" xfId="18419" hidden="1"/>
    <cellStyle name="Uwaga 3" xfId="18408" hidden="1"/>
    <cellStyle name="Uwaga 3" xfId="18406" hidden="1"/>
    <cellStyle name="Uwaga 3" xfId="18404" hidden="1"/>
    <cellStyle name="Uwaga 3" xfId="18393" hidden="1"/>
    <cellStyle name="Uwaga 3" xfId="18391" hidden="1"/>
    <cellStyle name="Uwaga 3" xfId="18389" hidden="1"/>
    <cellStyle name="Uwaga 3" xfId="18378" hidden="1"/>
    <cellStyle name="Uwaga 3" xfId="18376" hidden="1"/>
    <cellStyle name="Uwaga 3" xfId="18374" hidden="1"/>
    <cellStyle name="Uwaga 3" xfId="18363" hidden="1"/>
    <cellStyle name="Uwaga 3" xfId="18361" hidden="1"/>
    <cellStyle name="Uwaga 3" xfId="18358" hidden="1"/>
    <cellStyle name="Uwaga 3" xfId="18348" hidden="1"/>
    <cellStyle name="Uwaga 3" xfId="18345" hidden="1"/>
    <cellStyle name="Uwaga 3" xfId="18342" hidden="1"/>
    <cellStyle name="Uwaga 3" xfId="18333" hidden="1"/>
    <cellStyle name="Uwaga 3" xfId="18331" hidden="1"/>
    <cellStyle name="Uwaga 3" xfId="18328" hidden="1"/>
    <cellStyle name="Uwaga 3" xfId="18318" hidden="1"/>
    <cellStyle name="Uwaga 3" xfId="18316" hidden="1"/>
    <cellStyle name="Uwaga 3" xfId="18314" hidden="1"/>
    <cellStyle name="Uwaga 3" xfId="18303" hidden="1"/>
    <cellStyle name="Uwaga 3" xfId="18301" hidden="1"/>
    <cellStyle name="Uwaga 3" xfId="18299" hidden="1"/>
    <cellStyle name="Uwaga 3" xfId="18288" hidden="1"/>
    <cellStyle name="Uwaga 3" xfId="18286" hidden="1"/>
    <cellStyle name="Uwaga 3" xfId="18284" hidden="1"/>
    <cellStyle name="Uwaga 3" xfId="18273" hidden="1"/>
    <cellStyle name="Uwaga 3" xfId="18271" hidden="1"/>
    <cellStyle name="Uwaga 3" xfId="18269" hidden="1"/>
    <cellStyle name="Uwaga 3" xfId="18258" hidden="1"/>
    <cellStyle name="Uwaga 3" xfId="18256" hidden="1"/>
    <cellStyle name="Uwaga 3" xfId="18254" hidden="1"/>
    <cellStyle name="Uwaga 3" xfId="18243" hidden="1"/>
    <cellStyle name="Uwaga 3" xfId="18241" hidden="1"/>
    <cellStyle name="Uwaga 3" xfId="18238" hidden="1"/>
    <cellStyle name="Uwaga 3" xfId="18228" hidden="1"/>
    <cellStyle name="Uwaga 3" xfId="18225" hidden="1"/>
    <cellStyle name="Uwaga 3" xfId="18222" hidden="1"/>
    <cellStyle name="Uwaga 3" xfId="18213" hidden="1"/>
    <cellStyle name="Uwaga 3" xfId="18210" hidden="1"/>
    <cellStyle name="Uwaga 3" xfId="18207" hidden="1"/>
    <cellStyle name="Uwaga 3" xfId="18198" hidden="1"/>
    <cellStyle name="Uwaga 3" xfId="18196" hidden="1"/>
    <cellStyle name="Uwaga 3" xfId="18194" hidden="1"/>
    <cellStyle name="Uwaga 3" xfId="18183" hidden="1"/>
    <cellStyle name="Uwaga 3" xfId="18180" hidden="1"/>
    <cellStyle name="Uwaga 3" xfId="18177" hidden="1"/>
    <cellStyle name="Uwaga 3" xfId="18168" hidden="1"/>
    <cellStyle name="Uwaga 3" xfId="18165" hidden="1"/>
    <cellStyle name="Uwaga 3" xfId="18162" hidden="1"/>
    <cellStyle name="Uwaga 3" xfId="18153" hidden="1"/>
    <cellStyle name="Uwaga 3" xfId="18150" hidden="1"/>
    <cellStyle name="Uwaga 3" xfId="18147" hidden="1"/>
    <cellStyle name="Uwaga 3" xfId="18140" hidden="1"/>
    <cellStyle name="Uwaga 3" xfId="18136" hidden="1"/>
    <cellStyle name="Uwaga 3" xfId="18133" hidden="1"/>
    <cellStyle name="Uwaga 3" xfId="18125" hidden="1"/>
    <cellStyle name="Uwaga 3" xfId="18121" hidden="1"/>
    <cellStyle name="Uwaga 3" xfId="18118" hidden="1"/>
    <cellStyle name="Uwaga 3" xfId="18110" hidden="1"/>
    <cellStyle name="Uwaga 3" xfId="18106" hidden="1"/>
    <cellStyle name="Uwaga 3" xfId="18102" hidden="1"/>
    <cellStyle name="Uwaga 3" xfId="18095" hidden="1"/>
    <cellStyle name="Uwaga 3" xfId="18091" hidden="1"/>
    <cellStyle name="Uwaga 3" xfId="18088" hidden="1"/>
    <cellStyle name="Uwaga 3" xfId="18080" hidden="1"/>
    <cellStyle name="Uwaga 3" xfId="18076" hidden="1"/>
    <cellStyle name="Uwaga 3" xfId="18073" hidden="1"/>
    <cellStyle name="Uwaga 3" xfId="18064" hidden="1"/>
    <cellStyle name="Uwaga 3" xfId="18059" hidden="1"/>
    <cellStyle name="Uwaga 3" xfId="18055" hidden="1"/>
    <cellStyle name="Uwaga 3" xfId="18049" hidden="1"/>
    <cellStyle name="Uwaga 3" xfId="18044" hidden="1"/>
    <cellStyle name="Uwaga 3" xfId="18040" hidden="1"/>
    <cellStyle name="Uwaga 3" xfId="18034" hidden="1"/>
    <cellStyle name="Uwaga 3" xfId="18029" hidden="1"/>
    <cellStyle name="Uwaga 3" xfId="18025" hidden="1"/>
    <cellStyle name="Uwaga 3" xfId="18020" hidden="1"/>
    <cellStyle name="Uwaga 3" xfId="18016" hidden="1"/>
    <cellStyle name="Uwaga 3" xfId="18012" hidden="1"/>
    <cellStyle name="Uwaga 3" xfId="18005" hidden="1"/>
    <cellStyle name="Uwaga 3" xfId="18000" hidden="1"/>
    <cellStyle name="Uwaga 3" xfId="17996" hidden="1"/>
    <cellStyle name="Uwaga 3" xfId="17989" hidden="1"/>
    <cellStyle name="Uwaga 3" xfId="17984" hidden="1"/>
    <cellStyle name="Uwaga 3" xfId="17980" hidden="1"/>
    <cellStyle name="Uwaga 3" xfId="17975" hidden="1"/>
    <cellStyle name="Uwaga 3" xfId="17970" hidden="1"/>
    <cellStyle name="Uwaga 3" xfId="17966" hidden="1"/>
    <cellStyle name="Uwaga 3" xfId="17960" hidden="1"/>
    <cellStyle name="Uwaga 3" xfId="17956" hidden="1"/>
    <cellStyle name="Uwaga 3" xfId="17953" hidden="1"/>
    <cellStyle name="Uwaga 3" xfId="17946" hidden="1"/>
    <cellStyle name="Uwaga 3" xfId="17941" hidden="1"/>
    <cellStyle name="Uwaga 3" xfId="17936" hidden="1"/>
    <cellStyle name="Uwaga 3" xfId="17930" hidden="1"/>
    <cellStyle name="Uwaga 3" xfId="17925" hidden="1"/>
    <cellStyle name="Uwaga 3" xfId="17920" hidden="1"/>
    <cellStyle name="Uwaga 3" xfId="17915" hidden="1"/>
    <cellStyle name="Uwaga 3" xfId="17910" hidden="1"/>
    <cellStyle name="Uwaga 3" xfId="17905" hidden="1"/>
    <cellStyle name="Uwaga 3" xfId="17901" hidden="1"/>
    <cellStyle name="Uwaga 3" xfId="17897" hidden="1"/>
    <cellStyle name="Uwaga 3" xfId="17892" hidden="1"/>
    <cellStyle name="Uwaga 3" xfId="17885" hidden="1"/>
    <cellStyle name="Uwaga 3" xfId="17880" hidden="1"/>
    <cellStyle name="Uwaga 3" xfId="17875" hidden="1"/>
    <cellStyle name="Uwaga 3" xfId="17869" hidden="1"/>
    <cellStyle name="Uwaga 3" xfId="17864" hidden="1"/>
    <cellStyle name="Uwaga 3" xfId="17860" hidden="1"/>
    <cellStyle name="Uwaga 3" xfId="17855" hidden="1"/>
    <cellStyle name="Uwaga 3" xfId="17850" hidden="1"/>
    <cellStyle name="Uwaga 3" xfId="17845" hidden="1"/>
    <cellStyle name="Uwaga 3" xfId="17841" hidden="1"/>
    <cellStyle name="Uwaga 3" xfId="17836" hidden="1"/>
    <cellStyle name="Uwaga 3" xfId="17831" hidden="1"/>
    <cellStyle name="Uwaga 3" xfId="17826" hidden="1"/>
    <cellStyle name="Uwaga 3" xfId="17822" hidden="1"/>
    <cellStyle name="Uwaga 3" xfId="17818" hidden="1"/>
    <cellStyle name="Uwaga 3" xfId="17811" hidden="1"/>
    <cellStyle name="Uwaga 3" xfId="17807" hidden="1"/>
    <cellStyle name="Uwaga 3" xfId="17802" hidden="1"/>
    <cellStyle name="Uwaga 3" xfId="17796" hidden="1"/>
    <cellStyle name="Uwaga 3" xfId="17792" hidden="1"/>
    <cellStyle name="Uwaga 3" xfId="17787" hidden="1"/>
    <cellStyle name="Uwaga 3" xfId="17781" hidden="1"/>
    <cellStyle name="Uwaga 3" xfId="17777" hidden="1"/>
    <cellStyle name="Uwaga 3" xfId="17773" hidden="1"/>
    <cellStyle name="Uwaga 3" xfId="17766" hidden="1"/>
    <cellStyle name="Uwaga 3" xfId="17762" hidden="1"/>
    <cellStyle name="Uwaga 3" xfId="17758" hidden="1"/>
    <cellStyle name="Uwaga 3" xfId="18622" hidden="1"/>
    <cellStyle name="Uwaga 3" xfId="18620" hidden="1"/>
    <cellStyle name="Uwaga 3" xfId="18618" hidden="1"/>
    <cellStyle name="Uwaga 3" xfId="18605" hidden="1"/>
    <cellStyle name="Uwaga 3" xfId="18604" hidden="1"/>
    <cellStyle name="Uwaga 3" xfId="18603" hidden="1"/>
    <cellStyle name="Uwaga 3" xfId="18590" hidden="1"/>
    <cellStyle name="Uwaga 3" xfId="18589" hidden="1"/>
    <cellStyle name="Uwaga 3" xfId="18588" hidden="1"/>
    <cellStyle name="Uwaga 3" xfId="18576" hidden="1"/>
    <cellStyle name="Uwaga 3" xfId="18574" hidden="1"/>
    <cellStyle name="Uwaga 3" xfId="18573" hidden="1"/>
    <cellStyle name="Uwaga 3" xfId="18560" hidden="1"/>
    <cellStyle name="Uwaga 3" xfId="18559" hidden="1"/>
    <cellStyle name="Uwaga 3" xfId="18558" hidden="1"/>
    <cellStyle name="Uwaga 3" xfId="18546" hidden="1"/>
    <cellStyle name="Uwaga 3" xfId="18544" hidden="1"/>
    <cellStyle name="Uwaga 3" xfId="18542" hidden="1"/>
    <cellStyle name="Uwaga 3" xfId="18531" hidden="1"/>
    <cellStyle name="Uwaga 3" xfId="18529" hidden="1"/>
    <cellStyle name="Uwaga 3" xfId="18527" hidden="1"/>
    <cellStyle name="Uwaga 3" xfId="18516" hidden="1"/>
    <cellStyle name="Uwaga 3" xfId="18514" hidden="1"/>
    <cellStyle name="Uwaga 3" xfId="18512" hidden="1"/>
    <cellStyle name="Uwaga 3" xfId="18501" hidden="1"/>
    <cellStyle name="Uwaga 3" xfId="18499" hidden="1"/>
    <cellStyle name="Uwaga 3" xfId="18497" hidden="1"/>
    <cellStyle name="Uwaga 3" xfId="18486" hidden="1"/>
    <cellStyle name="Uwaga 3" xfId="18484" hidden="1"/>
    <cellStyle name="Uwaga 3" xfId="18482" hidden="1"/>
    <cellStyle name="Uwaga 3" xfId="18471" hidden="1"/>
    <cellStyle name="Uwaga 3" xfId="18469" hidden="1"/>
    <cellStyle name="Uwaga 3" xfId="18467" hidden="1"/>
    <cellStyle name="Uwaga 3" xfId="18456" hidden="1"/>
    <cellStyle name="Uwaga 3" xfId="18454" hidden="1"/>
    <cellStyle name="Uwaga 3" xfId="18452" hidden="1"/>
    <cellStyle name="Uwaga 3" xfId="18441" hidden="1"/>
    <cellStyle name="Uwaga 3" xfId="18439" hidden="1"/>
    <cellStyle name="Uwaga 3" xfId="18437" hidden="1"/>
    <cellStyle name="Uwaga 3" xfId="18426" hidden="1"/>
    <cellStyle name="Uwaga 3" xfId="18424" hidden="1"/>
    <cellStyle name="Uwaga 3" xfId="18422" hidden="1"/>
    <cellStyle name="Uwaga 3" xfId="18411" hidden="1"/>
    <cellStyle name="Uwaga 3" xfId="18409" hidden="1"/>
    <cellStyle name="Uwaga 3" xfId="18407" hidden="1"/>
    <cellStyle name="Uwaga 3" xfId="18396" hidden="1"/>
    <cellStyle name="Uwaga 3" xfId="18394" hidden="1"/>
    <cellStyle name="Uwaga 3" xfId="18392" hidden="1"/>
    <cellStyle name="Uwaga 3" xfId="18381" hidden="1"/>
    <cellStyle name="Uwaga 3" xfId="18379" hidden="1"/>
    <cellStyle name="Uwaga 3" xfId="18377" hidden="1"/>
    <cellStyle name="Uwaga 3" xfId="18366" hidden="1"/>
    <cellStyle name="Uwaga 3" xfId="18364" hidden="1"/>
    <cellStyle name="Uwaga 3" xfId="18362" hidden="1"/>
    <cellStyle name="Uwaga 3" xfId="18351" hidden="1"/>
    <cellStyle name="Uwaga 3" xfId="18349" hidden="1"/>
    <cellStyle name="Uwaga 3" xfId="18347" hidden="1"/>
    <cellStyle name="Uwaga 3" xfId="18336" hidden="1"/>
    <cellStyle name="Uwaga 3" xfId="18334" hidden="1"/>
    <cellStyle name="Uwaga 3" xfId="18332" hidden="1"/>
    <cellStyle name="Uwaga 3" xfId="18321" hidden="1"/>
    <cellStyle name="Uwaga 3" xfId="18319" hidden="1"/>
    <cellStyle name="Uwaga 3" xfId="18317" hidden="1"/>
    <cellStyle name="Uwaga 3" xfId="18306" hidden="1"/>
    <cellStyle name="Uwaga 3" xfId="18304" hidden="1"/>
    <cellStyle name="Uwaga 3" xfId="18302" hidden="1"/>
    <cellStyle name="Uwaga 3" xfId="18291" hidden="1"/>
    <cellStyle name="Uwaga 3" xfId="18289" hidden="1"/>
    <cellStyle name="Uwaga 3" xfId="18287" hidden="1"/>
    <cellStyle name="Uwaga 3" xfId="18276" hidden="1"/>
    <cellStyle name="Uwaga 3" xfId="18274" hidden="1"/>
    <cellStyle name="Uwaga 3" xfId="18272" hidden="1"/>
    <cellStyle name="Uwaga 3" xfId="18261" hidden="1"/>
    <cellStyle name="Uwaga 3" xfId="18259" hidden="1"/>
    <cellStyle name="Uwaga 3" xfId="18257" hidden="1"/>
    <cellStyle name="Uwaga 3" xfId="18246" hidden="1"/>
    <cellStyle name="Uwaga 3" xfId="18244" hidden="1"/>
    <cellStyle name="Uwaga 3" xfId="18242" hidden="1"/>
    <cellStyle name="Uwaga 3" xfId="18231" hidden="1"/>
    <cellStyle name="Uwaga 3" xfId="18229" hidden="1"/>
    <cellStyle name="Uwaga 3" xfId="18226" hidden="1"/>
    <cellStyle name="Uwaga 3" xfId="18216" hidden="1"/>
    <cellStyle name="Uwaga 3" xfId="18214" hidden="1"/>
    <cellStyle name="Uwaga 3" xfId="18212" hidden="1"/>
    <cellStyle name="Uwaga 3" xfId="18201" hidden="1"/>
    <cellStyle name="Uwaga 3" xfId="18199" hidden="1"/>
    <cellStyle name="Uwaga 3" xfId="18197" hidden="1"/>
    <cellStyle name="Uwaga 3" xfId="18186" hidden="1"/>
    <cellStyle name="Uwaga 3" xfId="18184" hidden="1"/>
    <cellStyle name="Uwaga 3" xfId="18181" hidden="1"/>
    <cellStyle name="Uwaga 3" xfId="18171" hidden="1"/>
    <cellStyle name="Uwaga 3" xfId="18169" hidden="1"/>
    <cellStyle name="Uwaga 3" xfId="18166" hidden="1"/>
    <cellStyle name="Uwaga 3" xfId="18156" hidden="1"/>
    <cellStyle name="Uwaga 3" xfId="18154" hidden="1"/>
    <cellStyle name="Uwaga 3" xfId="18151" hidden="1"/>
    <cellStyle name="Uwaga 3" xfId="18142" hidden="1"/>
    <cellStyle name="Uwaga 3" xfId="18139" hidden="1"/>
    <cellStyle name="Uwaga 3" xfId="18135" hidden="1"/>
    <cellStyle name="Uwaga 3" xfId="18127" hidden="1"/>
    <cellStyle name="Uwaga 3" xfId="18124" hidden="1"/>
    <cellStyle name="Uwaga 3" xfId="18120" hidden="1"/>
    <cellStyle name="Uwaga 3" xfId="18112" hidden="1"/>
    <cellStyle name="Uwaga 3" xfId="18109" hidden="1"/>
    <cellStyle name="Uwaga 3" xfId="18105" hidden="1"/>
    <cellStyle name="Uwaga 3" xfId="18097" hidden="1"/>
    <cellStyle name="Uwaga 3" xfId="18094" hidden="1"/>
    <cellStyle name="Uwaga 3" xfId="18090" hidden="1"/>
    <cellStyle name="Uwaga 3" xfId="18082" hidden="1"/>
    <cellStyle name="Uwaga 3" xfId="18079" hidden="1"/>
    <cellStyle name="Uwaga 3" xfId="18075" hidden="1"/>
    <cellStyle name="Uwaga 3" xfId="18067" hidden="1"/>
    <cellStyle name="Uwaga 3" xfId="18063" hidden="1"/>
    <cellStyle name="Uwaga 3" xfId="18058" hidden="1"/>
    <cellStyle name="Uwaga 3" xfId="18052" hidden="1"/>
    <cellStyle name="Uwaga 3" xfId="18048" hidden="1"/>
    <cellStyle name="Uwaga 3" xfId="18043" hidden="1"/>
    <cellStyle name="Uwaga 3" xfId="18037" hidden="1"/>
    <cellStyle name="Uwaga 3" xfId="18033" hidden="1"/>
    <cellStyle name="Uwaga 3" xfId="18028" hidden="1"/>
    <cellStyle name="Uwaga 3" xfId="18022" hidden="1"/>
    <cellStyle name="Uwaga 3" xfId="18019" hidden="1"/>
    <cellStyle name="Uwaga 3" xfId="18015" hidden="1"/>
    <cellStyle name="Uwaga 3" xfId="18007" hidden="1"/>
    <cellStyle name="Uwaga 3" xfId="18004" hidden="1"/>
    <cellStyle name="Uwaga 3" xfId="17999" hidden="1"/>
    <cellStyle name="Uwaga 3" xfId="17992" hidden="1"/>
    <cellStyle name="Uwaga 3" xfId="17988" hidden="1"/>
    <cellStyle name="Uwaga 3" xfId="17983" hidden="1"/>
    <cellStyle name="Uwaga 3" xfId="17977" hidden="1"/>
    <cellStyle name="Uwaga 3" xfId="17973" hidden="1"/>
    <cellStyle name="Uwaga 3" xfId="17968" hidden="1"/>
    <cellStyle name="Uwaga 3" xfId="17962" hidden="1"/>
    <cellStyle name="Uwaga 3" xfId="17959" hidden="1"/>
    <cellStyle name="Uwaga 3" xfId="17955" hidden="1"/>
    <cellStyle name="Uwaga 3" xfId="17947" hidden="1"/>
    <cellStyle name="Uwaga 3" xfId="17942" hidden="1"/>
    <cellStyle name="Uwaga 3" xfId="17937" hidden="1"/>
    <cellStyle name="Uwaga 3" xfId="17932" hidden="1"/>
    <cellStyle name="Uwaga 3" xfId="17927" hidden="1"/>
    <cellStyle name="Uwaga 3" xfId="17922" hidden="1"/>
    <cellStyle name="Uwaga 3" xfId="17917" hidden="1"/>
    <cellStyle name="Uwaga 3" xfId="17912" hidden="1"/>
    <cellStyle name="Uwaga 3" xfId="17907" hidden="1"/>
    <cellStyle name="Uwaga 3" xfId="17902" hidden="1"/>
    <cellStyle name="Uwaga 3" xfId="17898" hidden="1"/>
    <cellStyle name="Uwaga 3" xfId="17893" hidden="1"/>
    <cellStyle name="Uwaga 3" xfId="17886" hidden="1"/>
    <cellStyle name="Uwaga 3" xfId="17881" hidden="1"/>
    <cellStyle name="Uwaga 3" xfId="17876" hidden="1"/>
    <cellStyle name="Uwaga 3" xfId="17871" hidden="1"/>
    <cellStyle name="Uwaga 3" xfId="17866" hidden="1"/>
    <cellStyle name="Uwaga 3" xfId="17861" hidden="1"/>
    <cellStyle name="Uwaga 3" xfId="17856" hidden="1"/>
    <cellStyle name="Uwaga 3" xfId="17851" hidden="1"/>
    <cellStyle name="Uwaga 3" xfId="17846" hidden="1"/>
    <cellStyle name="Uwaga 3" xfId="17842" hidden="1"/>
    <cellStyle name="Uwaga 3" xfId="17837" hidden="1"/>
    <cellStyle name="Uwaga 3" xfId="17832" hidden="1"/>
    <cellStyle name="Uwaga 3" xfId="17827" hidden="1"/>
    <cellStyle name="Uwaga 3" xfId="17823" hidden="1"/>
    <cellStyle name="Uwaga 3" xfId="17819" hidden="1"/>
    <cellStyle name="Uwaga 3" xfId="17812" hidden="1"/>
    <cellStyle name="Uwaga 3" xfId="17808" hidden="1"/>
    <cellStyle name="Uwaga 3" xfId="17803" hidden="1"/>
    <cellStyle name="Uwaga 3" xfId="17797" hidden="1"/>
    <cellStyle name="Uwaga 3" xfId="17793" hidden="1"/>
    <cellStyle name="Uwaga 3" xfId="17788" hidden="1"/>
    <cellStyle name="Uwaga 3" xfId="17782" hidden="1"/>
    <cellStyle name="Uwaga 3" xfId="17778" hidden="1"/>
    <cellStyle name="Uwaga 3" xfId="17774" hidden="1"/>
    <cellStyle name="Uwaga 3" xfId="17767" hidden="1"/>
    <cellStyle name="Uwaga 3" xfId="17763" hidden="1"/>
    <cellStyle name="Uwaga 3" xfId="17759" hidden="1"/>
    <cellStyle name="Uwaga 3" xfId="18626" hidden="1"/>
    <cellStyle name="Uwaga 3" xfId="18625" hidden="1"/>
    <cellStyle name="Uwaga 3" xfId="18623" hidden="1"/>
    <cellStyle name="Uwaga 3" xfId="18610" hidden="1"/>
    <cellStyle name="Uwaga 3" xfId="18608" hidden="1"/>
    <cellStyle name="Uwaga 3" xfId="18606" hidden="1"/>
    <cellStyle name="Uwaga 3" xfId="18596" hidden="1"/>
    <cellStyle name="Uwaga 3" xfId="18594" hidden="1"/>
    <cellStyle name="Uwaga 3" xfId="18592" hidden="1"/>
    <cellStyle name="Uwaga 3" xfId="18581" hidden="1"/>
    <cellStyle name="Uwaga 3" xfId="18579" hidden="1"/>
    <cellStyle name="Uwaga 3" xfId="18577" hidden="1"/>
    <cellStyle name="Uwaga 3" xfId="18564" hidden="1"/>
    <cellStyle name="Uwaga 3" xfId="18562" hidden="1"/>
    <cellStyle name="Uwaga 3" xfId="18561" hidden="1"/>
    <cellStyle name="Uwaga 3" xfId="18548" hidden="1"/>
    <cellStyle name="Uwaga 3" xfId="18547" hidden="1"/>
    <cellStyle name="Uwaga 3" xfId="18545" hidden="1"/>
    <cellStyle name="Uwaga 3" xfId="18533" hidden="1"/>
    <cellStyle name="Uwaga 3" xfId="18532" hidden="1"/>
    <cellStyle name="Uwaga 3" xfId="18530" hidden="1"/>
    <cellStyle name="Uwaga 3" xfId="18518" hidden="1"/>
    <cellStyle name="Uwaga 3" xfId="18517" hidden="1"/>
    <cellStyle name="Uwaga 3" xfId="18515" hidden="1"/>
    <cellStyle name="Uwaga 3" xfId="18503" hidden="1"/>
    <cellStyle name="Uwaga 3" xfId="18502" hidden="1"/>
    <cellStyle name="Uwaga 3" xfId="18500" hidden="1"/>
    <cellStyle name="Uwaga 3" xfId="18488" hidden="1"/>
    <cellStyle name="Uwaga 3" xfId="18487" hidden="1"/>
    <cellStyle name="Uwaga 3" xfId="18485" hidden="1"/>
    <cellStyle name="Uwaga 3" xfId="18473" hidden="1"/>
    <cellStyle name="Uwaga 3" xfId="18472" hidden="1"/>
    <cellStyle name="Uwaga 3" xfId="18470" hidden="1"/>
    <cellStyle name="Uwaga 3" xfId="18458" hidden="1"/>
    <cellStyle name="Uwaga 3" xfId="18457" hidden="1"/>
    <cellStyle name="Uwaga 3" xfId="18455" hidden="1"/>
    <cellStyle name="Uwaga 3" xfId="18443" hidden="1"/>
    <cellStyle name="Uwaga 3" xfId="18442" hidden="1"/>
    <cellStyle name="Uwaga 3" xfId="18440" hidden="1"/>
    <cellStyle name="Uwaga 3" xfId="18428" hidden="1"/>
    <cellStyle name="Uwaga 3" xfId="18427" hidden="1"/>
    <cellStyle name="Uwaga 3" xfId="18425" hidden="1"/>
    <cellStyle name="Uwaga 3" xfId="18413" hidden="1"/>
    <cellStyle name="Uwaga 3" xfId="18412" hidden="1"/>
    <cellStyle name="Uwaga 3" xfId="18410" hidden="1"/>
    <cellStyle name="Uwaga 3" xfId="18398" hidden="1"/>
    <cellStyle name="Uwaga 3" xfId="18397" hidden="1"/>
    <cellStyle name="Uwaga 3" xfId="18395" hidden="1"/>
    <cellStyle name="Uwaga 3" xfId="18383" hidden="1"/>
    <cellStyle name="Uwaga 3" xfId="18382" hidden="1"/>
    <cellStyle name="Uwaga 3" xfId="18380" hidden="1"/>
    <cellStyle name="Uwaga 3" xfId="18368" hidden="1"/>
    <cellStyle name="Uwaga 3" xfId="18367" hidden="1"/>
    <cellStyle name="Uwaga 3" xfId="18365" hidden="1"/>
    <cellStyle name="Uwaga 3" xfId="18353" hidden="1"/>
    <cellStyle name="Uwaga 3" xfId="18352" hidden="1"/>
    <cellStyle name="Uwaga 3" xfId="18350" hidden="1"/>
    <cellStyle name="Uwaga 3" xfId="18338" hidden="1"/>
    <cellStyle name="Uwaga 3" xfId="18337" hidden="1"/>
    <cellStyle name="Uwaga 3" xfId="18335" hidden="1"/>
    <cellStyle name="Uwaga 3" xfId="18323" hidden="1"/>
    <cellStyle name="Uwaga 3" xfId="18322" hidden="1"/>
    <cellStyle name="Uwaga 3" xfId="18320" hidden="1"/>
    <cellStyle name="Uwaga 3" xfId="18308" hidden="1"/>
    <cellStyle name="Uwaga 3" xfId="18307" hidden="1"/>
    <cellStyle name="Uwaga 3" xfId="18305" hidden="1"/>
    <cellStyle name="Uwaga 3" xfId="18293" hidden="1"/>
    <cellStyle name="Uwaga 3" xfId="18292" hidden="1"/>
    <cellStyle name="Uwaga 3" xfId="18290" hidden="1"/>
    <cellStyle name="Uwaga 3" xfId="18278" hidden="1"/>
    <cellStyle name="Uwaga 3" xfId="18277" hidden="1"/>
    <cellStyle name="Uwaga 3" xfId="18275" hidden="1"/>
    <cellStyle name="Uwaga 3" xfId="18263" hidden="1"/>
    <cellStyle name="Uwaga 3" xfId="18262" hidden="1"/>
    <cellStyle name="Uwaga 3" xfId="18260" hidden="1"/>
    <cellStyle name="Uwaga 3" xfId="18248" hidden="1"/>
    <cellStyle name="Uwaga 3" xfId="18247" hidden="1"/>
    <cellStyle name="Uwaga 3" xfId="18245" hidden="1"/>
    <cellStyle name="Uwaga 3" xfId="18233" hidden="1"/>
    <cellStyle name="Uwaga 3" xfId="18232" hidden="1"/>
    <cellStyle name="Uwaga 3" xfId="18230" hidden="1"/>
    <cellStyle name="Uwaga 3" xfId="18218" hidden="1"/>
    <cellStyle name="Uwaga 3" xfId="18217" hidden="1"/>
    <cellStyle name="Uwaga 3" xfId="18215" hidden="1"/>
    <cellStyle name="Uwaga 3" xfId="18203" hidden="1"/>
    <cellStyle name="Uwaga 3" xfId="18202" hidden="1"/>
    <cellStyle name="Uwaga 3" xfId="18200" hidden="1"/>
    <cellStyle name="Uwaga 3" xfId="18188" hidden="1"/>
    <cellStyle name="Uwaga 3" xfId="18187" hidden="1"/>
    <cellStyle name="Uwaga 3" xfId="18185" hidden="1"/>
    <cellStyle name="Uwaga 3" xfId="18173" hidden="1"/>
    <cellStyle name="Uwaga 3" xfId="18172" hidden="1"/>
    <cellStyle name="Uwaga 3" xfId="18170" hidden="1"/>
    <cellStyle name="Uwaga 3" xfId="18158" hidden="1"/>
    <cellStyle name="Uwaga 3" xfId="18157" hidden="1"/>
    <cellStyle name="Uwaga 3" xfId="18155" hidden="1"/>
    <cellStyle name="Uwaga 3" xfId="18143" hidden="1"/>
    <cellStyle name="Uwaga 3" xfId="18141" hidden="1"/>
    <cellStyle name="Uwaga 3" xfId="18138" hidden="1"/>
    <cellStyle name="Uwaga 3" xfId="18128" hidden="1"/>
    <cellStyle name="Uwaga 3" xfId="18126" hidden="1"/>
    <cellStyle name="Uwaga 3" xfId="18123" hidden="1"/>
    <cellStyle name="Uwaga 3" xfId="18113" hidden="1"/>
    <cellStyle name="Uwaga 3" xfId="18111" hidden="1"/>
    <cellStyle name="Uwaga 3" xfId="18108" hidden="1"/>
    <cellStyle name="Uwaga 3" xfId="18098" hidden="1"/>
    <cellStyle name="Uwaga 3" xfId="18096" hidden="1"/>
    <cellStyle name="Uwaga 3" xfId="18093" hidden="1"/>
    <cellStyle name="Uwaga 3" xfId="18083" hidden="1"/>
    <cellStyle name="Uwaga 3" xfId="18081" hidden="1"/>
    <cellStyle name="Uwaga 3" xfId="18078" hidden="1"/>
    <cellStyle name="Uwaga 3" xfId="18068" hidden="1"/>
    <cellStyle name="Uwaga 3" xfId="18066" hidden="1"/>
    <cellStyle name="Uwaga 3" xfId="18062" hidden="1"/>
    <cellStyle name="Uwaga 3" xfId="18053" hidden="1"/>
    <cellStyle name="Uwaga 3" xfId="18050" hidden="1"/>
    <cellStyle name="Uwaga 3" xfId="18046" hidden="1"/>
    <cellStyle name="Uwaga 3" xfId="18038" hidden="1"/>
    <cellStyle name="Uwaga 3" xfId="18036" hidden="1"/>
    <cellStyle name="Uwaga 3" xfId="18032" hidden="1"/>
    <cellStyle name="Uwaga 3" xfId="18023" hidden="1"/>
    <cellStyle name="Uwaga 3" xfId="18021" hidden="1"/>
    <cellStyle name="Uwaga 3" xfId="18018" hidden="1"/>
    <cellStyle name="Uwaga 3" xfId="18008" hidden="1"/>
    <cellStyle name="Uwaga 3" xfId="18006" hidden="1"/>
    <cellStyle name="Uwaga 3" xfId="18001" hidden="1"/>
    <cellStyle name="Uwaga 3" xfId="17993" hidden="1"/>
    <cellStyle name="Uwaga 3" xfId="17991" hidden="1"/>
    <cellStyle name="Uwaga 3" xfId="17986" hidden="1"/>
    <cellStyle name="Uwaga 3" xfId="17978" hidden="1"/>
    <cellStyle name="Uwaga 3" xfId="17976" hidden="1"/>
    <cellStyle name="Uwaga 3" xfId="17971" hidden="1"/>
    <cellStyle name="Uwaga 3" xfId="17963" hidden="1"/>
    <cellStyle name="Uwaga 3" xfId="17961" hidden="1"/>
    <cellStyle name="Uwaga 3" xfId="17957" hidden="1"/>
    <cellStyle name="Uwaga 3" xfId="17948" hidden="1"/>
    <cellStyle name="Uwaga 3" xfId="17945" hidden="1"/>
    <cellStyle name="Uwaga 3" xfId="17940" hidden="1"/>
    <cellStyle name="Uwaga 3" xfId="17933" hidden="1"/>
    <cellStyle name="Uwaga 3" xfId="17929" hidden="1"/>
    <cellStyle name="Uwaga 3" xfId="17924" hidden="1"/>
    <cellStyle name="Uwaga 3" xfId="17918" hidden="1"/>
    <cellStyle name="Uwaga 3" xfId="17914" hidden="1"/>
    <cellStyle name="Uwaga 3" xfId="17909" hidden="1"/>
    <cellStyle name="Uwaga 3" xfId="17903" hidden="1"/>
    <cellStyle name="Uwaga 3" xfId="17900" hidden="1"/>
    <cellStyle name="Uwaga 3" xfId="17896" hidden="1"/>
    <cellStyle name="Uwaga 3" xfId="17887" hidden="1"/>
    <cellStyle name="Uwaga 3" xfId="17882" hidden="1"/>
    <cellStyle name="Uwaga 3" xfId="17877" hidden="1"/>
    <cellStyle name="Uwaga 3" xfId="17872" hidden="1"/>
    <cellStyle name="Uwaga 3" xfId="17867" hidden="1"/>
    <cellStyle name="Uwaga 3" xfId="17862" hidden="1"/>
    <cellStyle name="Uwaga 3" xfId="17857" hidden="1"/>
    <cellStyle name="Uwaga 3" xfId="17852" hidden="1"/>
    <cellStyle name="Uwaga 3" xfId="17847" hidden="1"/>
    <cellStyle name="Uwaga 3" xfId="17843" hidden="1"/>
    <cellStyle name="Uwaga 3" xfId="17838" hidden="1"/>
    <cellStyle name="Uwaga 3" xfId="17833" hidden="1"/>
    <cellStyle name="Uwaga 3" xfId="17828" hidden="1"/>
    <cellStyle name="Uwaga 3" xfId="17824" hidden="1"/>
    <cellStyle name="Uwaga 3" xfId="17820" hidden="1"/>
    <cellStyle name="Uwaga 3" xfId="17813" hidden="1"/>
    <cellStyle name="Uwaga 3" xfId="17809" hidden="1"/>
    <cellStyle name="Uwaga 3" xfId="17804" hidden="1"/>
    <cellStyle name="Uwaga 3" xfId="17798" hidden="1"/>
    <cellStyle name="Uwaga 3" xfId="17794" hidden="1"/>
    <cellStyle name="Uwaga 3" xfId="17789" hidden="1"/>
    <cellStyle name="Uwaga 3" xfId="17783" hidden="1"/>
    <cellStyle name="Uwaga 3" xfId="17779" hidden="1"/>
    <cellStyle name="Uwaga 3" xfId="17775" hidden="1"/>
    <cellStyle name="Uwaga 3" xfId="17768" hidden="1"/>
    <cellStyle name="Uwaga 3" xfId="17764" hidden="1"/>
    <cellStyle name="Uwaga 3" xfId="17760" hidden="1"/>
    <cellStyle name="Uwaga 3" xfId="17713" hidden="1"/>
    <cellStyle name="Uwaga 3" xfId="17712" hidden="1"/>
    <cellStyle name="Uwaga 3" xfId="17711" hidden="1"/>
    <cellStyle name="Uwaga 3" xfId="17704" hidden="1"/>
    <cellStyle name="Uwaga 3" xfId="17703" hidden="1"/>
    <cellStyle name="Uwaga 3" xfId="17702" hidden="1"/>
    <cellStyle name="Uwaga 3" xfId="17695" hidden="1"/>
    <cellStyle name="Uwaga 3" xfId="17694" hidden="1"/>
    <cellStyle name="Uwaga 3" xfId="17693" hidden="1"/>
    <cellStyle name="Uwaga 3" xfId="17686" hidden="1"/>
    <cellStyle name="Uwaga 3" xfId="17685" hidden="1"/>
    <cellStyle name="Uwaga 3" xfId="17684" hidden="1"/>
    <cellStyle name="Uwaga 3" xfId="17677" hidden="1"/>
    <cellStyle name="Uwaga 3" xfId="17676" hidden="1"/>
    <cellStyle name="Uwaga 3" xfId="17674" hidden="1"/>
    <cellStyle name="Uwaga 3" xfId="17669" hidden="1"/>
    <cellStyle name="Uwaga 3" xfId="17666" hidden="1"/>
    <cellStyle name="Uwaga 3" xfId="17664" hidden="1"/>
    <cellStyle name="Uwaga 3" xfId="17660" hidden="1"/>
    <cellStyle name="Uwaga 3" xfId="17657" hidden="1"/>
    <cellStyle name="Uwaga 3" xfId="17655" hidden="1"/>
    <cellStyle name="Uwaga 3" xfId="17651" hidden="1"/>
    <cellStyle name="Uwaga 3" xfId="17648" hidden="1"/>
    <cellStyle name="Uwaga 3" xfId="17646" hidden="1"/>
    <cellStyle name="Uwaga 3" xfId="17642" hidden="1"/>
    <cellStyle name="Uwaga 3" xfId="17640" hidden="1"/>
    <cellStyle name="Uwaga 3" xfId="17639" hidden="1"/>
    <cellStyle name="Uwaga 3" xfId="17633" hidden="1"/>
    <cellStyle name="Uwaga 3" xfId="17631" hidden="1"/>
    <cellStyle name="Uwaga 3" xfId="17628" hidden="1"/>
    <cellStyle name="Uwaga 3" xfId="17624" hidden="1"/>
    <cellStyle name="Uwaga 3" xfId="17621" hidden="1"/>
    <cellStyle name="Uwaga 3" xfId="17619" hidden="1"/>
    <cellStyle name="Uwaga 3" xfId="17615" hidden="1"/>
    <cellStyle name="Uwaga 3" xfId="17612" hidden="1"/>
    <cellStyle name="Uwaga 3" xfId="17610" hidden="1"/>
    <cellStyle name="Uwaga 3" xfId="17606" hidden="1"/>
    <cellStyle name="Uwaga 3" xfId="17604" hidden="1"/>
    <cellStyle name="Uwaga 3" xfId="17603" hidden="1"/>
    <cellStyle name="Uwaga 3" xfId="17597" hidden="1"/>
    <cellStyle name="Uwaga 3" xfId="17594" hidden="1"/>
    <cellStyle name="Uwaga 3" xfId="17592" hidden="1"/>
    <cellStyle name="Uwaga 3" xfId="17588" hidden="1"/>
    <cellStyle name="Uwaga 3" xfId="17585" hidden="1"/>
    <cellStyle name="Uwaga 3" xfId="17583" hidden="1"/>
    <cellStyle name="Uwaga 3" xfId="17579" hidden="1"/>
    <cellStyle name="Uwaga 3" xfId="17576" hidden="1"/>
    <cellStyle name="Uwaga 3" xfId="17574" hidden="1"/>
    <cellStyle name="Uwaga 3" xfId="17570" hidden="1"/>
    <cellStyle name="Uwaga 3" xfId="17568" hidden="1"/>
    <cellStyle name="Uwaga 3" xfId="17567" hidden="1"/>
    <cellStyle name="Uwaga 3" xfId="17560" hidden="1"/>
    <cellStyle name="Uwaga 3" xfId="17557" hidden="1"/>
    <cellStyle name="Uwaga 3" xfId="17555" hidden="1"/>
    <cellStyle name="Uwaga 3" xfId="17551" hidden="1"/>
    <cellStyle name="Uwaga 3" xfId="17548" hidden="1"/>
    <cellStyle name="Uwaga 3" xfId="17546" hidden="1"/>
    <cellStyle name="Uwaga 3" xfId="17542" hidden="1"/>
    <cellStyle name="Uwaga 3" xfId="17539" hidden="1"/>
    <cellStyle name="Uwaga 3" xfId="17537" hidden="1"/>
    <cellStyle name="Uwaga 3" xfId="17534" hidden="1"/>
    <cellStyle name="Uwaga 3" xfId="17532" hidden="1"/>
    <cellStyle name="Uwaga 3" xfId="17531" hidden="1"/>
    <cellStyle name="Uwaga 3" xfId="17525" hidden="1"/>
    <cellStyle name="Uwaga 3" xfId="17523" hidden="1"/>
    <cellStyle name="Uwaga 3" xfId="17521" hidden="1"/>
    <cellStyle name="Uwaga 3" xfId="17516" hidden="1"/>
    <cellStyle name="Uwaga 3" xfId="17514" hidden="1"/>
    <cellStyle name="Uwaga 3" xfId="17512" hidden="1"/>
    <cellStyle name="Uwaga 3" xfId="17507" hidden="1"/>
    <cellStyle name="Uwaga 3" xfId="17505" hidden="1"/>
    <cellStyle name="Uwaga 3" xfId="17503" hidden="1"/>
    <cellStyle name="Uwaga 3" xfId="17498" hidden="1"/>
    <cellStyle name="Uwaga 3" xfId="17496" hidden="1"/>
    <cellStyle name="Uwaga 3" xfId="17495" hidden="1"/>
    <cellStyle name="Uwaga 3" xfId="17488" hidden="1"/>
    <cellStyle name="Uwaga 3" xfId="17485" hidden="1"/>
    <cellStyle name="Uwaga 3" xfId="17483" hidden="1"/>
    <cellStyle name="Uwaga 3" xfId="17479" hidden="1"/>
    <cellStyle name="Uwaga 3" xfId="17476" hidden="1"/>
    <cellStyle name="Uwaga 3" xfId="17474" hidden="1"/>
    <cellStyle name="Uwaga 3" xfId="17470" hidden="1"/>
    <cellStyle name="Uwaga 3" xfId="17467" hidden="1"/>
    <cellStyle name="Uwaga 3" xfId="17465" hidden="1"/>
    <cellStyle name="Uwaga 3" xfId="17462" hidden="1"/>
    <cellStyle name="Uwaga 3" xfId="17460" hidden="1"/>
    <cellStyle name="Uwaga 3" xfId="17458" hidden="1"/>
    <cellStyle name="Uwaga 3" xfId="17452" hidden="1"/>
    <cellStyle name="Uwaga 3" xfId="17449" hidden="1"/>
    <cellStyle name="Uwaga 3" xfId="17447" hidden="1"/>
    <cellStyle name="Uwaga 3" xfId="17443" hidden="1"/>
    <cellStyle name="Uwaga 3" xfId="17440" hidden="1"/>
    <cellStyle name="Uwaga 3" xfId="17438" hidden="1"/>
    <cellStyle name="Uwaga 3" xfId="17434" hidden="1"/>
    <cellStyle name="Uwaga 3" xfId="17431" hidden="1"/>
    <cellStyle name="Uwaga 3" xfId="17429" hidden="1"/>
    <cellStyle name="Uwaga 3" xfId="17427" hidden="1"/>
    <cellStyle name="Uwaga 3" xfId="17425" hidden="1"/>
    <cellStyle name="Uwaga 3" xfId="17423" hidden="1"/>
    <cellStyle name="Uwaga 3" xfId="17418" hidden="1"/>
    <cellStyle name="Uwaga 3" xfId="17416" hidden="1"/>
    <cellStyle name="Uwaga 3" xfId="17413" hidden="1"/>
    <cellStyle name="Uwaga 3" xfId="17409" hidden="1"/>
    <cellStyle name="Uwaga 3" xfId="17406" hidden="1"/>
    <cellStyle name="Uwaga 3" xfId="17403" hidden="1"/>
    <cellStyle name="Uwaga 3" xfId="17400" hidden="1"/>
    <cellStyle name="Uwaga 3" xfId="17398" hidden="1"/>
    <cellStyle name="Uwaga 3" xfId="17395" hidden="1"/>
    <cellStyle name="Uwaga 3" xfId="17391" hidden="1"/>
    <cellStyle name="Uwaga 3" xfId="17389" hidden="1"/>
    <cellStyle name="Uwaga 3" xfId="17386" hidden="1"/>
    <cellStyle name="Uwaga 3" xfId="17381" hidden="1"/>
    <cellStyle name="Uwaga 3" xfId="17378" hidden="1"/>
    <cellStyle name="Uwaga 3" xfId="17375" hidden="1"/>
    <cellStyle name="Uwaga 3" xfId="17371" hidden="1"/>
    <cellStyle name="Uwaga 3" xfId="17368" hidden="1"/>
    <cellStyle name="Uwaga 3" xfId="17366" hidden="1"/>
    <cellStyle name="Uwaga 3" xfId="17363" hidden="1"/>
    <cellStyle name="Uwaga 3" xfId="17360" hidden="1"/>
    <cellStyle name="Uwaga 3" xfId="17357" hidden="1"/>
    <cellStyle name="Uwaga 3" xfId="17355" hidden="1"/>
    <cellStyle name="Uwaga 3" xfId="17353" hidden="1"/>
    <cellStyle name="Uwaga 3" xfId="17350" hidden="1"/>
    <cellStyle name="Uwaga 3" xfId="17345" hidden="1"/>
    <cellStyle name="Uwaga 3" xfId="17342" hidden="1"/>
    <cellStyle name="Uwaga 3" xfId="17339" hidden="1"/>
    <cellStyle name="Uwaga 3" xfId="17336" hidden="1"/>
    <cellStyle name="Uwaga 3" xfId="17333" hidden="1"/>
    <cellStyle name="Uwaga 3" xfId="17330" hidden="1"/>
    <cellStyle name="Uwaga 3" xfId="17327" hidden="1"/>
    <cellStyle name="Uwaga 3" xfId="17324" hidden="1"/>
    <cellStyle name="Uwaga 3" xfId="17321" hidden="1"/>
    <cellStyle name="Uwaga 3" xfId="17319" hidden="1"/>
    <cellStyle name="Uwaga 3" xfId="17317" hidden="1"/>
    <cellStyle name="Uwaga 3" xfId="17314" hidden="1"/>
    <cellStyle name="Uwaga 3" xfId="17309" hidden="1"/>
    <cellStyle name="Uwaga 3" xfId="17306" hidden="1"/>
    <cellStyle name="Uwaga 3" xfId="17303" hidden="1"/>
    <cellStyle name="Uwaga 3" xfId="17300" hidden="1"/>
    <cellStyle name="Uwaga 3" xfId="17297" hidden="1"/>
    <cellStyle name="Uwaga 3" xfId="17294" hidden="1"/>
    <cellStyle name="Uwaga 3" xfId="17291" hidden="1"/>
    <cellStyle name="Uwaga 3" xfId="17288" hidden="1"/>
    <cellStyle name="Uwaga 3" xfId="17285" hidden="1"/>
    <cellStyle name="Uwaga 3" xfId="17283" hidden="1"/>
    <cellStyle name="Uwaga 3" xfId="17281" hidden="1"/>
    <cellStyle name="Uwaga 3" xfId="17278" hidden="1"/>
    <cellStyle name="Uwaga 3" xfId="17272" hidden="1"/>
    <cellStyle name="Uwaga 3" xfId="17269" hidden="1"/>
    <cellStyle name="Uwaga 3" xfId="17267" hidden="1"/>
    <cellStyle name="Uwaga 3" xfId="17263" hidden="1"/>
    <cellStyle name="Uwaga 3" xfId="17260" hidden="1"/>
    <cellStyle name="Uwaga 3" xfId="17258" hidden="1"/>
    <cellStyle name="Uwaga 3" xfId="17254" hidden="1"/>
    <cellStyle name="Uwaga 3" xfId="17251" hidden="1"/>
    <cellStyle name="Uwaga 3" xfId="17249" hidden="1"/>
    <cellStyle name="Uwaga 3" xfId="17247" hidden="1"/>
    <cellStyle name="Uwaga 3" xfId="17244" hidden="1"/>
    <cellStyle name="Uwaga 3" xfId="17241" hidden="1"/>
    <cellStyle name="Uwaga 3" xfId="17238" hidden="1"/>
    <cellStyle name="Uwaga 3" xfId="17236" hidden="1"/>
    <cellStyle name="Uwaga 3" xfId="17234" hidden="1"/>
    <cellStyle name="Uwaga 3" xfId="17229" hidden="1"/>
    <cellStyle name="Uwaga 3" xfId="17227" hidden="1"/>
    <cellStyle name="Uwaga 3" xfId="17224" hidden="1"/>
    <cellStyle name="Uwaga 3" xfId="17220" hidden="1"/>
    <cellStyle name="Uwaga 3" xfId="17218" hidden="1"/>
    <cellStyle name="Uwaga 3" xfId="17215" hidden="1"/>
    <cellStyle name="Uwaga 3" xfId="17211" hidden="1"/>
    <cellStyle name="Uwaga 3" xfId="17209" hidden="1"/>
    <cellStyle name="Uwaga 3" xfId="17206" hidden="1"/>
    <cellStyle name="Uwaga 3" xfId="17202" hidden="1"/>
    <cellStyle name="Uwaga 3" xfId="17200" hidden="1"/>
    <cellStyle name="Uwaga 3" xfId="17198" hidden="1"/>
    <cellStyle name="Uwaga 3" xfId="18750" hidden="1"/>
    <cellStyle name="Uwaga 3" xfId="18751" hidden="1"/>
    <cellStyle name="Uwaga 3" xfId="18753" hidden="1"/>
    <cellStyle name="Uwaga 3" xfId="18765" hidden="1"/>
    <cellStyle name="Uwaga 3" xfId="18766" hidden="1"/>
    <cellStyle name="Uwaga 3" xfId="18771" hidden="1"/>
    <cellStyle name="Uwaga 3" xfId="18780" hidden="1"/>
    <cellStyle name="Uwaga 3" xfId="18781" hidden="1"/>
    <cellStyle name="Uwaga 3" xfId="18786" hidden="1"/>
    <cellStyle name="Uwaga 3" xfId="18795" hidden="1"/>
    <cellStyle name="Uwaga 3" xfId="18796" hidden="1"/>
    <cellStyle name="Uwaga 3" xfId="18797" hidden="1"/>
    <cellStyle name="Uwaga 3" xfId="18810" hidden="1"/>
    <cellStyle name="Uwaga 3" xfId="18815" hidden="1"/>
    <cellStyle name="Uwaga 3" xfId="18820" hidden="1"/>
    <cellStyle name="Uwaga 3" xfId="18830" hidden="1"/>
    <cellStyle name="Uwaga 3" xfId="18835" hidden="1"/>
    <cellStyle name="Uwaga 3" xfId="18839" hidden="1"/>
    <cellStyle name="Uwaga 3" xfId="18846" hidden="1"/>
    <cellStyle name="Uwaga 3" xfId="18851" hidden="1"/>
    <cellStyle name="Uwaga 3" xfId="18854" hidden="1"/>
    <cellStyle name="Uwaga 3" xfId="18860" hidden="1"/>
    <cellStyle name="Uwaga 3" xfId="18865" hidden="1"/>
    <cellStyle name="Uwaga 3" xfId="18869" hidden="1"/>
    <cellStyle name="Uwaga 3" xfId="18870" hidden="1"/>
    <cellStyle name="Uwaga 3" xfId="18871" hidden="1"/>
    <cellStyle name="Uwaga 3" xfId="18875" hidden="1"/>
    <cellStyle name="Uwaga 3" xfId="18887" hidden="1"/>
    <cellStyle name="Uwaga 3" xfId="18892" hidden="1"/>
    <cellStyle name="Uwaga 3" xfId="18897" hidden="1"/>
    <cellStyle name="Uwaga 3" xfId="18902" hidden="1"/>
    <cellStyle name="Uwaga 3" xfId="18907" hidden="1"/>
    <cellStyle name="Uwaga 3" xfId="18912" hidden="1"/>
    <cellStyle name="Uwaga 3" xfId="18916" hidden="1"/>
    <cellStyle name="Uwaga 3" xfId="18920" hidden="1"/>
    <cellStyle name="Uwaga 3" xfId="18925" hidden="1"/>
    <cellStyle name="Uwaga 3" xfId="18930" hidden="1"/>
    <cellStyle name="Uwaga 3" xfId="18931" hidden="1"/>
    <cellStyle name="Uwaga 3" xfId="18933" hidden="1"/>
    <cellStyle name="Uwaga 3" xfId="18946" hidden="1"/>
    <cellStyle name="Uwaga 3" xfId="18950" hidden="1"/>
    <cellStyle name="Uwaga 3" xfId="18955" hidden="1"/>
    <cellStyle name="Uwaga 3" xfId="18962" hidden="1"/>
    <cellStyle name="Uwaga 3" xfId="18966" hidden="1"/>
    <cellStyle name="Uwaga 3" xfId="18971" hidden="1"/>
    <cellStyle name="Uwaga 3" xfId="18976" hidden="1"/>
    <cellStyle name="Uwaga 3" xfId="18979" hidden="1"/>
    <cellStyle name="Uwaga 3" xfId="18984" hidden="1"/>
    <cellStyle name="Uwaga 3" xfId="18990" hidden="1"/>
    <cellStyle name="Uwaga 3" xfId="18991" hidden="1"/>
    <cellStyle name="Uwaga 3" xfId="18994" hidden="1"/>
    <cellStyle name="Uwaga 3" xfId="19007" hidden="1"/>
    <cellStyle name="Uwaga 3" xfId="19011" hidden="1"/>
    <cellStyle name="Uwaga 3" xfId="19016" hidden="1"/>
    <cellStyle name="Uwaga 3" xfId="19023" hidden="1"/>
    <cellStyle name="Uwaga 3" xfId="19028" hidden="1"/>
    <cellStyle name="Uwaga 3" xfId="19032" hidden="1"/>
    <cellStyle name="Uwaga 3" xfId="19037" hidden="1"/>
    <cellStyle name="Uwaga 3" xfId="19041" hidden="1"/>
    <cellStyle name="Uwaga 3" xfId="19046" hidden="1"/>
    <cellStyle name="Uwaga 3" xfId="19050" hidden="1"/>
    <cellStyle name="Uwaga 3" xfId="19051" hidden="1"/>
    <cellStyle name="Uwaga 3" xfId="19053" hidden="1"/>
    <cellStyle name="Uwaga 3" xfId="19065" hidden="1"/>
    <cellStyle name="Uwaga 3" xfId="19066" hidden="1"/>
    <cellStyle name="Uwaga 3" xfId="19068" hidden="1"/>
    <cellStyle name="Uwaga 3" xfId="19080" hidden="1"/>
    <cellStyle name="Uwaga 3" xfId="19082" hidden="1"/>
    <cellStyle name="Uwaga 3" xfId="19085" hidden="1"/>
    <cellStyle name="Uwaga 3" xfId="19095" hidden="1"/>
    <cellStyle name="Uwaga 3" xfId="19096" hidden="1"/>
    <cellStyle name="Uwaga 3" xfId="19098" hidden="1"/>
    <cellStyle name="Uwaga 3" xfId="19110" hidden="1"/>
    <cellStyle name="Uwaga 3" xfId="19111" hidden="1"/>
    <cellStyle name="Uwaga 3" xfId="19112" hidden="1"/>
    <cellStyle name="Uwaga 3" xfId="19126" hidden="1"/>
    <cellStyle name="Uwaga 3" xfId="19129" hidden="1"/>
    <cellStyle name="Uwaga 3" xfId="19133" hidden="1"/>
    <cellStyle name="Uwaga 3" xfId="19141" hidden="1"/>
    <cellStyle name="Uwaga 3" xfId="19144" hidden="1"/>
    <cellStyle name="Uwaga 3" xfId="19148" hidden="1"/>
    <cellStyle name="Uwaga 3" xfId="19156" hidden="1"/>
    <cellStyle name="Uwaga 3" xfId="19159" hidden="1"/>
    <cellStyle name="Uwaga 3" xfId="19163" hidden="1"/>
    <cellStyle name="Uwaga 3" xfId="19170" hidden="1"/>
    <cellStyle name="Uwaga 3" xfId="19171" hidden="1"/>
    <cellStyle name="Uwaga 3" xfId="19173" hidden="1"/>
    <cellStyle name="Uwaga 3" xfId="19186" hidden="1"/>
    <cellStyle name="Uwaga 3" xfId="19189" hidden="1"/>
    <cellStyle name="Uwaga 3" xfId="19192" hidden="1"/>
    <cellStyle name="Uwaga 3" xfId="19201" hidden="1"/>
    <cellStyle name="Uwaga 3" xfId="19204" hidden="1"/>
    <cellStyle name="Uwaga 3" xfId="19208" hidden="1"/>
    <cellStyle name="Uwaga 3" xfId="19216" hidden="1"/>
    <cellStyle name="Uwaga 3" xfId="19218" hidden="1"/>
    <cellStyle name="Uwaga 3" xfId="19221" hidden="1"/>
    <cellStyle name="Uwaga 3" xfId="19230" hidden="1"/>
    <cellStyle name="Uwaga 3" xfId="19231" hidden="1"/>
    <cellStyle name="Uwaga 3" xfId="19232" hidden="1"/>
    <cellStyle name="Uwaga 3" xfId="19245" hidden="1"/>
    <cellStyle name="Uwaga 3" xfId="19246" hidden="1"/>
    <cellStyle name="Uwaga 3" xfId="19248" hidden="1"/>
    <cellStyle name="Uwaga 3" xfId="19260" hidden="1"/>
    <cellStyle name="Uwaga 3" xfId="19261" hidden="1"/>
    <cellStyle name="Uwaga 3" xfId="19263" hidden="1"/>
    <cellStyle name="Uwaga 3" xfId="19275" hidden="1"/>
    <cellStyle name="Uwaga 3" xfId="19276" hidden="1"/>
    <cellStyle name="Uwaga 3" xfId="19278" hidden="1"/>
    <cellStyle name="Uwaga 3" xfId="19290" hidden="1"/>
    <cellStyle name="Uwaga 3" xfId="19291" hidden="1"/>
    <cellStyle name="Uwaga 3" xfId="19292" hidden="1"/>
    <cellStyle name="Uwaga 3" xfId="19306" hidden="1"/>
    <cellStyle name="Uwaga 3" xfId="19308" hidden="1"/>
    <cellStyle name="Uwaga 3" xfId="19311" hidden="1"/>
    <cellStyle name="Uwaga 3" xfId="19321" hidden="1"/>
    <cellStyle name="Uwaga 3" xfId="19324" hidden="1"/>
    <cellStyle name="Uwaga 3" xfId="19327" hidden="1"/>
    <cellStyle name="Uwaga 3" xfId="19336" hidden="1"/>
    <cellStyle name="Uwaga 3" xfId="19338" hidden="1"/>
    <cellStyle name="Uwaga 3" xfId="19341" hidden="1"/>
    <cellStyle name="Uwaga 3" xfId="19350" hidden="1"/>
    <cellStyle name="Uwaga 3" xfId="19351" hidden="1"/>
    <cellStyle name="Uwaga 3" xfId="19352" hidden="1"/>
    <cellStyle name="Uwaga 3" xfId="19365" hidden="1"/>
    <cellStyle name="Uwaga 3" xfId="19367" hidden="1"/>
    <cellStyle name="Uwaga 3" xfId="19369" hidden="1"/>
    <cellStyle name="Uwaga 3" xfId="19380" hidden="1"/>
    <cellStyle name="Uwaga 3" xfId="19382" hidden="1"/>
    <cellStyle name="Uwaga 3" xfId="19384" hidden="1"/>
    <cellStyle name="Uwaga 3" xfId="19395" hidden="1"/>
    <cellStyle name="Uwaga 3" xfId="19397" hidden="1"/>
    <cellStyle name="Uwaga 3" xfId="19399" hidden="1"/>
    <cellStyle name="Uwaga 3" xfId="19410" hidden="1"/>
    <cellStyle name="Uwaga 3" xfId="19411" hidden="1"/>
    <cellStyle name="Uwaga 3" xfId="19412" hidden="1"/>
    <cellStyle name="Uwaga 3" xfId="19425" hidden="1"/>
    <cellStyle name="Uwaga 3" xfId="19427" hidden="1"/>
    <cellStyle name="Uwaga 3" xfId="19429" hidden="1"/>
    <cellStyle name="Uwaga 3" xfId="19440" hidden="1"/>
    <cellStyle name="Uwaga 3" xfId="19442" hidden="1"/>
    <cellStyle name="Uwaga 3" xfId="19444" hidden="1"/>
    <cellStyle name="Uwaga 3" xfId="19455" hidden="1"/>
    <cellStyle name="Uwaga 3" xfId="19457" hidden="1"/>
    <cellStyle name="Uwaga 3" xfId="19458" hidden="1"/>
    <cellStyle name="Uwaga 3" xfId="19470" hidden="1"/>
    <cellStyle name="Uwaga 3" xfId="19471" hidden="1"/>
    <cellStyle name="Uwaga 3" xfId="19472" hidden="1"/>
    <cellStyle name="Uwaga 3" xfId="19485" hidden="1"/>
    <cellStyle name="Uwaga 3" xfId="19487" hidden="1"/>
    <cellStyle name="Uwaga 3" xfId="19489" hidden="1"/>
    <cellStyle name="Uwaga 3" xfId="19500" hidden="1"/>
    <cellStyle name="Uwaga 3" xfId="19502" hidden="1"/>
    <cellStyle name="Uwaga 3" xfId="19504" hidden="1"/>
    <cellStyle name="Uwaga 3" xfId="19515" hidden="1"/>
    <cellStyle name="Uwaga 3" xfId="19517" hidden="1"/>
    <cellStyle name="Uwaga 3" xfId="19519" hidden="1"/>
    <cellStyle name="Uwaga 3" xfId="19530" hidden="1"/>
    <cellStyle name="Uwaga 3" xfId="19531" hidden="1"/>
    <cellStyle name="Uwaga 3" xfId="19533" hidden="1"/>
    <cellStyle name="Uwaga 3" xfId="19544" hidden="1"/>
    <cellStyle name="Uwaga 3" xfId="19546" hidden="1"/>
    <cellStyle name="Uwaga 3" xfId="19547" hidden="1"/>
    <cellStyle name="Uwaga 3" xfId="19556" hidden="1"/>
    <cellStyle name="Uwaga 3" xfId="19559" hidden="1"/>
    <cellStyle name="Uwaga 3" xfId="19561" hidden="1"/>
    <cellStyle name="Uwaga 3" xfId="19572" hidden="1"/>
    <cellStyle name="Uwaga 3" xfId="19574" hidden="1"/>
    <cellStyle name="Uwaga 3" xfId="19576" hidden="1"/>
    <cellStyle name="Uwaga 3" xfId="19588" hidden="1"/>
    <cellStyle name="Uwaga 3" xfId="19590" hidden="1"/>
    <cellStyle name="Uwaga 3" xfId="19592" hidden="1"/>
    <cellStyle name="Uwaga 3" xfId="19600" hidden="1"/>
    <cellStyle name="Uwaga 3" xfId="19602" hidden="1"/>
    <cellStyle name="Uwaga 3" xfId="19605" hidden="1"/>
    <cellStyle name="Uwaga 3" xfId="19595" hidden="1"/>
    <cellStyle name="Uwaga 3" xfId="19594" hidden="1"/>
    <cellStyle name="Uwaga 3" xfId="19593" hidden="1"/>
    <cellStyle name="Uwaga 3" xfId="19580" hidden="1"/>
    <cellStyle name="Uwaga 3" xfId="19579" hidden="1"/>
    <cellStyle name="Uwaga 3" xfId="19578" hidden="1"/>
    <cellStyle name="Uwaga 3" xfId="19565" hidden="1"/>
    <cellStyle name="Uwaga 3" xfId="19564" hidden="1"/>
    <cellStyle name="Uwaga 3" xfId="19563" hidden="1"/>
    <cellStyle name="Uwaga 3" xfId="19550" hidden="1"/>
    <cellStyle name="Uwaga 3" xfId="19549" hidden="1"/>
    <cellStyle name="Uwaga 3" xfId="19548" hidden="1"/>
    <cellStyle name="Uwaga 3" xfId="19535" hidden="1"/>
    <cellStyle name="Uwaga 3" xfId="19534" hidden="1"/>
    <cellStyle name="Uwaga 3" xfId="19532" hidden="1"/>
    <cellStyle name="Uwaga 3" xfId="19521" hidden="1"/>
    <cellStyle name="Uwaga 3" xfId="19518" hidden="1"/>
    <cellStyle name="Uwaga 3" xfId="19516" hidden="1"/>
    <cellStyle name="Uwaga 3" xfId="19506" hidden="1"/>
    <cellStyle name="Uwaga 3" xfId="19503" hidden="1"/>
    <cellStyle name="Uwaga 3" xfId="19501" hidden="1"/>
    <cellStyle name="Uwaga 3" xfId="19491" hidden="1"/>
    <cellStyle name="Uwaga 3" xfId="19488" hidden="1"/>
    <cellStyle name="Uwaga 3" xfId="19486" hidden="1"/>
    <cellStyle name="Uwaga 3" xfId="19476" hidden="1"/>
    <cellStyle name="Uwaga 3" xfId="19474" hidden="1"/>
    <cellStyle name="Uwaga 3" xfId="19473" hidden="1"/>
    <cellStyle name="Uwaga 3" xfId="19461" hidden="1"/>
    <cellStyle name="Uwaga 3" xfId="19459" hidden="1"/>
    <cellStyle name="Uwaga 3" xfId="19456" hidden="1"/>
    <cellStyle name="Uwaga 3" xfId="19446" hidden="1"/>
    <cellStyle name="Uwaga 3" xfId="19443" hidden="1"/>
    <cellStyle name="Uwaga 3" xfId="19441" hidden="1"/>
    <cellStyle name="Uwaga 3" xfId="19431" hidden="1"/>
    <cellStyle name="Uwaga 3" xfId="19428" hidden="1"/>
    <cellStyle name="Uwaga 3" xfId="19426" hidden="1"/>
    <cellStyle name="Uwaga 3" xfId="19416" hidden="1"/>
    <cellStyle name="Uwaga 3" xfId="19414" hidden="1"/>
    <cellStyle name="Uwaga 3" xfId="19413" hidden="1"/>
    <cellStyle name="Uwaga 3" xfId="19401" hidden="1"/>
    <cellStyle name="Uwaga 3" xfId="19398" hidden="1"/>
    <cellStyle name="Uwaga 3" xfId="19396" hidden="1"/>
    <cellStyle name="Uwaga 3" xfId="19386" hidden="1"/>
    <cellStyle name="Uwaga 3" xfId="19383" hidden="1"/>
    <cellStyle name="Uwaga 3" xfId="19381" hidden="1"/>
    <cellStyle name="Uwaga 3" xfId="19371" hidden="1"/>
    <cellStyle name="Uwaga 3" xfId="19368" hidden="1"/>
    <cellStyle name="Uwaga 3" xfId="19366" hidden="1"/>
    <cellStyle name="Uwaga 3" xfId="19356" hidden="1"/>
    <cellStyle name="Uwaga 3" xfId="19354" hidden="1"/>
    <cellStyle name="Uwaga 3" xfId="19353" hidden="1"/>
    <cellStyle name="Uwaga 3" xfId="19340" hidden="1"/>
    <cellStyle name="Uwaga 3" xfId="19337" hidden="1"/>
    <cellStyle name="Uwaga 3" xfId="19335" hidden="1"/>
    <cellStyle name="Uwaga 3" xfId="19325" hidden="1"/>
    <cellStyle name="Uwaga 3" xfId="19322" hidden="1"/>
    <cellStyle name="Uwaga 3" xfId="19320" hidden="1"/>
    <cellStyle name="Uwaga 3" xfId="19310" hidden="1"/>
    <cellStyle name="Uwaga 3" xfId="19307" hidden="1"/>
    <cellStyle name="Uwaga 3" xfId="19305" hidden="1"/>
    <cellStyle name="Uwaga 3" xfId="19296" hidden="1"/>
    <cellStyle name="Uwaga 3" xfId="19294" hidden="1"/>
    <cellStyle name="Uwaga 3" xfId="19293" hidden="1"/>
    <cellStyle name="Uwaga 3" xfId="19281" hidden="1"/>
    <cellStyle name="Uwaga 3" xfId="19279" hidden="1"/>
    <cellStyle name="Uwaga 3" xfId="19277" hidden="1"/>
    <cellStyle name="Uwaga 3" xfId="19266" hidden="1"/>
    <cellStyle name="Uwaga 3" xfId="19264" hidden="1"/>
    <cellStyle name="Uwaga 3" xfId="19262" hidden="1"/>
    <cellStyle name="Uwaga 3" xfId="19251" hidden="1"/>
    <cellStyle name="Uwaga 3" xfId="19249" hidden="1"/>
    <cellStyle name="Uwaga 3" xfId="19247" hidden="1"/>
    <cellStyle name="Uwaga 3" xfId="19236" hidden="1"/>
    <cellStyle name="Uwaga 3" xfId="19234" hidden="1"/>
    <cellStyle name="Uwaga 3" xfId="19233" hidden="1"/>
    <cellStyle name="Uwaga 3" xfId="19220" hidden="1"/>
    <cellStyle name="Uwaga 3" xfId="19217" hidden="1"/>
    <cellStyle name="Uwaga 3" xfId="19215" hidden="1"/>
    <cellStyle name="Uwaga 3" xfId="19205" hidden="1"/>
    <cellStyle name="Uwaga 3" xfId="19202" hidden="1"/>
    <cellStyle name="Uwaga 3" xfId="19200" hidden="1"/>
    <cellStyle name="Uwaga 3" xfId="19190" hidden="1"/>
    <cellStyle name="Uwaga 3" xfId="19187" hidden="1"/>
    <cellStyle name="Uwaga 3" xfId="19185" hidden="1"/>
    <cellStyle name="Uwaga 3" xfId="19176" hidden="1"/>
    <cellStyle name="Uwaga 3" xfId="19174" hidden="1"/>
    <cellStyle name="Uwaga 3" xfId="19172" hidden="1"/>
    <cellStyle name="Uwaga 3" xfId="19160" hidden="1"/>
    <cellStyle name="Uwaga 3" xfId="19157" hidden="1"/>
    <cellStyle name="Uwaga 3" xfId="19155" hidden="1"/>
    <cellStyle name="Uwaga 3" xfId="19145" hidden="1"/>
    <cellStyle name="Uwaga 3" xfId="19142" hidden="1"/>
    <cellStyle name="Uwaga 3" xfId="19140" hidden="1"/>
    <cellStyle name="Uwaga 3" xfId="19130" hidden="1"/>
    <cellStyle name="Uwaga 3" xfId="19127" hidden="1"/>
    <cellStyle name="Uwaga 3" xfId="19125" hidden="1"/>
    <cellStyle name="Uwaga 3" xfId="19118" hidden="1"/>
    <cellStyle name="Uwaga 3" xfId="19115" hidden="1"/>
    <cellStyle name="Uwaga 3" xfId="19113" hidden="1"/>
    <cellStyle name="Uwaga 3" xfId="19103" hidden="1"/>
    <cellStyle name="Uwaga 3" xfId="19100" hidden="1"/>
    <cellStyle name="Uwaga 3" xfId="19097" hidden="1"/>
    <cellStyle name="Uwaga 3" xfId="19088" hidden="1"/>
    <cellStyle name="Uwaga 3" xfId="19084" hidden="1"/>
    <cellStyle name="Uwaga 3" xfId="19081" hidden="1"/>
    <cellStyle name="Uwaga 3" xfId="19073" hidden="1"/>
    <cellStyle name="Uwaga 3" xfId="19070" hidden="1"/>
    <cellStyle name="Uwaga 3" xfId="19067" hidden="1"/>
    <cellStyle name="Uwaga 3" xfId="19058" hidden="1"/>
    <cellStyle name="Uwaga 3" xfId="19055" hidden="1"/>
    <cellStyle name="Uwaga 3" xfId="19052" hidden="1"/>
    <cellStyle name="Uwaga 3" xfId="19042" hidden="1"/>
    <cellStyle name="Uwaga 3" xfId="19038" hidden="1"/>
    <cellStyle name="Uwaga 3" xfId="19035" hidden="1"/>
    <cellStyle name="Uwaga 3" xfId="19026" hidden="1"/>
    <cellStyle name="Uwaga 3" xfId="19022" hidden="1"/>
    <cellStyle name="Uwaga 3" xfId="19020" hidden="1"/>
    <cellStyle name="Uwaga 3" xfId="19012" hidden="1"/>
    <cellStyle name="Uwaga 3" xfId="19008" hidden="1"/>
    <cellStyle name="Uwaga 3" xfId="19005" hidden="1"/>
    <cellStyle name="Uwaga 3" xfId="18998" hidden="1"/>
    <cellStyle name="Uwaga 3" xfId="18995" hidden="1"/>
    <cellStyle name="Uwaga 3" xfId="18992" hidden="1"/>
    <cellStyle name="Uwaga 3" xfId="18983" hidden="1"/>
    <cellStyle name="Uwaga 3" xfId="18978" hidden="1"/>
    <cellStyle name="Uwaga 3" xfId="18975" hidden="1"/>
    <cellStyle name="Uwaga 3" xfId="18968" hidden="1"/>
    <cellStyle name="Uwaga 3" xfId="18963" hidden="1"/>
    <cellStyle name="Uwaga 3" xfId="18960" hidden="1"/>
    <cellStyle name="Uwaga 3" xfId="18953" hidden="1"/>
    <cellStyle name="Uwaga 3" xfId="18948" hidden="1"/>
    <cellStyle name="Uwaga 3" xfId="18945" hidden="1"/>
    <cellStyle name="Uwaga 3" xfId="18939" hidden="1"/>
    <cellStyle name="Uwaga 3" xfId="18935" hidden="1"/>
    <cellStyle name="Uwaga 3" xfId="18932" hidden="1"/>
    <cellStyle name="Uwaga 3" xfId="18924" hidden="1"/>
    <cellStyle name="Uwaga 3" xfId="18919" hidden="1"/>
    <cellStyle name="Uwaga 3" xfId="18915" hidden="1"/>
    <cellStyle name="Uwaga 3" xfId="18909" hidden="1"/>
    <cellStyle name="Uwaga 3" xfId="18904" hidden="1"/>
    <cellStyle name="Uwaga 3" xfId="18900" hidden="1"/>
    <cellStyle name="Uwaga 3" xfId="18894" hidden="1"/>
    <cellStyle name="Uwaga 3" xfId="18889" hidden="1"/>
    <cellStyle name="Uwaga 3" xfId="18885" hidden="1"/>
    <cellStyle name="Uwaga 3" xfId="18880" hidden="1"/>
    <cellStyle name="Uwaga 3" xfId="18876" hidden="1"/>
    <cellStyle name="Uwaga 3" xfId="18872" hidden="1"/>
    <cellStyle name="Uwaga 3" xfId="18864" hidden="1"/>
    <cellStyle name="Uwaga 3" xfId="18859" hidden="1"/>
    <cellStyle name="Uwaga 3" xfId="18855" hidden="1"/>
    <cellStyle name="Uwaga 3" xfId="18849" hidden="1"/>
    <cellStyle name="Uwaga 3" xfId="18844" hidden="1"/>
    <cellStyle name="Uwaga 3" xfId="18840" hidden="1"/>
    <cellStyle name="Uwaga 3" xfId="18834" hidden="1"/>
    <cellStyle name="Uwaga 3" xfId="18829" hidden="1"/>
    <cellStyle name="Uwaga 3" xfId="18825" hidden="1"/>
    <cellStyle name="Uwaga 3" xfId="18821" hidden="1"/>
    <cellStyle name="Uwaga 3" xfId="18816" hidden="1"/>
    <cellStyle name="Uwaga 3" xfId="18811" hidden="1"/>
    <cellStyle name="Uwaga 3" xfId="18806" hidden="1"/>
    <cellStyle name="Uwaga 3" xfId="18802" hidden="1"/>
    <cellStyle name="Uwaga 3" xfId="18798" hidden="1"/>
    <cellStyle name="Uwaga 3" xfId="18791" hidden="1"/>
    <cellStyle name="Uwaga 3" xfId="18787" hidden="1"/>
    <cellStyle name="Uwaga 3" xfId="18782" hidden="1"/>
    <cellStyle name="Uwaga 3" xfId="18776" hidden="1"/>
    <cellStyle name="Uwaga 3" xfId="18772" hidden="1"/>
    <cellStyle name="Uwaga 3" xfId="18767" hidden="1"/>
    <cellStyle name="Uwaga 3" xfId="18761" hidden="1"/>
    <cellStyle name="Uwaga 3" xfId="18757" hidden="1"/>
    <cellStyle name="Uwaga 3" xfId="18752" hidden="1"/>
    <cellStyle name="Uwaga 3" xfId="18746" hidden="1"/>
    <cellStyle name="Uwaga 3" xfId="18742" hidden="1"/>
    <cellStyle name="Uwaga 3" xfId="18738" hidden="1"/>
    <cellStyle name="Uwaga 3" xfId="19598" hidden="1"/>
    <cellStyle name="Uwaga 3" xfId="19597" hidden="1"/>
    <cellStyle name="Uwaga 3" xfId="19596" hidden="1"/>
    <cellStyle name="Uwaga 3" xfId="19583" hidden="1"/>
    <cellStyle name="Uwaga 3" xfId="19582" hidden="1"/>
    <cellStyle name="Uwaga 3" xfId="19581" hidden="1"/>
    <cellStyle name="Uwaga 3" xfId="19568" hidden="1"/>
    <cellStyle name="Uwaga 3" xfId="19567" hidden="1"/>
    <cellStyle name="Uwaga 3" xfId="19566" hidden="1"/>
    <cellStyle name="Uwaga 3" xfId="19553" hidden="1"/>
    <cellStyle name="Uwaga 3" xfId="19552" hidden="1"/>
    <cellStyle name="Uwaga 3" xfId="19551" hidden="1"/>
    <cellStyle name="Uwaga 3" xfId="19538" hidden="1"/>
    <cellStyle name="Uwaga 3" xfId="19537" hidden="1"/>
    <cellStyle name="Uwaga 3" xfId="19536" hidden="1"/>
    <cellStyle name="Uwaga 3" xfId="19524" hidden="1"/>
    <cellStyle name="Uwaga 3" xfId="19522" hidden="1"/>
    <cellStyle name="Uwaga 3" xfId="19520" hidden="1"/>
    <cellStyle name="Uwaga 3" xfId="19509" hidden="1"/>
    <cellStyle name="Uwaga 3" xfId="19507" hidden="1"/>
    <cellStyle name="Uwaga 3" xfId="19505" hidden="1"/>
    <cellStyle name="Uwaga 3" xfId="19494" hidden="1"/>
    <cellStyle name="Uwaga 3" xfId="19492" hidden="1"/>
    <cellStyle name="Uwaga 3" xfId="19490" hidden="1"/>
    <cellStyle name="Uwaga 3" xfId="19479" hidden="1"/>
    <cellStyle name="Uwaga 3" xfId="19477" hidden="1"/>
    <cellStyle name="Uwaga 3" xfId="19475" hidden="1"/>
    <cellStyle name="Uwaga 3" xfId="19464" hidden="1"/>
    <cellStyle name="Uwaga 3" xfId="19462" hidden="1"/>
    <cellStyle name="Uwaga 3" xfId="19460" hidden="1"/>
    <cellStyle name="Uwaga 3" xfId="19449" hidden="1"/>
    <cellStyle name="Uwaga 3" xfId="19447" hidden="1"/>
    <cellStyle name="Uwaga 3" xfId="19445" hidden="1"/>
    <cellStyle name="Uwaga 3" xfId="19434" hidden="1"/>
    <cellStyle name="Uwaga 3" xfId="19432" hidden="1"/>
    <cellStyle name="Uwaga 3" xfId="19430" hidden="1"/>
    <cellStyle name="Uwaga 3" xfId="19419" hidden="1"/>
    <cellStyle name="Uwaga 3" xfId="19417" hidden="1"/>
    <cellStyle name="Uwaga 3" xfId="19415" hidden="1"/>
    <cellStyle name="Uwaga 3" xfId="19404" hidden="1"/>
    <cellStyle name="Uwaga 3" xfId="19402" hidden="1"/>
    <cellStyle name="Uwaga 3" xfId="19400" hidden="1"/>
    <cellStyle name="Uwaga 3" xfId="19389" hidden="1"/>
    <cellStyle name="Uwaga 3" xfId="19387" hidden="1"/>
    <cellStyle name="Uwaga 3" xfId="19385" hidden="1"/>
    <cellStyle name="Uwaga 3" xfId="19374" hidden="1"/>
    <cellStyle name="Uwaga 3" xfId="19372" hidden="1"/>
    <cellStyle name="Uwaga 3" xfId="19370" hidden="1"/>
    <cellStyle name="Uwaga 3" xfId="19359" hidden="1"/>
    <cellStyle name="Uwaga 3" xfId="19357" hidden="1"/>
    <cellStyle name="Uwaga 3" xfId="19355" hidden="1"/>
    <cellStyle name="Uwaga 3" xfId="19344" hidden="1"/>
    <cellStyle name="Uwaga 3" xfId="19342" hidden="1"/>
    <cellStyle name="Uwaga 3" xfId="19339" hidden="1"/>
    <cellStyle name="Uwaga 3" xfId="19329" hidden="1"/>
    <cellStyle name="Uwaga 3" xfId="19326" hidden="1"/>
    <cellStyle name="Uwaga 3" xfId="19323" hidden="1"/>
    <cellStyle name="Uwaga 3" xfId="19314" hidden="1"/>
    <cellStyle name="Uwaga 3" xfId="19312" hidden="1"/>
    <cellStyle name="Uwaga 3" xfId="19309" hidden="1"/>
    <cellStyle name="Uwaga 3" xfId="19299" hidden="1"/>
    <cellStyle name="Uwaga 3" xfId="19297" hidden="1"/>
    <cellStyle name="Uwaga 3" xfId="19295" hidden="1"/>
    <cellStyle name="Uwaga 3" xfId="19284" hidden="1"/>
    <cellStyle name="Uwaga 3" xfId="19282" hidden="1"/>
    <cellStyle name="Uwaga 3" xfId="19280" hidden="1"/>
    <cellStyle name="Uwaga 3" xfId="19269" hidden="1"/>
    <cellStyle name="Uwaga 3" xfId="19267" hidden="1"/>
    <cellStyle name="Uwaga 3" xfId="19265" hidden="1"/>
    <cellStyle name="Uwaga 3" xfId="19254" hidden="1"/>
    <cellStyle name="Uwaga 3" xfId="19252" hidden="1"/>
    <cellStyle name="Uwaga 3" xfId="19250" hidden="1"/>
    <cellStyle name="Uwaga 3" xfId="19239" hidden="1"/>
    <cellStyle name="Uwaga 3" xfId="19237" hidden="1"/>
    <cellStyle name="Uwaga 3" xfId="19235" hidden="1"/>
    <cellStyle name="Uwaga 3" xfId="19224" hidden="1"/>
    <cellStyle name="Uwaga 3" xfId="19222" hidden="1"/>
    <cellStyle name="Uwaga 3" xfId="19219" hidden="1"/>
    <cellStyle name="Uwaga 3" xfId="19209" hidden="1"/>
    <cellStyle name="Uwaga 3" xfId="19206" hidden="1"/>
    <cellStyle name="Uwaga 3" xfId="19203" hidden="1"/>
    <cellStyle name="Uwaga 3" xfId="19194" hidden="1"/>
    <cellStyle name="Uwaga 3" xfId="19191" hidden="1"/>
    <cellStyle name="Uwaga 3" xfId="19188" hidden="1"/>
    <cellStyle name="Uwaga 3" xfId="19179" hidden="1"/>
    <cellStyle name="Uwaga 3" xfId="19177" hidden="1"/>
    <cellStyle name="Uwaga 3" xfId="19175" hidden="1"/>
    <cellStyle name="Uwaga 3" xfId="19164" hidden="1"/>
    <cellStyle name="Uwaga 3" xfId="19161" hidden="1"/>
    <cellStyle name="Uwaga 3" xfId="19158" hidden="1"/>
    <cellStyle name="Uwaga 3" xfId="19149" hidden="1"/>
    <cellStyle name="Uwaga 3" xfId="19146" hidden="1"/>
    <cellStyle name="Uwaga 3" xfId="19143" hidden="1"/>
    <cellStyle name="Uwaga 3" xfId="19134" hidden="1"/>
    <cellStyle name="Uwaga 3" xfId="19131" hidden="1"/>
    <cellStyle name="Uwaga 3" xfId="19128" hidden="1"/>
    <cellStyle name="Uwaga 3" xfId="19121" hidden="1"/>
    <cellStyle name="Uwaga 3" xfId="19117" hidden="1"/>
    <cellStyle name="Uwaga 3" xfId="19114" hidden="1"/>
    <cellStyle name="Uwaga 3" xfId="19106" hidden="1"/>
    <cellStyle name="Uwaga 3" xfId="19102" hidden="1"/>
    <cellStyle name="Uwaga 3" xfId="19099" hidden="1"/>
    <cellStyle name="Uwaga 3" xfId="19091" hidden="1"/>
    <cellStyle name="Uwaga 3" xfId="19087" hidden="1"/>
    <cellStyle name="Uwaga 3" xfId="19083" hidden="1"/>
    <cellStyle name="Uwaga 3" xfId="19076" hidden="1"/>
    <cellStyle name="Uwaga 3" xfId="19072" hidden="1"/>
    <cellStyle name="Uwaga 3" xfId="19069" hidden="1"/>
    <cellStyle name="Uwaga 3" xfId="19061" hidden="1"/>
    <cellStyle name="Uwaga 3" xfId="19057" hidden="1"/>
    <cellStyle name="Uwaga 3" xfId="19054" hidden="1"/>
    <cellStyle name="Uwaga 3" xfId="19045" hidden="1"/>
    <cellStyle name="Uwaga 3" xfId="19040" hidden="1"/>
    <cellStyle name="Uwaga 3" xfId="19036" hidden="1"/>
    <cellStyle name="Uwaga 3" xfId="19030" hidden="1"/>
    <cellStyle name="Uwaga 3" xfId="19025" hidden="1"/>
    <cellStyle name="Uwaga 3" xfId="19021" hidden="1"/>
    <cellStyle name="Uwaga 3" xfId="19015" hidden="1"/>
    <cellStyle name="Uwaga 3" xfId="19010" hidden="1"/>
    <cellStyle name="Uwaga 3" xfId="19006" hidden="1"/>
    <cellStyle name="Uwaga 3" xfId="19001" hidden="1"/>
    <cellStyle name="Uwaga 3" xfId="18997" hidden="1"/>
    <cellStyle name="Uwaga 3" xfId="18993" hidden="1"/>
    <cellStyle name="Uwaga 3" xfId="18986" hidden="1"/>
    <cellStyle name="Uwaga 3" xfId="18981" hidden="1"/>
    <cellStyle name="Uwaga 3" xfId="18977" hidden="1"/>
    <cellStyle name="Uwaga 3" xfId="18970" hidden="1"/>
    <cellStyle name="Uwaga 3" xfId="18965" hidden="1"/>
    <cellStyle name="Uwaga 3" xfId="18961" hidden="1"/>
    <cellStyle name="Uwaga 3" xfId="18956" hidden="1"/>
    <cellStyle name="Uwaga 3" xfId="18951" hidden="1"/>
    <cellStyle name="Uwaga 3" xfId="18947" hidden="1"/>
    <cellStyle name="Uwaga 3" xfId="18941" hidden="1"/>
    <cellStyle name="Uwaga 3" xfId="18937" hidden="1"/>
    <cellStyle name="Uwaga 3" xfId="18934" hidden="1"/>
    <cellStyle name="Uwaga 3" xfId="18927" hidden="1"/>
    <cellStyle name="Uwaga 3" xfId="18922" hidden="1"/>
    <cellStyle name="Uwaga 3" xfId="18917" hidden="1"/>
    <cellStyle name="Uwaga 3" xfId="18911" hidden="1"/>
    <cellStyle name="Uwaga 3" xfId="18906" hidden="1"/>
    <cellStyle name="Uwaga 3" xfId="18901" hidden="1"/>
    <cellStyle name="Uwaga 3" xfId="18896" hidden="1"/>
    <cellStyle name="Uwaga 3" xfId="18891" hidden="1"/>
    <cellStyle name="Uwaga 3" xfId="18886" hidden="1"/>
    <cellStyle name="Uwaga 3" xfId="18882" hidden="1"/>
    <cellStyle name="Uwaga 3" xfId="18878" hidden="1"/>
    <cellStyle name="Uwaga 3" xfId="18873" hidden="1"/>
    <cellStyle name="Uwaga 3" xfId="18866" hidden="1"/>
    <cellStyle name="Uwaga 3" xfId="18861" hidden="1"/>
    <cellStyle name="Uwaga 3" xfId="18856" hidden="1"/>
    <cellStyle name="Uwaga 3" xfId="18850" hidden="1"/>
    <cellStyle name="Uwaga 3" xfId="18845" hidden="1"/>
    <cellStyle name="Uwaga 3" xfId="18841" hidden="1"/>
    <cellStyle name="Uwaga 3" xfId="18836" hidden="1"/>
    <cellStyle name="Uwaga 3" xfId="18831" hidden="1"/>
    <cellStyle name="Uwaga 3" xfId="18826" hidden="1"/>
    <cellStyle name="Uwaga 3" xfId="18822" hidden="1"/>
    <cellStyle name="Uwaga 3" xfId="18817" hidden="1"/>
    <cellStyle name="Uwaga 3" xfId="18812" hidden="1"/>
    <cellStyle name="Uwaga 3" xfId="18807" hidden="1"/>
    <cellStyle name="Uwaga 3" xfId="18803" hidden="1"/>
    <cellStyle name="Uwaga 3" xfId="18799" hidden="1"/>
    <cellStyle name="Uwaga 3" xfId="18792" hidden="1"/>
    <cellStyle name="Uwaga 3" xfId="18788" hidden="1"/>
    <cellStyle name="Uwaga 3" xfId="18783" hidden="1"/>
    <cellStyle name="Uwaga 3" xfId="18777" hidden="1"/>
    <cellStyle name="Uwaga 3" xfId="18773" hidden="1"/>
    <cellStyle name="Uwaga 3" xfId="18768" hidden="1"/>
    <cellStyle name="Uwaga 3" xfId="18762" hidden="1"/>
    <cellStyle name="Uwaga 3" xfId="18758" hidden="1"/>
    <cellStyle name="Uwaga 3" xfId="18754" hidden="1"/>
    <cellStyle name="Uwaga 3" xfId="18747" hidden="1"/>
    <cellStyle name="Uwaga 3" xfId="18743" hidden="1"/>
    <cellStyle name="Uwaga 3" xfId="18739" hidden="1"/>
    <cellStyle name="Uwaga 3" xfId="19603" hidden="1"/>
    <cellStyle name="Uwaga 3" xfId="19601" hidden="1"/>
    <cellStyle name="Uwaga 3" xfId="19599" hidden="1"/>
    <cellStyle name="Uwaga 3" xfId="19586" hidden="1"/>
    <cellStyle name="Uwaga 3" xfId="19585" hidden="1"/>
    <cellStyle name="Uwaga 3" xfId="19584" hidden="1"/>
    <cellStyle name="Uwaga 3" xfId="19571" hidden="1"/>
    <cellStyle name="Uwaga 3" xfId="19570" hidden="1"/>
    <cellStyle name="Uwaga 3" xfId="19569" hidden="1"/>
    <cellStyle name="Uwaga 3" xfId="19557" hidden="1"/>
    <cellStyle name="Uwaga 3" xfId="19555" hidden="1"/>
    <cellStyle name="Uwaga 3" xfId="19554" hidden="1"/>
    <cellStyle name="Uwaga 3" xfId="19541" hidden="1"/>
    <cellStyle name="Uwaga 3" xfId="19540" hidden="1"/>
    <cellStyle name="Uwaga 3" xfId="19539" hidden="1"/>
    <cellStyle name="Uwaga 3" xfId="19527" hidden="1"/>
    <cellStyle name="Uwaga 3" xfId="19525" hidden="1"/>
    <cellStyle name="Uwaga 3" xfId="19523" hidden="1"/>
    <cellStyle name="Uwaga 3" xfId="19512" hidden="1"/>
    <cellStyle name="Uwaga 3" xfId="19510" hidden="1"/>
    <cellStyle name="Uwaga 3" xfId="19508" hidden="1"/>
    <cellStyle name="Uwaga 3" xfId="19497" hidden="1"/>
    <cellStyle name="Uwaga 3" xfId="19495" hidden="1"/>
    <cellStyle name="Uwaga 3" xfId="19493" hidden="1"/>
    <cellStyle name="Uwaga 3" xfId="19482" hidden="1"/>
    <cellStyle name="Uwaga 3" xfId="19480" hidden="1"/>
    <cellStyle name="Uwaga 3" xfId="19478" hidden="1"/>
    <cellStyle name="Uwaga 3" xfId="19467" hidden="1"/>
    <cellStyle name="Uwaga 3" xfId="19465" hidden="1"/>
    <cellStyle name="Uwaga 3" xfId="19463" hidden="1"/>
    <cellStyle name="Uwaga 3" xfId="19452" hidden="1"/>
    <cellStyle name="Uwaga 3" xfId="19450" hidden="1"/>
    <cellStyle name="Uwaga 3" xfId="19448" hidden="1"/>
    <cellStyle name="Uwaga 3" xfId="19437" hidden="1"/>
    <cellStyle name="Uwaga 3" xfId="19435" hidden="1"/>
    <cellStyle name="Uwaga 3" xfId="19433" hidden="1"/>
    <cellStyle name="Uwaga 3" xfId="19422" hidden="1"/>
    <cellStyle name="Uwaga 3" xfId="19420" hidden="1"/>
    <cellStyle name="Uwaga 3" xfId="19418" hidden="1"/>
    <cellStyle name="Uwaga 3" xfId="19407" hidden="1"/>
    <cellStyle name="Uwaga 3" xfId="19405" hidden="1"/>
    <cellStyle name="Uwaga 3" xfId="19403" hidden="1"/>
    <cellStyle name="Uwaga 3" xfId="19392" hidden="1"/>
    <cellStyle name="Uwaga 3" xfId="19390" hidden="1"/>
    <cellStyle name="Uwaga 3" xfId="19388" hidden="1"/>
    <cellStyle name="Uwaga 3" xfId="19377" hidden="1"/>
    <cellStyle name="Uwaga 3" xfId="19375" hidden="1"/>
    <cellStyle name="Uwaga 3" xfId="19373" hidden="1"/>
    <cellStyle name="Uwaga 3" xfId="19362" hidden="1"/>
    <cellStyle name="Uwaga 3" xfId="19360" hidden="1"/>
    <cellStyle name="Uwaga 3" xfId="19358" hidden="1"/>
    <cellStyle name="Uwaga 3" xfId="19347" hidden="1"/>
    <cellStyle name="Uwaga 3" xfId="19345" hidden="1"/>
    <cellStyle name="Uwaga 3" xfId="19343" hidden="1"/>
    <cellStyle name="Uwaga 3" xfId="19332" hidden="1"/>
    <cellStyle name="Uwaga 3" xfId="19330" hidden="1"/>
    <cellStyle name="Uwaga 3" xfId="19328" hidden="1"/>
    <cellStyle name="Uwaga 3" xfId="19317" hidden="1"/>
    <cellStyle name="Uwaga 3" xfId="19315" hidden="1"/>
    <cellStyle name="Uwaga 3" xfId="19313" hidden="1"/>
    <cellStyle name="Uwaga 3" xfId="19302" hidden="1"/>
    <cellStyle name="Uwaga 3" xfId="19300" hidden="1"/>
    <cellStyle name="Uwaga 3" xfId="19298" hidden="1"/>
    <cellStyle name="Uwaga 3" xfId="19287" hidden="1"/>
    <cellStyle name="Uwaga 3" xfId="19285" hidden="1"/>
    <cellStyle name="Uwaga 3" xfId="19283" hidden="1"/>
    <cellStyle name="Uwaga 3" xfId="19272" hidden="1"/>
    <cellStyle name="Uwaga 3" xfId="19270" hidden="1"/>
    <cellStyle name="Uwaga 3" xfId="19268" hidden="1"/>
    <cellStyle name="Uwaga 3" xfId="19257" hidden="1"/>
    <cellStyle name="Uwaga 3" xfId="19255" hidden="1"/>
    <cellStyle name="Uwaga 3" xfId="19253" hidden="1"/>
    <cellStyle name="Uwaga 3" xfId="19242" hidden="1"/>
    <cellStyle name="Uwaga 3" xfId="19240" hidden="1"/>
    <cellStyle name="Uwaga 3" xfId="19238" hidden="1"/>
    <cellStyle name="Uwaga 3" xfId="19227" hidden="1"/>
    <cellStyle name="Uwaga 3" xfId="19225" hidden="1"/>
    <cellStyle name="Uwaga 3" xfId="19223" hidden="1"/>
    <cellStyle name="Uwaga 3" xfId="19212" hidden="1"/>
    <cellStyle name="Uwaga 3" xfId="19210" hidden="1"/>
    <cellStyle name="Uwaga 3" xfId="19207" hidden="1"/>
    <cellStyle name="Uwaga 3" xfId="19197" hidden="1"/>
    <cellStyle name="Uwaga 3" xfId="19195" hidden="1"/>
    <cellStyle name="Uwaga 3" xfId="19193" hidden="1"/>
    <cellStyle name="Uwaga 3" xfId="19182" hidden="1"/>
    <cellStyle name="Uwaga 3" xfId="19180" hidden="1"/>
    <cellStyle name="Uwaga 3" xfId="19178" hidden="1"/>
    <cellStyle name="Uwaga 3" xfId="19167" hidden="1"/>
    <cellStyle name="Uwaga 3" xfId="19165" hidden="1"/>
    <cellStyle name="Uwaga 3" xfId="19162" hidden="1"/>
    <cellStyle name="Uwaga 3" xfId="19152" hidden="1"/>
    <cellStyle name="Uwaga 3" xfId="19150" hidden="1"/>
    <cellStyle name="Uwaga 3" xfId="19147" hidden="1"/>
    <cellStyle name="Uwaga 3" xfId="19137" hidden="1"/>
    <cellStyle name="Uwaga 3" xfId="19135" hidden="1"/>
    <cellStyle name="Uwaga 3" xfId="19132" hidden="1"/>
    <cellStyle name="Uwaga 3" xfId="19123" hidden="1"/>
    <cellStyle name="Uwaga 3" xfId="19120" hidden="1"/>
    <cellStyle name="Uwaga 3" xfId="19116" hidden="1"/>
    <cellStyle name="Uwaga 3" xfId="19108" hidden="1"/>
    <cellStyle name="Uwaga 3" xfId="19105" hidden="1"/>
    <cellStyle name="Uwaga 3" xfId="19101" hidden="1"/>
    <cellStyle name="Uwaga 3" xfId="19093" hidden="1"/>
    <cellStyle name="Uwaga 3" xfId="19090" hidden="1"/>
    <cellStyle name="Uwaga 3" xfId="19086" hidden="1"/>
    <cellStyle name="Uwaga 3" xfId="19078" hidden="1"/>
    <cellStyle name="Uwaga 3" xfId="19075" hidden="1"/>
    <cellStyle name="Uwaga 3" xfId="19071" hidden="1"/>
    <cellStyle name="Uwaga 3" xfId="19063" hidden="1"/>
    <cellStyle name="Uwaga 3" xfId="19060" hidden="1"/>
    <cellStyle name="Uwaga 3" xfId="19056" hidden="1"/>
    <cellStyle name="Uwaga 3" xfId="19048" hidden="1"/>
    <cellStyle name="Uwaga 3" xfId="19044" hidden="1"/>
    <cellStyle name="Uwaga 3" xfId="19039" hidden="1"/>
    <cellStyle name="Uwaga 3" xfId="19033" hidden="1"/>
    <cellStyle name="Uwaga 3" xfId="19029" hidden="1"/>
    <cellStyle name="Uwaga 3" xfId="19024" hidden="1"/>
    <cellStyle name="Uwaga 3" xfId="19018" hidden="1"/>
    <cellStyle name="Uwaga 3" xfId="19014" hidden="1"/>
    <cellStyle name="Uwaga 3" xfId="19009" hidden="1"/>
    <cellStyle name="Uwaga 3" xfId="19003" hidden="1"/>
    <cellStyle name="Uwaga 3" xfId="19000" hidden="1"/>
    <cellStyle name="Uwaga 3" xfId="18996" hidden="1"/>
    <cellStyle name="Uwaga 3" xfId="18988" hidden="1"/>
    <cellStyle name="Uwaga 3" xfId="18985" hidden="1"/>
    <cellStyle name="Uwaga 3" xfId="18980" hidden="1"/>
    <cellStyle name="Uwaga 3" xfId="18973" hidden="1"/>
    <cellStyle name="Uwaga 3" xfId="18969" hidden="1"/>
    <cellStyle name="Uwaga 3" xfId="18964" hidden="1"/>
    <cellStyle name="Uwaga 3" xfId="18958" hidden="1"/>
    <cellStyle name="Uwaga 3" xfId="18954" hidden="1"/>
    <cellStyle name="Uwaga 3" xfId="18949" hidden="1"/>
    <cellStyle name="Uwaga 3" xfId="18943" hidden="1"/>
    <cellStyle name="Uwaga 3" xfId="18940" hidden="1"/>
    <cellStyle name="Uwaga 3" xfId="18936" hidden="1"/>
    <cellStyle name="Uwaga 3" xfId="18928" hidden="1"/>
    <cellStyle name="Uwaga 3" xfId="18923" hidden="1"/>
    <cellStyle name="Uwaga 3" xfId="18918" hidden="1"/>
    <cellStyle name="Uwaga 3" xfId="18913" hidden="1"/>
    <cellStyle name="Uwaga 3" xfId="18908" hidden="1"/>
    <cellStyle name="Uwaga 3" xfId="18903" hidden="1"/>
    <cellStyle name="Uwaga 3" xfId="18898" hidden="1"/>
    <cellStyle name="Uwaga 3" xfId="18893" hidden="1"/>
    <cellStyle name="Uwaga 3" xfId="18888" hidden="1"/>
    <cellStyle name="Uwaga 3" xfId="18883" hidden="1"/>
    <cellStyle name="Uwaga 3" xfId="18879" hidden="1"/>
    <cellStyle name="Uwaga 3" xfId="18874" hidden="1"/>
    <cellStyle name="Uwaga 3" xfId="18867" hidden="1"/>
    <cellStyle name="Uwaga 3" xfId="18862" hidden="1"/>
    <cellStyle name="Uwaga 3" xfId="18857" hidden="1"/>
    <cellStyle name="Uwaga 3" xfId="18852" hidden="1"/>
    <cellStyle name="Uwaga 3" xfId="18847" hidden="1"/>
    <cellStyle name="Uwaga 3" xfId="18842" hidden="1"/>
    <cellStyle name="Uwaga 3" xfId="18837" hidden="1"/>
    <cellStyle name="Uwaga 3" xfId="18832" hidden="1"/>
    <cellStyle name="Uwaga 3" xfId="18827" hidden="1"/>
    <cellStyle name="Uwaga 3" xfId="18823" hidden="1"/>
    <cellStyle name="Uwaga 3" xfId="18818" hidden="1"/>
    <cellStyle name="Uwaga 3" xfId="18813" hidden="1"/>
    <cellStyle name="Uwaga 3" xfId="18808" hidden="1"/>
    <cellStyle name="Uwaga 3" xfId="18804" hidden="1"/>
    <cellStyle name="Uwaga 3" xfId="18800" hidden="1"/>
    <cellStyle name="Uwaga 3" xfId="18793" hidden="1"/>
    <cellStyle name="Uwaga 3" xfId="18789" hidden="1"/>
    <cellStyle name="Uwaga 3" xfId="18784" hidden="1"/>
    <cellStyle name="Uwaga 3" xfId="18778" hidden="1"/>
    <cellStyle name="Uwaga 3" xfId="18774" hidden="1"/>
    <cellStyle name="Uwaga 3" xfId="18769" hidden="1"/>
    <cellStyle name="Uwaga 3" xfId="18763" hidden="1"/>
    <cellStyle name="Uwaga 3" xfId="18759" hidden="1"/>
    <cellStyle name="Uwaga 3" xfId="18755" hidden="1"/>
    <cellStyle name="Uwaga 3" xfId="18748" hidden="1"/>
    <cellStyle name="Uwaga 3" xfId="18744" hidden="1"/>
    <cellStyle name="Uwaga 3" xfId="18740" hidden="1"/>
    <cellStyle name="Uwaga 3" xfId="19607" hidden="1"/>
    <cellStyle name="Uwaga 3" xfId="19606" hidden="1"/>
    <cellStyle name="Uwaga 3" xfId="19604" hidden="1"/>
    <cellStyle name="Uwaga 3" xfId="19591" hidden="1"/>
    <cellStyle name="Uwaga 3" xfId="19589" hidden="1"/>
    <cellStyle name="Uwaga 3" xfId="19587" hidden="1"/>
    <cellStyle name="Uwaga 3" xfId="19577" hidden="1"/>
    <cellStyle name="Uwaga 3" xfId="19575" hidden="1"/>
    <cellStyle name="Uwaga 3" xfId="19573" hidden="1"/>
    <cellStyle name="Uwaga 3" xfId="19562" hidden="1"/>
    <cellStyle name="Uwaga 3" xfId="19560" hidden="1"/>
    <cellStyle name="Uwaga 3" xfId="19558" hidden="1"/>
    <cellStyle name="Uwaga 3" xfId="19545" hidden="1"/>
    <cellStyle name="Uwaga 3" xfId="19543" hidden="1"/>
    <cellStyle name="Uwaga 3" xfId="19542" hidden="1"/>
    <cellStyle name="Uwaga 3" xfId="19529" hidden="1"/>
    <cellStyle name="Uwaga 3" xfId="19528" hidden="1"/>
    <cellStyle name="Uwaga 3" xfId="19526" hidden="1"/>
    <cellStyle name="Uwaga 3" xfId="19514" hidden="1"/>
    <cellStyle name="Uwaga 3" xfId="19513" hidden="1"/>
    <cellStyle name="Uwaga 3" xfId="19511" hidden="1"/>
    <cellStyle name="Uwaga 3" xfId="19499" hidden="1"/>
    <cellStyle name="Uwaga 3" xfId="19498" hidden="1"/>
    <cellStyle name="Uwaga 3" xfId="19496" hidden="1"/>
    <cellStyle name="Uwaga 3" xfId="19484" hidden="1"/>
    <cellStyle name="Uwaga 3" xfId="19483" hidden="1"/>
    <cellStyle name="Uwaga 3" xfId="19481" hidden="1"/>
    <cellStyle name="Uwaga 3" xfId="19469" hidden="1"/>
    <cellStyle name="Uwaga 3" xfId="19468" hidden="1"/>
    <cellStyle name="Uwaga 3" xfId="19466" hidden="1"/>
    <cellStyle name="Uwaga 3" xfId="19454" hidden="1"/>
    <cellStyle name="Uwaga 3" xfId="19453" hidden="1"/>
    <cellStyle name="Uwaga 3" xfId="19451" hidden="1"/>
    <cellStyle name="Uwaga 3" xfId="19439" hidden="1"/>
    <cellStyle name="Uwaga 3" xfId="19438" hidden="1"/>
    <cellStyle name="Uwaga 3" xfId="19436" hidden="1"/>
    <cellStyle name="Uwaga 3" xfId="19424" hidden="1"/>
    <cellStyle name="Uwaga 3" xfId="19423" hidden="1"/>
    <cellStyle name="Uwaga 3" xfId="19421" hidden="1"/>
    <cellStyle name="Uwaga 3" xfId="19409" hidden="1"/>
    <cellStyle name="Uwaga 3" xfId="19408" hidden="1"/>
    <cellStyle name="Uwaga 3" xfId="19406" hidden="1"/>
    <cellStyle name="Uwaga 3" xfId="19394" hidden="1"/>
    <cellStyle name="Uwaga 3" xfId="19393" hidden="1"/>
    <cellStyle name="Uwaga 3" xfId="19391" hidden="1"/>
    <cellStyle name="Uwaga 3" xfId="19379" hidden="1"/>
    <cellStyle name="Uwaga 3" xfId="19378" hidden="1"/>
    <cellStyle name="Uwaga 3" xfId="19376" hidden="1"/>
    <cellStyle name="Uwaga 3" xfId="19364" hidden="1"/>
    <cellStyle name="Uwaga 3" xfId="19363" hidden="1"/>
    <cellStyle name="Uwaga 3" xfId="19361" hidden="1"/>
    <cellStyle name="Uwaga 3" xfId="19349" hidden="1"/>
    <cellStyle name="Uwaga 3" xfId="19348" hidden="1"/>
    <cellStyle name="Uwaga 3" xfId="19346" hidden="1"/>
    <cellStyle name="Uwaga 3" xfId="19334" hidden="1"/>
    <cellStyle name="Uwaga 3" xfId="19333" hidden="1"/>
    <cellStyle name="Uwaga 3" xfId="19331" hidden="1"/>
    <cellStyle name="Uwaga 3" xfId="19319" hidden="1"/>
    <cellStyle name="Uwaga 3" xfId="19318" hidden="1"/>
    <cellStyle name="Uwaga 3" xfId="19316" hidden="1"/>
    <cellStyle name="Uwaga 3" xfId="19304" hidden="1"/>
    <cellStyle name="Uwaga 3" xfId="19303" hidden="1"/>
    <cellStyle name="Uwaga 3" xfId="19301" hidden="1"/>
    <cellStyle name="Uwaga 3" xfId="19289" hidden="1"/>
    <cellStyle name="Uwaga 3" xfId="19288" hidden="1"/>
    <cellStyle name="Uwaga 3" xfId="19286" hidden="1"/>
    <cellStyle name="Uwaga 3" xfId="19274" hidden="1"/>
    <cellStyle name="Uwaga 3" xfId="19273" hidden="1"/>
    <cellStyle name="Uwaga 3" xfId="19271" hidden="1"/>
    <cellStyle name="Uwaga 3" xfId="19259" hidden="1"/>
    <cellStyle name="Uwaga 3" xfId="19258" hidden="1"/>
    <cellStyle name="Uwaga 3" xfId="19256" hidden="1"/>
    <cellStyle name="Uwaga 3" xfId="19244" hidden="1"/>
    <cellStyle name="Uwaga 3" xfId="19243" hidden="1"/>
    <cellStyle name="Uwaga 3" xfId="19241" hidden="1"/>
    <cellStyle name="Uwaga 3" xfId="19229" hidden="1"/>
    <cellStyle name="Uwaga 3" xfId="19228" hidden="1"/>
    <cellStyle name="Uwaga 3" xfId="19226" hidden="1"/>
    <cellStyle name="Uwaga 3" xfId="19214" hidden="1"/>
    <cellStyle name="Uwaga 3" xfId="19213" hidden="1"/>
    <cellStyle name="Uwaga 3" xfId="19211" hidden="1"/>
    <cellStyle name="Uwaga 3" xfId="19199" hidden="1"/>
    <cellStyle name="Uwaga 3" xfId="19198" hidden="1"/>
    <cellStyle name="Uwaga 3" xfId="19196" hidden="1"/>
    <cellStyle name="Uwaga 3" xfId="19184" hidden="1"/>
    <cellStyle name="Uwaga 3" xfId="19183" hidden="1"/>
    <cellStyle name="Uwaga 3" xfId="19181" hidden="1"/>
    <cellStyle name="Uwaga 3" xfId="19169" hidden="1"/>
    <cellStyle name="Uwaga 3" xfId="19168" hidden="1"/>
    <cellStyle name="Uwaga 3" xfId="19166" hidden="1"/>
    <cellStyle name="Uwaga 3" xfId="19154" hidden="1"/>
    <cellStyle name="Uwaga 3" xfId="19153" hidden="1"/>
    <cellStyle name="Uwaga 3" xfId="19151" hidden="1"/>
    <cellStyle name="Uwaga 3" xfId="19139" hidden="1"/>
    <cellStyle name="Uwaga 3" xfId="19138" hidden="1"/>
    <cellStyle name="Uwaga 3" xfId="19136" hidden="1"/>
    <cellStyle name="Uwaga 3" xfId="19124" hidden="1"/>
    <cellStyle name="Uwaga 3" xfId="19122" hidden="1"/>
    <cellStyle name="Uwaga 3" xfId="19119" hidden="1"/>
    <cellStyle name="Uwaga 3" xfId="19109" hidden="1"/>
    <cellStyle name="Uwaga 3" xfId="19107" hidden="1"/>
    <cellStyle name="Uwaga 3" xfId="19104" hidden="1"/>
    <cellStyle name="Uwaga 3" xfId="19094" hidden="1"/>
    <cellStyle name="Uwaga 3" xfId="19092" hidden="1"/>
    <cellStyle name="Uwaga 3" xfId="19089" hidden="1"/>
    <cellStyle name="Uwaga 3" xfId="19079" hidden="1"/>
    <cellStyle name="Uwaga 3" xfId="19077" hidden="1"/>
    <cellStyle name="Uwaga 3" xfId="19074" hidden="1"/>
    <cellStyle name="Uwaga 3" xfId="19064" hidden="1"/>
    <cellStyle name="Uwaga 3" xfId="19062" hidden="1"/>
    <cellStyle name="Uwaga 3" xfId="19059" hidden="1"/>
    <cellStyle name="Uwaga 3" xfId="19049" hidden="1"/>
    <cellStyle name="Uwaga 3" xfId="19047" hidden="1"/>
    <cellStyle name="Uwaga 3" xfId="19043" hidden="1"/>
    <cellStyle name="Uwaga 3" xfId="19034" hidden="1"/>
    <cellStyle name="Uwaga 3" xfId="19031" hidden="1"/>
    <cellStyle name="Uwaga 3" xfId="19027" hidden="1"/>
    <cellStyle name="Uwaga 3" xfId="19019" hidden="1"/>
    <cellStyle name="Uwaga 3" xfId="19017" hidden="1"/>
    <cellStyle name="Uwaga 3" xfId="19013" hidden="1"/>
    <cellStyle name="Uwaga 3" xfId="19004" hidden="1"/>
    <cellStyle name="Uwaga 3" xfId="19002" hidden="1"/>
    <cellStyle name="Uwaga 3" xfId="18999" hidden="1"/>
    <cellStyle name="Uwaga 3" xfId="18989" hidden="1"/>
    <cellStyle name="Uwaga 3" xfId="18987" hidden="1"/>
    <cellStyle name="Uwaga 3" xfId="18982" hidden="1"/>
    <cellStyle name="Uwaga 3" xfId="18974" hidden="1"/>
    <cellStyle name="Uwaga 3" xfId="18972" hidden="1"/>
    <cellStyle name="Uwaga 3" xfId="18967" hidden="1"/>
    <cellStyle name="Uwaga 3" xfId="18959" hidden="1"/>
    <cellStyle name="Uwaga 3" xfId="18957" hidden="1"/>
    <cellStyle name="Uwaga 3" xfId="18952" hidden="1"/>
    <cellStyle name="Uwaga 3" xfId="18944" hidden="1"/>
    <cellStyle name="Uwaga 3" xfId="18942" hidden="1"/>
    <cellStyle name="Uwaga 3" xfId="18938" hidden="1"/>
    <cellStyle name="Uwaga 3" xfId="18929" hidden="1"/>
    <cellStyle name="Uwaga 3" xfId="18926" hidden="1"/>
    <cellStyle name="Uwaga 3" xfId="18921" hidden="1"/>
    <cellStyle name="Uwaga 3" xfId="18914" hidden="1"/>
    <cellStyle name="Uwaga 3" xfId="18910" hidden="1"/>
    <cellStyle name="Uwaga 3" xfId="18905" hidden="1"/>
    <cellStyle name="Uwaga 3" xfId="18899" hidden="1"/>
    <cellStyle name="Uwaga 3" xfId="18895" hidden="1"/>
    <cellStyle name="Uwaga 3" xfId="18890" hidden="1"/>
    <cellStyle name="Uwaga 3" xfId="18884" hidden="1"/>
    <cellStyle name="Uwaga 3" xfId="18881" hidden="1"/>
    <cellStyle name="Uwaga 3" xfId="18877" hidden="1"/>
    <cellStyle name="Uwaga 3" xfId="18868" hidden="1"/>
    <cellStyle name="Uwaga 3" xfId="18863" hidden="1"/>
    <cellStyle name="Uwaga 3" xfId="18858" hidden="1"/>
    <cellStyle name="Uwaga 3" xfId="18853" hidden="1"/>
    <cellStyle name="Uwaga 3" xfId="18848" hidden="1"/>
    <cellStyle name="Uwaga 3" xfId="18843" hidden="1"/>
    <cellStyle name="Uwaga 3" xfId="18838" hidden="1"/>
    <cellStyle name="Uwaga 3" xfId="18833" hidden="1"/>
    <cellStyle name="Uwaga 3" xfId="18828" hidden="1"/>
    <cellStyle name="Uwaga 3" xfId="18824" hidden="1"/>
    <cellStyle name="Uwaga 3" xfId="18819" hidden="1"/>
    <cellStyle name="Uwaga 3" xfId="18814" hidden="1"/>
    <cellStyle name="Uwaga 3" xfId="18809" hidden="1"/>
    <cellStyle name="Uwaga 3" xfId="18805" hidden="1"/>
    <cellStyle name="Uwaga 3" xfId="18801" hidden="1"/>
    <cellStyle name="Uwaga 3" xfId="18794" hidden="1"/>
    <cellStyle name="Uwaga 3" xfId="18790" hidden="1"/>
    <cellStyle name="Uwaga 3" xfId="18785" hidden="1"/>
    <cellStyle name="Uwaga 3" xfId="18779" hidden="1"/>
    <cellStyle name="Uwaga 3" xfId="18775" hidden="1"/>
    <cellStyle name="Uwaga 3" xfId="18770" hidden="1"/>
    <cellStyle name="Uwaga 3" xfId="18764" hidden="1"/>
    <cellStyle name="Uwaga 3" xfId="18760" hidden="1"/>
    <cellStyle name="Uwaga 3" xfId="18756" hidden="1"/>
    <cellStyle name="Uwaga 3" xfId="18749" hidden="1"/>
    <cellStyle name="Uwaga 3" xfId="18745" hidden="1"/>
    <cellStyle name="Uwaga 3" xfId="18741" hidden="1"/>
    <cellStyle name="Uwaga 3" xfId="17716" hidden="1"/>
    <cellStyle name="Uwaga 3" xfId="17715" hidden="1"/>
    <cellStyle name="Uwaga 3" xfId="17714" hidden="1"/>
    <cellStyle name="Uwaga 3" xfId="17707" hidden="1"/>
    <cellStyle name="Uwaga 3" xfId="17706" hidden="1"/>
    <cellStyle name="Uwaga 3" xfId="17705" hidden="1"/>
    <cellStyle name="Uwaga 3" xfId="17698" hidden="1"/>
    <cellStyle name="Uwaga 3" xfId="17697" hidden="1"/>
    <cellStyle name="Uwaga 3" xfId="17696" hidden="1"/>
    <cellStyle name="Uwaga 3" xfId="17689" hidden="1"/>
    <cellStyle name="Uwaga 3" xfId="17688" hidden="1"/>
    <cellStyle name="Uwaga 3" xfId="17687" hidden="1"/>
    <cellStyle name="Uwaga 3" xfId="17680" hidden="1"/>
    <cellStyle name="Uwaga 3" xfId="17679" hidden="1"/>
    <cellStyle name="Uwaga 3" xfId="17678" hidden="1"/>
    <cellStyle name="Uwaga 3" xfId="17671" hidden="1"/>
    <cellStyle name="Uwaga 3" xfId="17670" hidden="1"/>
    <cellStyle name="Uwaga 3" xfId="17668" hidden="1"/>
    <cellStyle name="Uwaga 3" xfId="17662" hidden="1"/>
    <cellStyle name="Uwaga 3" xfId="17661" hidden="1"/>
    <cellStyle name="Uwaga 3" xfId="17659" hidden="1"/>
    <cellStyle name="Uwaga 3" xfId="17653" hidden="1"/>
    <cellStyle name="Uwaga 3" xfId="17652" hidden="1"/>
    <cellStyle name="Uwaga 3" xfId="17650" hidden="1"/>
    <cellStyle name="Uwaga 3" xfId="17644" hidden="1"/>
    <cellStyle name="Uwaga 3" xfId="17643" hidden="1"/>
    <cellStyle name="Uwaga 3" xfId="17641" hidden="1"/>
    <cellStyle name="Uwaga 3" xfId="17635" hidden="1"/>
    <cellStyle name="Uwaga 3" xfId="17634" hidden="1"/>
    <cellStyle name="Uwaga 3" xfId="17632" hidden="1"/>
    <cellStyle name="Uwaga 3" xfId="17626" hidden="1"/>
    <cellStyle name="Uwaga 3" xfId="17625" hidden="1"/>
    <cellStyle name="Uwaga 3" xfId="17623" hidden="1"/>
    <cellStyle name="Uwaga 3" xfId="17617" hidden="1"/>
    <cellStyle name="Uwaga 3" xfId="17616" hidden="1"/>
    <cellStyle name="Uwaga 3" xfId="17614" hidden="1"/>
    <cellStyle name="Uwaga 3" xfId="17608" hidden="1"/>
    <cellStyle name="Uwaga 3" xfId="17607" hidden="1"/>
    <cellStyle name="Uwaga 3" xfId="17605" hidden="1"/>
    <cellStyle name="Uwaga 3" xfId="17599" hidden="1"/>
    <cellStyle name="Uwaga 3" xfId="17598" hidden="1"/>
    <cellStyle name="Uwaga 3" xfId="17596" hidden="1"/>
    <cellStyle name="Uwaga 3" xfId="17590" hidden="1"/>
    <cellStyle name="Uwaga 3" xfId="17589" hidden="1"/>
    <cellStyle name="Uwaga 3" xfId="17587" hidden="1"/>
    <cellStyle name="Uwaga 3" xfId="17581" hidden="1"/>
    <cellStyle name="Uwaga 3" xfId="17580" hidden="1"/>
    <cellStyle name="Uwaga 3" xfId="17578" hidden="1"/>
    <cellStyle name="Uwaga 3" xfId="17572" hidden="1"/>
    <cellStyle name="Uwaga 3" xfId="17571" hidden="1"/>
    <cellStyle name="Uwaga 3" xfId="17569" hidden="1"/>
    <cellStyle name="Uwaga 3" xfId="17563" hidden="1"/>
    <cellStyle name="Uwaga 3" xfId="17562" hidden="1"/>
    <cellStyle name="Uwaga 3" xfId="17559" hidden="1"/>
    <cellStyle name="Uwaga 3" xfId="17554" hidden="1"/>
    <cellStyle name="Uwaga 3" xfId="17552" hidden="1"/>
    <cellStyle name="Uwaga 3" xfId="17549" hidden="1"/>
    <cellStyle name="Uwaga 3" xfId="17545" hidden="1"/>
    <cellStyle name="Uwaga 3" xfId="17544" hidden="1"/>
    <cellStyle name="Uwaga 3" xfId="17541" hidden="1"/>
    <cellStyle name="Uwaga 3" xfId="17536" hidden="1"/>
    <cellStyle name="Uwaga 3" xfId="17535" hidden="1"/>
    <cellStyle name="Uwaga 3" xfId="17533" hidden="1"/>
    <cellStyle name="Uwaga 3" xfId="17527" hidden="1"/>
    <cellStyle name="Uwaga 3" xfId="17526" hidden="1"/>
    <cellStyle name="Uwaga 3" xfId="17524" hidden="1"/>
    <cellStyle name="Uwaga 3" xfId="17518" hidden="1"/>
    <cellStyle name="Uwaga 3" xfId="17517" hidden="1"/>
    <cellStyle name="Uwaga 3" xfId="17515" hidden="1"/>
    <cellStyle name="Uwaga 3" xfId="17509" hidden="1"/>
    <cellStyle name="Uwaga 3" xfId="17508" hidden="1"/>
    <cellStyle name="Uwaga 3" xfId="17506" hidden="1"/>
    <cellStyle name="Uwaga 3" xfId="17500" hidden="1"/>
    <cellStyle name="Uwaga 3" xfId="17499" hidden="1"/>
    <cellStyle name="Uwaga 3" xfId="17497" hidden="1"/>
    <cellStyle name="Uwaga 3" xfId="17491" hidden="1"/>
    <cellStyle name="Uwaga 3" xfId="17490" hidden="1"/>
    <cellStyle name="Uwaga 3" xfId="17487" hidden="1"/>
    <cellStyle name="Uwaga 3" xfId="17482" hidden="1"/>
    <cellStyle name="Uwaga 3" xfId="17480" hidden="1"/>
    <cellStyle name="Uwaga 3" xfId="17477" hidden="1"/>
    <cellStyle name="Uwaga 3" xfId="17473" hidden="1"/>
    <cellStyle name="Uwaga 3" xfId="17471" hidden="1"/>
    <cellStyle name="Uwaga 3" xfId="17468" hidden="1"/>
    <cellStyle name="Uwaga 3" xfId="17464" hidden="1"/>
    <cellStyle name="Uwaga 3" xfId="17463" hidden="1"/>
    <cellStyle name="Uwaga 3" xfId="17461" hidden="1"/>
    <cellStyle name="Uwaga 3" xfId="17455" hidden="1"/>
    <cellStyle name="Uwaga 3" xfId="17453" hidden="1"/>
    <cellStyle name="Uwaga 3" xfId="17450" hidden="1"/>
    <cellStyle name="Uwaga 3" xfId="17446" hidden="1"/>
    <cellStyle name="Uwaga 3" xfId="17444" hidden="1"/>
    <cellStyle name="Uwaga 3" xfId="17441" hidden="1"/>
    <cellStyle name="Uwaga 3" xfId="17437" hidden="1"/>
    <cellStyle name="Uwaga 3" xfId="17435" hidden="1"/>
    <cellStyle name="Uwaga 3" xfId="17432" hidden="1"/>
    <cellStyle name="Uwaga 3" xfId="17428" hidden="1"/>
    <cellStyle name="Uwaga 3" xfId="17426" hidden="1"/>
    <cellStyle name="Uwaga 3" xfId="17424" hidden="1"/>
    <cellStyle name="Uwaga 3" xfId="17419" hidden="1"/>
    <cellStyle name="Uwaga 3" xfId="17417" hidden="1"/>
    <cellStyle name="Uwaga 3" xfId="17415" hidden="1"/>
    <cellStyle name="Uwaga 3" xfId="17410" hidden="1"/>
    <cellStyle name="Uwaga 3" xfId="17408" hidden="1"/>
    <cellStyle name="Uwaga 3" xfId="17405" hidden="1"/>
    <cellStyle name="Uwaga 3" xfId="17401" hidden="1"/>
    <cellStyle name="Uwaga 3" xfId="17399" hidden="1"/>
    <cellStyle name="Uwaga 3" xfId="17397" hidden="1"/>
    <cellStyle name="Uwaga 3" xfId="17392" hidden="1"/>
    <cellStyle name="Uwaga 3" xfId="17390" hidden="1"/>
    <cellStyle name="Uwaga 3" xfId="17388" hidden="1"/>
    <cellStyle name="Uwaga 3" xfId="17382" hidden="1"/>
    <cellStyle name="Uwaga 3" xfId="17379" hidden="1"/>
    <cellStyle name="Uwaga 3" xfId="17376" hidden="1"/>
    <cellStyle name="Uwaga 3" xfId="17373" hidden="1"/>
    <cellStyle name="Uwaga 3" xfId="17370" hidden="1"/>
    <cellStyle name="Uwaga 3" xfId="17367" hidden="1"/>
    <cellStyle name="Uwaga 3" xfId="17364" hidden="1"/>
    <cellStyle name="Uwaga 3" xfId="17361" hidden="1"/>
    <cellStyle name="Uwaga 3" xfId="17358" hidden="1"/>
    <cellStyle name="Uwaga 3" xfId="17356" hidden="1"/>
    <cellStyle name="Uwaga 3" xfId="17354" hidden="1"/>
    <cellStyle name="Uwaga 3" xfId="17351" hidden="1"/>
    <cellStyle name="Uwaga 3" xfId="17347" hidden="1"/>
    <cellStyle name="Uwaga 3" xfId="17344" hidden="1"/>
    <cellStyle name="Uwaga 3" xfId="17341" hidden="1"/>
    <cellStyle name="Uwaga 3" xfId="17337" hidden="1"/>
    <cellStyle name="Uwaga 3" xfId="17334" hidden="1"/>
    <cellStyle name="Uwaga 3" xfId="17331" hidden="1"/>
    <cellStyle name="Uwaga 3" xfId="17329" hidden="1"/>
    <cellStyle name="Uwaga 3" xfId="17326" hidden="1"/>
    <cellStyle name="Uwaga 3" xfId="17323" hidden="1"/>
    <cellStyle name="Uwaga 3" xfId="17320" hidden="1"/>
    <cellStyle name="Uwaga 3" xfId="17318" hidden="1"/>
    <cellStyle name="Uwaga 3" xfId="17316" hidden="1"/>
    <cellStyle name="Uwaga 3" xfId="17311" hidden="1"/>
    <cellStyle name="Uwaga 3" xfId="17308" hidden="1"/>
    <cellStyle name="Uwaga 3" xfId="17305" hidden="1"/>
    <cellStyle name="Uwaga 3" xfId="17301" hidden="1"/>
    <cellStyle name="Uwaga 3" xfId="17298" hidden="1"/>
    <cellStyle name="Uwaga 3" xfId="17295" hidden="1"/>
    <cellStyle name="Uwaga 3" xfId="17292" hidden="1"/>
    <cellStyle name="Uwaga 3" xfId="17289" hidden="1"/>
    <cellStyle name="Uwaga 3" xfId="17286" hidden="1"/>
    <cellStyle name="Uwaga 3" xfId="17284" hidden="1"/>
    <cellStyle name="Uwaga 3" xfId="17282" hidden="1"/>
    <cellStyle name="Uwaga 3" xfId="17279" hidden="1"/>
    <cellStyle name="Uwaga 3" xfId="17274" hidden="1"/>
    <cellStyle name="Uwaga 3" xfId="17271" hidden="1"/>
    <cellStyle name="Uwaga 3" xfId="17268" hidden="1"/>
    <cellStyle name="Uwaga 3" xfId="17264" hidden="1"/>
    <cellStyle name="Uwaga 3" xfId="17261" hidden="1"/>
    <cellStyle name="Uwaga 3" xfId="17259" hidden="1"/>
    <cellStyle name="Uwaga 3" xfId="17256" hidden="1"/>
    <cellStyle name="Uwaga 3" xfId="17253" hidden="1"/>
    <cellStyle name="Uwaga 3" xfId="17250" hidden="1"/>
    <cellStyle name="Uwaga 3" xfId="17248" hidden="1"/>
    <cellStyle name="Uwaga 3" xfId="17245" hidden="1"/>
    <cellStyle name="Uwaga 3" xfId="17242" hidden="1"/>
    <cellStyle name="Uwaga 3" xfId="17239" hidden="1"/>
    <cellStyle name="Uwaga 3" xfId="17237" hidden="1"/>
    <cellStyle name="Uwaga 3" xfId="17235" hidden="1"/>
    <cellStyle name="Uwaga 3" xfId="17230" hidden="1"/>
    <cellStyle name="Uwaga 3" xfId="17228" hidden="1"/>
    <cellStyle name="Uwaga 3" xfId="17225" hidden="1"/>
    <cellStyle name="Uwaga 3" xfId="17221" hidden="1"/>
    <cellStyle name="Uwaga 3" xfId="17219" hidden="1"/>
    <cellStyle name="Uwaga 3" xfId="17216" hidden="1"/>
    <cellStyle name="Uwaga 3" xfId="17212" hidden="1"/>
    <cellStyle name="Uwaga 3" xfId="17210" hidden="1"/>
    <cellStyle name="Uwaga 3" xfId="17208" hidden="1"/>
    <cellStyle name="Uwaga 3" xfId="17203" hidden="1"/>
    <cellStyle name="Uwaga 3" xfId="17201" hidden="1"/>
    <cellStyle name="Uwaga 3" xfId="17199" hidden="1"/>
    <cellStyle name="Uwaga 3" xfId="19695" hidden="1"/>
    <cellStyle name="Uwaga 3" xfId="19696" hidden="1"/>
    <cellStyle name="Uwaga 3" xfId="19698" hidden="1"/>
    <cellStyle name="Uwaga 3" xfId="19710" hidden="1"/>
    <cellStyle name="Uwaga 3" xfId="19711" hidden="1"/>
    <cellStyle name="Uwaga 3" xfId="19716" hidden="1"/>
    <cellStyle name="Uwaga 3" xfId="19725" hidden="1"/>
    <cellStyle name="Uwaga 3" xfId="19726" hidden="1"/>
    <cellStyle name="Uwaga 3" xfId="19731" hidden="1"/>
    <cellStyle name="Uwaga 3" xfId="19740" hidden="1"/>
    <cellStyle name="Uwaga 3" xfId="19741" hidden="1"/>
    <cellStyle name="Uwaga 3" xfId="19742" hidden="1"/>
    <cellStyle name="Uwaga 3" xfId="19755" hidden="1"/>
    <cellStyle name="Uwaga 3" xfId="19760" hidden="1"/>
    <cellStyle name="Uwaga 3" xfId="19765" hidden="1"/>
    <cellStyle name="Uwaga 3" xfId="19775" hidden="1"/>
    <cellStyle name="Uwaga 3" xfId="19780" hidden="1"/>
    <cellStyle name="Uwaga 3" xfId="19784" hidden="1"/>
    <cellStyle name="Uwaga 3" xfId="19791" hidden="1"/>
    <cellStyle name="Uwaga 3" xfId="19796" hidden="1"/>
    <cellStyle name="Uwaga 3" xfId="19799" hidden="1"/>
    <cellStyle name="Uwaga 3" xfId="19805" hidden="1"/>
    <cellStyle name="Uwaga 3" xfId="19810" hidden="1"/>
    <cellStyle name="Uwaga 3" xfId="19814" hidden="1"/>
    <cellStyle name="Uwaga 3" xfId="19815" hidden="1"/>
    <cellStyle name="Uwaga 3" xfId="19816" hidden="1"/>
    <cellStyle name="Uwaga 3" xfId="19820" hidden="1"/>
    <cellStyle name="Uwaga 3" xfId="19832" hidden="1"/>
    <cellStyle name="Uwaga 3" xfId="19837" hidden="1"/>
    <cellStyle name="Uwaga 3" xfId="19842" hidden="1"/>
    <cellStyle name="Uwaga 3" xfId="19847" hidden="1"/>
    <cellStyle name="Uwaga 3" xfId="19852" hidden="1"/>
    <cellStyle name="Uwaga 3" xfId="19857" hidden="1"/>
    <cellStyle name="Uwaga 3" xfId="19861" hidden="1"/>
    <cellStyle name="Uwaga 3" xfId="19865" hidden="1"/>
    <cellStyle name="Uwaga 3" xfId="19870" hidden="1"/>
    <cellStyle name="Uwaga 3" xfId="19875" hidden="1"/>
    <cellStyle name="Uwaga 3" xfId="19876" hidden="1"/>
    <cellStyle name="Uwaga 3" xfId="19878" hidden="1"/>
    <cellStyle name="Uwaga 3" xfId="19891" hidden="1"/>
    <cellStyle name="Uwaga 3" xfId="19895" hidden="1"/>
    <cellStyle name="Uwaga 3" xfId="19900" hidden="1"/>
    <cellStyle name="Uwaga 3" xfId="19907" hidden="1"/>
    <cellStyle name="Uwaga 3" xfId="19911" hidden="1"/>
    <cellStyle name="Uwaga 3" xfId="19916" hidden="1"/>
    <cellStyle name="Uwaga 3" xfId="19921" hidden="1"/>
    <cellStyle name="Uwaga 3" xfId="19924" hidden="1"/>
    <cellStyle name="Uwaga 3" xfId="19929" hidden="1"/>
    <cellStyle name="Uwaga 3" xfId="19935" hidden="1"/>
    <cellStyle name="Uwaga 3" xfId="19936" hidden="1"/>
    <cellStyle name="Uwaga 3" xfId="19939" hidden="1"/>
    <cellStyle name="Uwaga 3" xfId="19952" hidden="1"/>
    <cellStyle name="Uwaga 3" xfId="19956" hidden="1"/>
    <cellStyle name="Uwaga 3" xfId="19961" hidden="1"/>
    <cellStyle name="Uwaga 3" xfId="19968" hidden="1"/>
    <cellStyle name="Uwaga 3" xfId="19973" hidden="1"/>
    <cellStyle name="Uwaga 3" xfId="19977" hidden="1"/>
    <cellStyle name="Uwaga 3" xfId="19982" hidden="1"/>
    <cellStyle name="Uwaga 3" xfId="19986" hidden="1"/>
    <cellStyle name="Uwaga 3" xfId="19991" hidden="1"/>
    <cellStyle name="Uwaga 3" xfId="19995" hidden="1"/>
    <cellStyle name="Uwaga 3" xfId="19996" hidden="1"/>
    <cellStyle name="Uwaga 3" xfId="19998" hidden="1"/>
    <cellStyle name="Uwaga 3" xfId="20010" hidden="1"/>
    <cellStyle name="Uwaga 3" xfId="20011" hidden="1"/>
    <cellStyle name="Uwaga 3" xfId="20013" hidden="1"/>
    <cellStyle name="Uwaga 3" xfId="20025" hidden="1"/>
    <cellStyle name="Uwaga 3" xfId="20027" hidden="1"/>
    <cellStyle name="Uwaga 3" xfId="20030" hidden="1"/>
    <cellStyle name="Uwaga 3" xfId="20040" hidden="1"/>
    <cellStyle name="Uwaga 3" xfId="20041" hidden="1"/>
    <cellStyle name="Uwaga 3" xfId="20043" hidden="1"/>
    <cellStyle name="Uwaga 3" xfId="20055" hidden="1"/>
    <cellStyle name="Uwaga 3" xfId="20056" hidden="1"/>
    <cellStyle name="Uwaga 3" xfId="20057" hidden="1"/>
    <cellStyle name="Uwaga 3" xfId="20071" hidden="1"/>
    <cellStyle name="Uwaga 3" xfId="20074" hidden="1"/>
    <cellStyle name="Uwaga 3" xfId="20078" hidden="1"/>
    <cellStyle name="Uwaga 3" xfId="20086" hidden="1"/>
    <cellStyle name="Uwaga 3" xfId="20089" hidden="1"/>
    <cellStyle name="Uwaga 3" xfId="20093" hidden="1"/>
    <cellStyle name="Uwaga 3" xfId="20101" hidden="1"/>
    <cellStyle name="Uwaga 3" xfId="20104" hidden="1"/>
    <cellStyle name="Uwaga 3" xfId="20108" hidden="1"/>
    <cellStyle name="Uwaga 3" xfId="20115" hidden="1"/>
    <cellStyle name="Uwaga 3" xfId="20116" hidden="1"/>
    <cellStyle name="Uwaga 3" xfId="20118" hidden="1"/>
    <cellStyle name="Uwaga 3" xfId="20131" hidden="1"/>
    <cellStyle name="Uwaga 3" xfId="20134" hidden="1"/>
    <cellStyle name="Uwaga 3" xfId="20137" hidden="1"/>
    <cellStyle name="Uwaga 3" xfId="20146" hidden="1"/>
    <cellStyle name="Uwaga 3" xfId="20149" hidden="1"/>
    <cellStyle name="Uwaga 3" xfId="20153" hidden="1"/>
    <cellStyle name="Uwaga 3" xfId="20161" hidden="1"/>
    <cellStyle name="Uwaga 3" xfId="20163" hidden="1"/>
    <cellStyle name="Uwaga 3" xfId="20166" hidden="1"/>
    <cellStyle name="Uwaga 3" xfId="20175" hidden="1"/>
    <cellStyle name="Uwaga 3" xfId="20176" hidden="1"/>
    <cellStyle name="Uwaga 3" xfId="20177" hidden="1"/>
    <cellStyle name="Uwaga 3" xfId="20190" hidden="1"/>
    <cellStyle name="Uwaga 3" xfId="20191" hidden="1"/>
    <cellStyle name="Uwaga 3" xfId="20193" hidden="1"/>
    <cellStyle name="Uwaga 3" xfId="20205" hidden="1"/>
    <cellStyle name="Uwaga 3" xfId="20206" hidden="1"/>
    <cellStyle name="Uwaga 3" xfId="20208" hidden="1"/>
    <cellStyle name="Uwaga 3" xfId="20220" hidden="1"/>
    <cellStyle name="Uwaga 3" xfId="20221" hidden="1"/>
    <cellStyle name="Uwaga 3" xfId="20223" hidden="1"/>
    <cellStyle name="Uwaga 3" xfId="20235" hidden="1"/>
    <cellStyle name="Uwaga 3" xfId="20236" hidden="1"/>
    <cellStyle name="Uwaga 3" xfId="20237" hidden="1"/>
    <cellStyle name="Uwaga 3" xfId="20251" hidden="1"/>
    <cellStyle name="Uwaga 3" xfId="20253" hidden="1"/>
    <cellStyle name="Uwaga 3" xfId="20256" hidden="1"/>
    <cellStyle name="Uwaga 3" xfId="20266" hidden="1"/>
    <cellStyle name="Uwaga 3" xfId="20269" hidden="1"/>
    <cellStyle name="Uwaga 3" xfId="20272" hidden="1"/>
    <cellStyle name="Uwaga 3" xfId="20281" hidden="1"/>
    <cellStyle name="Uwaga 3" xfId="20283" hidden="1"/>
    <cellStyle name="Uwaga 3" xfId="20286" hidden="1"/>
    <cellStyle name="Uwaga 3" xfId="20295" hidden="1"/>
    <cellStyle name="Uwaga 3" xfId="20296" hidden="1"/>
    <cellStyle name="Uwaga 3" xfId="20297" hidden="1"/>
    <cellStyle name="Uwaga 3" xfId="20310" hidden="1"/>
    <cellStyle name="Uwaga 3" xfId="20312" hidden="1"/>
    <cellStyle name="Uwaga 3" xfId="20314" hidden="1"/>
    <cellStyle name="Uwaga 3" xfId="20325" hidden="1"/>
    <cellStyle name="Uwaga 3" xfId="20327" hidden="1"/>
    <cellStyle name="Uwaga 3" xfId="20329" hidden="1"/>
    <cellStyle name="Uwaga 3" xfId="20340" hidden="1"/>
    <cellStyle name="Uwaga 3" xfId="20342" hidden="1"/>
    <cellStyle name="Uwaga 3" xfId="20344" hidden="1"/>
    <cellStyle name="Uwaga 3" xfId="20355" hidden="1"/>
    <cellStyle name="Uwaga 3" xfId="20356" hidden="1"/>
    <cellStyle name="Uwaga 3" xfId="20357" hidden="1"/>
    <cellStyle name="Uwaga 3" xfId="20370" hidden="1"/>
    <cellStyle name="Uwaga 3" xfId="20372" hidden="1"/>
    <cellStyle name="Uwaga 3" xfId="20374" hidden="1"/>
    <cellStyle name="Uwaga 3" xfId="20385" hidden="1"/>
    <cellStyle name="Uwaga 3" xfId="20387" hidden="1"/>
    <cellStyle name="Uwaga 3" xfId="20389" hidden="1"/>
    <cellStyle name="Uwaga 3" xfId="20400" hidden="1"/>
    <cellStyle name="Uwaga 3" xfId="20402" hidden="1"/>
    <cellStyle name="Uwaga 3" xfId="20403" hidden="1"/>
    <cellStyle name="Uwaga 3" xfId="20415" hidden="1"/>
    <cellStyle name="Uwaga 3" xfId="20416" hidden="1"/>
    <cellStyle name="Uwaga 3" xfId="20417" hidden="1"/>
    <cellStyle name="Uwaga 3" xfId="20430" hidden="1"/>
    <cellStyle name="Uwaga 3" xfId="20432" hidden="1"/>
    <cellStyle name="Uwaga 3" xfId="20434" hidden="1"/>
    <cellStyle name="Uwaga 3" xfId="20445" hidden="1"/>
    <cellStyle name="Uwaga 3" xfId="20447" hidden="1"/>
    <cellStyle name="Uwaga 3" xfId="20449" hidden="1"/>
    <cellStyle name="Uwaga 3" xfId="20460" hidden="1"/>
    <cellStyle name="Uwaga 3" xfId="20462" hidden="1"/>
    <cellStyle name="Uwaga 3" xfId="20464" hidden="1"/>
    <cellStyle name="Uwaga 3" xfId="20475" hidden="1"/>
    <cellStyle name="Uwaga 3" xfId="20476" hidden="1"/>
    <cellStyle name="Uwaga 3" xfId="20478" hidden="1"/>
    <cellStyle name="Uwaga 3" xfId="20489" hidden="1"/>
    <cellStyle name="Uwaga 3" xfId="20491" hidden="1"/>
    <cellStyle name="Uwaga 3" xfId="20492" hidden="1"/>
    <cellStyle name="Uwaga 3" xfId="20501" hidden="1"/>
    <cellStyle name="Uwaga 3" xfId="20504" hidden="1"/>
    <cellStyle name="Uwaga 3" xfId="20506" hidden="1"/>
    <cellStyle name="Uwaga 3" xfId="20517" hidden="1"/>
    <cellStyle name="Uwaga 3" xfId="20519" hidden="1"/>
    <cellStyle name="Uwaga 3" xfId="20521" hidden="1"/>
    <cellStyle name="Uwaga 3" xfId="20533" hidden="1"/>
    <cellStyle name="Uwaga 3" xfId="20535" hidden="1"/>
    <cellStyle name="Uwaga 3" xfId="20537" hidden="1"/>
    <cellStyle name="Uwaga 3" xfId="20545" hidden="1"/>
    <cellStyle name="Uwaga 3" xfId="20547" hidden="1"/>
    <cellStyle name="Uwaga 3" xfId="20550" hidden="1"/>
    <cellStyle name="Uwaga 3" xfId="20540" hidden="1"/>
    <cellStyle name="Uwaga 3" xfId="20539" hidden="1"/>
    <cellStyle name="Uwaga 3" xfId="20538" hidden="1"/>
    <cellStyle name="Uwaga 3" xfId="20525" hidden="1"/>
    <cellStyle name="Uwaga 3" xfId="20524" hidden="1"/>
    <cellStyle name="Uwaga 3" xfId="20523" hidden="1"/>
    <cellStyle name="Uwaga 3" xfId="20510" hidden="1"/>
    <cellStyle name="Uwaga 3" xfId="20509" hidden="1"/>
    <cellStyle name="Uwaga 3" xfId="20508" hidden="1"/>
    <cellStyle name="Uwaga 3" xfId="20495" hidden="1"/>
    <cellStyle name="Uwaga 3" xfId="20494" hidden="1"/>
    <cellStyle name="Uwaga 3" xfId="20493" hidden="1"/>
    <cellStyle name="Uwaga 3" xfId="20480" hidden="1"/>
    <cellStyle name="Uwaga 3" xfId="20479" hidden="1"/>
    <cellStyle name="Uwaga 3" xfId="20477" hidden="1"/>
    <cellStyle name="Uwaga 3" xfId="20466" hidden="1"/>
    <cellStyle name="Uwaga 3" xfId="20463" hidden="1"/>
    <cellStyle name="Uwaga 3" xfId="20461" hidden="1"/>
    <cellStyle name="Uwaga 3" xfId="20451" hidden="1"/>
    <cellStyle name="Uwaga 3" xfId="20448" hidden="1"/>
    <cellStyle name="Uwaga 3" xfId="20446" hidden="1"/>
    <cellStyle name="Uwaga 3" xfId="20436" hidden="1"/>
    <cellStyle name="Uwaga 3" xfId="20433" hidden="1"/>
    <cellStyle name="Uwaga 3" xfId="20431" hidden="1"/>
    <cellStyle name="Uwaga 3" xfId="20421" hidden="1"/>
    <cellStyle name="Uwaga 3" xfId="20419" hidden="1"/>
    <cellStyle name="Uwaga 3" xfId="20418" hidden="1"/>
    <cellStyle name="Uwaga 3" xfId="20406" hidden="1"/>
    <cellStyle name="Uwaga 3" xfId="20404" hidden="1"/>
    <cellStyle name="Uwaga 3" xfId="20401" hidden="1"/>
    <cellStyle name="Uwaga 3" xfId="20391" hidden="1"/>
    <cellStyle name="Uwaga 3" xfId="20388" hidden="1"/>
    <cellStyle name="Uwaga 3" xfId="20386" hidden="1"/>
    <cellStyle name="Uwaga 3" xfId="20376" hidden="1"/>
    <cellStyle name="Uwaga 3" xfId="20373" hidden="1"/>
    <cellStyle name="Uwaga 3" xfId="20371" hidden="1"/>
    <cellStyle name="Uwaga 3" xfId="20361" hidden="1"/>
    <cellStyle name="Uwaga 3" xfId="20359" hidden="1"/>
    <cellStyle name="Uwaga 3" xfId="20358" hidden="1"/>
    <cellStyle name="Uwaga 3" xfId="20346" hidden="1"/>
    <cellStyle name="Uwaga 3" xfId="20343" hidden="1"/>
    <cellStyle name="Uwaga 3" xfId="20341" hidden="1"/>
    <cellStyle name="Uwaga 3" xfId="20331" hidden="1"/>
    <cellStyle name="Uwaga 3" xfId="20328" hidden="1"/>
    <cellStyle name="Uwaga 3" xfId="20326" hidden="1"/>
    <cellStyle name="Uwaga 3" xfId="20316" hidden="1"/>
    <cellStyle name="Uwaga 3" xfId="20313" hidden="1"/>
    <cellStyle name="Uwaga 3" xfId="20311" hidden="1"/>
    <cellStyle name="Uwaga 3" xfId="20301" hidden="1"/>
    <cellStyle name="Uwaga 3" xfId="20299" hidden="1"/>
    <cellStyle name="Uwaga 3" xfId="20298" hidden="1"/>
    <cellStyle name="Uwaga 3" xfId="20285" hidden="1"/>
    <cellStyle name="Uwaga 3" xfId="20282" hidden="1"/>
    <cellStyle name="Uwaga 3" xfId="20280" hidden="1"/>
    <cellStyle name="Uwaga 3" xfId="20270" hidden="1"/>
    <cellStyle name="Uwaga 3" xfId="20267" hidden="1"/>
    <cellStyle name="Uwaga 3" xfId="20265" hidden="1"/>
    <cellStyle name="Uwaga 3" xfId="20255" hidden="1"/>
    <cellStyle name="Uwaga 3" xfId="20252" hidden="1"/>
    <cellStyle name="Uwaga 3" xfId="20250" hidden="1"/>
    <cellStyle name="Uwaga 3" xfId="20241" hidden="1"/>
    <cellStyle name="Uwaga 3" xfId="20239" hidden="1"/>
    <cellStyle name="Uwaga 3" xfId="20238" hidden="1"/>
    <cellStyle name="Uwaga 3" xfId="20226" hidden="1"/>
    <cellStyle name="Uwaga 3" xfId="20224" hidden="1"/>
    <cellStyle name="Uwaga 3" xfId="20222" hidden="1"/>
    <cellStyle name="Uwaga 3" xfId="20211" hidden="1"/>
    <cellStyle name="Uwaga 3" xfId="20209" hidden="1"/>
    <cellStyle name="Uwaga 3" xfId="20207" hidden="1"/>
    <cellStyle name="Uwaga 3" xfId="20196" hidden="1"/>
    <cellStyle name="Uwaga 3" xfId="20194" hidden="1"/>
    <cellStyle name="Uwaga 3" xfId="20192" hidden="1"/>
    <cellStyle name="Uwaga 3" xfId="20181" hidden="1"/>
    <cellStyle name="Uwaga 3" xfId="20179" hidden="1"/>
    <cellStyle name="Uwaga 3" xfId="20178" hidden="1"/>
    <cellStyle name="Uwaga 3" xfId="20165" hidden="1"/>
    <cellStyle name="Uwaga 3" xfId="20162" hidden="1"/>
    <cellStyle name="Uwaga 3" xfId="20160" hidden="1"/>
    <cellStyle name="Uwaga 3" xfId="20150" hidden="1"/>
    <cellStyle name="Uwaga 3" xfId="20147" hidden="1"/>
    <cellStyle name="Uwaga 3" xfId="20145" hidden="1"/>
    <cellStyle name="Uwaga 3" xfId="20135" hidden="1"/>
    <cellStyle name="Uwaga 3" xfId="20132" hidden="1"/>
    <cellStyle name="Uwaga 3" xfId="20130" hidden="1"/>
    <cellStyle name="Uwaga 3" xfId="20121" hidden="1"/>
    <cellStyle name="Uwaga 3" xfId="20119" hidden="1"/>
    <cellStyle name="Uwaga 3" xfId="20117" hidden="1"/>
    <cellStyle name="Uwaga 3" xfId="20105" hidden="1"/>
    <cellStyle name="Uwaga 3" xfId="20102" hidden="1"/>
    <cellStyle name="Uwaga 3" xfId="20100" hidden="1"/>
    <cellStyle name="Uwaga 3" xfId="20090" hidden="1"/>
    <cellStyle name="Uwaga 3" xfId="20087" hidden="1"/>
    <cellStyle name="Uwaga 3" xfId="20085" hidden="1"/>
    <cellStyle name="Uwaga 3" xfId="20075" hidden="1"/>
    <cellStyle name="Uwaga 3" xfId="20072" hidden="1"/>
    <cellStyle name="Uwaga 3" xfId="20070" hidden="1"/>
    <cellStyle name="Uwaga 3" xfId="20063" hidden="1"/>
    <cellStyle name="Uwaga 3" xfId="20060" hidden="1"/>
    <cellStyle name="Uwaga 3" xfId="20058" hidden="1"/>
    <cellStyle name="Uwaga 3" xfId="20048" hidden="1"/>
    <cellStyle name="Uwaga 3" xfId="20045" hidden="1"/>
    <cellStyle name="Uwaga 3" xfId="20042" hidden="1"/>
    <cellStyle name="Uwaga 3" xfId="20033" hidden="1"/>
    <cellStyle name="Uwaga 3" xfId="20029" hidden="1"/>
    <cellStyle name="Uwaga 3" xfId="20026" hidden="1"/>
    <cellStyle name="Uwaga 3" xfId="20018" hidden="1"/>
    <cellStyle name="Uwaga 3" xfId="20015" hidden="1"/>
    <cellStyle name="Uwaga 3" xfId="20012" hidden="1"/>
    <cellStyle name="Uwaga 3" xfId="20003" hidden="1"/>
    <cellStyle name="Uwaga 3" xfId="20000" hidden="1"/>
    <cellStyle name="Uwaga 3" xfId="19997" hidden="1"/>
    <cellStyle name="Uwaga 3" xfId="19987" hidden="1"/>
    <cellStyle name="Uwaga 3" xfId="19983" hidden="1"/>
    <cellStyle name="Uwaga 3" xfId="19980" hidden="1"/>
    <cellStyle name="Uwaga 3" xfId="19971" hidden="1"/>
    <cellStyle name="Uwaga 3" xfId="19967" hidden="1"/>
    <cellStyle name="Uwaga 3" xfId="19965" hidden="1"/>
    <cellStyle name="Uwaga 3" xfId="19957" hidden="1"/>
    <cellStyle name="Uwaga 3" xfId="19953" hidden="1"/>
    <cellStyle name="Uwaga 3" xfId="19950" hidden="1"/>
    <cellStyle name="Uwaga 3" xfId="19943" hidden="1"/>
    <cellStyle name="Uwaga 3" xfId="19940" hidden="1"/>
    <cellStyle name="Uwaga 3" xfId="19937" hidden="1"/>
    <cellStyle name="Uwaga 3" xfId="19928" hidden="1"/>
    <cellStyle name="Uwaga 3" xfId="19923" hidden="1"/>
    <cellStyle name="Uwaga 3" xfId="19920" hidden="1"/>
    <cellStyle name="Uwaga 3" xfId="19913" hidden="1"/>
    <cellStyle name="Uwaga 3" xfId="19908" hidden="1"/>
    <cellStyle name="Uwaga 3" xfId="19905" hidden="1"/>
    <cellStyle name="Uwaga 3" xfId="19898" hidden="1"/>
    <cellStyle name="Uwaga 3" xfId="19893" hidden="1"/>
    <cellStyle name="Uwaga 3" xfId="19890" hidden="1"/>
    <cellStyle name="Uwaga 3" xfId="19884" hidden="1"/>
    <cellStyle name="Uwaga 3" xfId="19880" hidden="1"/>
    <cellStyle name="Uwaga 3" xfId="19877" hidden="1"/>
    <cellStyle name="Uwaga 3" xfId="19869" hidden="1"/>
    <cellStyle name="Uwaga 3" xfId="19864" hidden="1"/>
    <cellStyle name="Uwaga 3" xfId="19860" hidden="1"/>
    <cellStyle name="Uwaga 3" xfId="19854" hidden="1"/>
    <cellStyle name="Uwaga 3" xfId="19849" hidden="1"/>
    <cellStyle name="Uwaga 3" xfId="19845" hidden="1"/>
    <cellStyle name="Uwaga 3" xfId="19839" hidden="1"/>
    <cellStyle name="Uwaga 3" xfId="19834" hidden="1"/>
    <cellStyle name="Uwaga 3" xfId="19830" hidden="1"/>
    <cellStyle name="Uwaga 3" xfId="19825" hidden="1"/>
    <cellStyle name="Uwaga 3" xfId="19821" hidden="1"/>
    <cellStyle name="Uwaga 3" xfId="19817" hidden="1"/>
    <cellStyle name="Uwaga 3" xfId="19809" hidden="1"/>
    <cellStyle name="Uwaga 3" xfId="19804" hidden="1"/>
    <cellStyle name="Uwaga 3" xfId="19800" hidden="1"/>
    <cellStyle name="Uwaga 3" xfId="19794" hidden="1"/>
    <cellStyle name="Uwaga 3" xfId="19789" hidden="1"/>
    <cellStyle name="Uwaga 3" xfId="19785" hidden="1"/>
    <cellStyle name="Uwaga 3" xfId="19779" hidden="1"/>
    <cellStyle name="Uwaga 3" xfId="19774" hidden="1"/>
    <cellStyle name="Uwaga 3" xfId="19770" hidden="1"/>
    <cellStyle name="Uwaga 3" xfId="19766" hidden="1"/>
    <cellStyle name="Uwaga 3" xfId="19761" hidden="1"/>
    <cellStyle name="Uwaga 3" xfId="19756" hidden="1"/>
    <cellStyle name="Uwaga 3" xfId="19751" hidden="1"/>
    <cellStyle name="Uwaga 3" xfId="19747" hidden="1"/>
    <cellStyle name="Uwaga 3" xfId="19743" hidden="1"/>
    <cellStyle name="Uwaga 3" xfId="19736" hidden="1"/>
    <cellStyle name="Uwaga 3" xfId="19732" hidden="1"/>
    <cellStyle name="Uwaga 3" xfId="19727" hidden="1"/>
    <cellStyle name="Uwaga 3" xfId="19721" hidden="1"/>
    <cellStyle name="Uwaga 3" xfId="19717" hidden="1"/>
    <cellStyle name="Uwaga 3" xfId="19712" hidden="1"/>
    <cellStyle name="Uwaga 3" xfId="19706" hidden="1"/>
    <cellStyle name="Uwaga 3" xfId="19702" hidden="1"/>
    <cellStyle name="Uwaga 3" xfId="19697" hidden="1"/>
    <cellStyle name="Uwaga 3" xfId="19691" hidden="1"/>
    <cellStyle name="Uwaga 3" xfId="19687" hidden="1"/>
    <cellStyle name="Uwaga 3" xfId="19683" hidden="1"/>
    <cellStyle name="Uwaga 3" xfId="20543" hidden="1"/>
    <cellStyle name="Uwaga 3" xfId="20542" hidden="1"/>
    <cellStyle name="Uwaga 3" xfId="20541" hidden="1"/>
    <cellStyle name="Uwaga 3" xfId="20528" hidden="1"/>
    <cellStyle name="Uwaga 3" xfId="20527" hidden="1"/>
    <cellStyle name="Uwaga 3" xfId="20526" hidden="1"/>
    <cellStyle name="Uwaga 3" xfId="20513" hidden="1"/>
    <cellStyle name="Uwaga 3" xfId="20512" hidden="1"/>
    <cellStyle name="Uwaga 3" xfId="20511" hidden="1"/>
    <cellStyle name="Uwaga 3" xfId="20498" hidden="1"/>
    <cellStyle name="Uwaga 3" xfId="20497" hidden="1"/>
    <cellStyle name="Uwaga 3" xfId="20496" hidden="1"/>
    <cellStyle name="Uwaga 3" xfId="20483" hidden="1"/>
    <cellStyle name="Uwaga 3" xfId="20482" hidden="1"/>
    <cellStyle name="Uwaga 3" xfId="20481" hidden="1"/>
    <cellStyle name="Uwaga 3" xfId="20469" hidden="1"/>
    <cellStyle name="Uwaga 3" xfId="20467" hidden="1"/>
    <cellStyle name="Uwaga 3" xfId="20465" hidden="1"/>
    <cellStyle name="Uwaga 3" xfId="20454" hidden="1"/>
    <cellStyle name="Uwaga 3" xfId="20452" hidden="1"/>
    <cellStyle name="Uwaga 3" xfId="20450" hidden="1"/>
    <cellStyle name="Uwaga 3" xfId="20439" hidden="1"/>
    <cellStyle name="Uwaga 3" xfId="20437" hidden="1"/>
    <cellStyle name="Uwaga 3" xfId="20435" hidden="1"/>
    <cellStyle name="Uwaga 3" xfId="20424" hidden="1"/>
    <cellStyle name="Uwaga 3" xfId="20422" hidden="1"/>
    <cellStyle name="Uwaga 3" xfId="20420" hidden="1"/>
    <cellStyle name="Uwaga 3" xfId="20409" hidden="1"/>
    <cellStyle name="Uwaga 3" xfId="20407" hidden="1"/>
    <cellStyle name="Uwaga 3" xfId="20405" hidden="1"/>
    <cellStyle name="Uwaga 3" xfId="20394" hidden="1"/>
    <cellStyle name="Uwaga 3" xfId="20392" hidden="1"/>
    <cellStyle name="Uwaga 3" xfId="20390" hidden="1"/>
    <cellStyle name="Uwaga 3" xfId="20379" hidden="1"/>
    <cellStyle name="Uwaga 3" xfId="20377" hidden="1"/>
    <cellStyle name="Uwaga 3" xfId="20375" hidden="1"/>
    <cellStyle name="Uwaga 3" xfId="20364" hidden="1"/>
    <cellStyle name="Uwaga 3" xfId="20362" hidden="1"/>
    <cellStyle name="Uwaga 3" xfId="20360" hidden="1"/>
    <cellStyle name="Uwaga 3" xfId="20349" hidden="1"/>
    <cellStyle name="Uwaga 3" xfId="20347" hidden="1"/>
    <cellStyle name="Uwaga 3" xfId="20345" hidden="1"/>
    <cellStyle name="Uwaga 3" xfId="20334" hidden="1"/>
    <cellStyle name="Uwaga 3" xfId="20332" hidden="1"/>
    <cellStyle name="Uwaga 3" xfId="20330" hidden="1"/>
    <cellStyle name="Uwaga 3" xfId="20319" hidden="1"/>
    <cellStyle name="Uwaga 3" xfId="20317" hidden="1"/>
    <cellStyle name="Uwaga 3" xfId="20315" hidden="1"/>
    <cellStyle name="Uwaga 3" xfId="20304" hidden="1"/>
    <cellStyle name="Uwaga 3" xfId="20302" hidden="1"/>
    <cellStyle name="Uwaga 3" xfId="20300" hidden="1"/>
    <cellStyle name="Uwaga 3" xfId="20289" hidden="1"/>
    <cellStyle name="Uwaga 3" xfId="20287" hidden="1"/>
    <cellStyle name="Uwaga 3" xfId="20284" hidden="1"/>
    <cellStyle name="Uwaga 3" xfId="20274" hidden="1"/>
    <cellStyle name="Uwaga 3" xfId="20271" hidden="1"/>
    <cellStyle name="Uwaga 3" xfId="20268" hidden="1"/>
    <cellStyle name="Uwaga 3" xfId="20259" hidden="1"/>
    <cellStyle name="Uwaga 3" xfId="20257" hidden="1"/>
    <cellStyle name="Uwaga 3" xfId="20254" hidden="1"/>
    <cellStyle name="Uwaga 3" xfId="20244" hidden="1"/>
    <cellStyle name="Uwaga 3" xfId="20242" hidden="1"/>
    <cellStyle name="Uwaga 3" xfId="20240" hidden="1"/>
    <cellStyle name="Uwaga 3" xfId="20229" hidden="1"/>
    <cellStyle name="Uwaga 3" xfId="20227" hidden="1"/>
    <cellStyle name="Uwaga 3" xfId="20225" hidden="1"/>
    <cellStyle name="Uwaga 3" xfId="20214" hidden="1"/>
    <cellStyle name="Uwaga 3" xfId="20212" hidden="1"/>
    <cellStyle name="Uwaga 3" xfId="20210" hidden="1"/>
    <cellStyle name="Uwaga 3" xfId="20199" hidden="1"/>
    <cellStyle name="Uwaga 3" xfId="20197" hidden="1"/>
    <cellStyle name="Uwaga 3" xfId="20195" hidden="1"/>
    <cellStyle name="Uwaga 3" xfId="20184" hidden="1"/>
    <cellStyle name="Uwaga 3" xfId="20182" hidden="1"/>
    <cellStyle name="Uwaga 3" xfId="20180" hidden="1"/>
    <cellStyle name="Uwaga 3" xfId="20169" hidden="1"/>
    <cellStyle name="Uwaga 3" xfId="20167" hidden="1"/>
    <cellStyle name="Uwaga 3" xfId="20164" hidden="1"/>
    <cellStyle name="Uwaga 3" xfId="20154" hidden="1"/>
    <cellStyle name="Uwaga 3" xfId="20151" hidden="1"/>
    <cellStyle name="Uwaga 3" xfId="20148" hidden="1"/>
    <cellStyle name="Uwaga 3" xfId="20139" hidden="1"/>
    <cellStyle name="Uwaga 3" xfId="20136" hidden="1"/>
    <cellStyle name="Uwaga 3" xfId="20133" hidden="1"/>
    <cellStyle name="Uwaga 3" xfId="20124" hidden="1"/>
    <cellStyle name="Uwaga 3" xfId="20122" hidden="1"/>
    <cellStyle name="Uwaga 3" xfId="20120" hidden="1"/>
    <cellStyle name="Uwaga 3" xfId="20109" hidden="1"/>
    <cellStyle name="Uwaga 3" xfId="20106" hidden="1"/>
    <cellStyle name="Uwaga 3" xfId="20103" hidden="1"/>
    <cellStyle name="Uwaga 3" xfId="20094" hidden="1"/>
    <cellStyle name="Uwaga 3" xfId="20091" hidden="1"/>
    <cellStyle name="Uwaga 3" xfId="20088" hidden="1"/>
    <cellStyle name="Uwaga 3" xfId="20079" hidden="1"/>
    <cellStyle name="Uwaga 3" xfId="20076" hidden="1"/>
    <cellStyle name="Uwaga 3" xfId="20073" hidden="1"/>
    <cellStyle name="Uwaga 3" xfId="20066" hidden="1"/>
    <cellStyle name="Uwaga 3" xfId="20062" hidden="1"/>
    <cellStyle name="Uwaga 3" xfId="20059" hidden="1"/>
    <cellStyle name="Uwaga 3" xfId="20051" hidden="1"/>
    <cellStyle name="Uwaga 3" xfId="20047" hidden="1"/>
    <cellStyle name="Uwaga 3" xfId="20044" hidden="1"/>
    <cellStyle name="Uwaga 3" xfId="20036" hidden="1"/>
    <cellStyle name="Uwaga 3" xfId="20032" hidden="1"/>
    <cellStyle name="Uwaga 3" xfId="20028" hidden="1"/>
    <cellStyle name="Uwaga 3" xfId="20021" hidden="1"/>
    <cellStyle name="Uwaga 3" xfId="20017" hidden="1"/>
    <cellStyle name="Uwaga 3" xfId="20014" hidden="1"/>
    <cellStyle name="Uwaga 3" xfId="20006" hidden="1"/>
    <cellStyle name="Uwaga 3" xfId="20002" hidden="1"/>
    <cellStyle name="Uwaga 3" xfId="19999" hidden="1"/>
    <cellStyle name="Uwaga 3" xfId="19990" hidden="1"/>
    <cellStyle name="Uwaga 3" xfId="19985" hidden="1"/>
    <cellStyle name="Uwaga 3" xfId="19981" hidden="1"/>
    <cellStyle name="Uwaga 3" xfId="19975" hidden="1"/>
    <cellStyle name="Uwaga 3" xfId="19970" hidden="1"/>
    <cellStyle name="Uwaga 3" xfId="19966" hidden="1"/>
    <cellStyle name="Uwaga 3" xfId="19960" hidden="1"/>
    <cellStyle name="Uwaga 3" xfId="19955" hidden="1"/>
    <cellStyle name="Uwaga 3" xfId="19951" hidden="1"/>
    <cellStyle name="Uwaga 3" xfId="19946" hidden="1"/>
    <cellStyle name="Uwaga 3" xfId="19942" hidden="1"/>
    <cellStyle name="Uwaga 3" xfId="19938" hidden="1"/>
    <cellStyle name="Uwaga 3" xfId="19931" hidden="1"/>
    <cellStyle name="Uwaga 3" xfId="19926" hidden="1"/>
    <cellStyle name="Uwaga 3" xfId="19922" hidden="1"/>
    <cellStyle name="Uwaga 3" xfId="19915" hidden="1"/>
    <cellStyle name="Uwaga 3" xfId="19910" hidden="1"/>
    <cellStyle name="Uwaga 3" xfId="19906" hidden="1"/>
    <cellStyle name="Uwaga 3" xfId="19901" hidden="1"/>
    <cellStyle name="Uwaga 3" xfId="19896" hidden="1"/>
    <cellStyle name="Uwaga 3" xfId="19892" hidden="1"/>
    <cellStyle name="Uwaga 3" xfId="19886" hidden="1"/>
    <cellStyle name="Uwaga 3" xfId="19882" hidden="1"/>
    <cellStyle name="Uwaga 3" xfId="19879" hidden="1"/>
    <cellStyle name="Uwaga 3" xfId="19872" hidden="1"/>
    <cellStyle name="Uwaga 3" xfId="19867" hidden="1"/>
    <cellStyle name="Uwaga 3" xfId="19862" hidden="1"/>
    <cellStyle name="Uwaga 3" xfId="19856" hidden="1"/>
    <cellStyle name="Uwaga 3" xfId="19851" hidden="1"/>
    <cellStyle name="Uwaga 3" xfId="19846" hidden="1"/>
    <cellStyle name="Uwaga 3" xfId="19841" hidden="1"/>
    <cellStyle name="Uwaga 3" xfId="19836" hidden="1"/>
    <cellStyle name="Uwaga 3" xfId="19831" hidden="1"/>
    <cellStyle name="Uwaga 3" xfId="19827" hidden="1"/>
    <cellStyle name="Uwaga 3" xfId="19823" hidden="1"/>
    <cellStyle name="Uwaga 3" xfId="19818" hidden="1"/>
    <cellStyle name="Uwaga 3" xfId="19811" hidden="1"/>
    <cellStyle name="Uwaga 3" xfId="19806" hidden="1"/>
    <cellStyle name="Uwaga 3" xfId="19801" hidden="1"/>
    <cellStyle name="Uwaga 3" xfId="19795" hidden="1"/>
    <cellStyle name="Uwaga 3" xfId="19790" hidden="1"/>
    <cellStyle name="Uwaga 3" xfId="19786" hidden="1"/>
    <cellStyle name="Uwaga 3" xfId="19781" hidden="1"/>
    <cellStyle name="Uwaga 3" xfId="19776" hidden="1"/>
    <cellStyle name="Uwaga 3" xfId="19771" hidden="1"/>
    <cellStyle name="Uwaga 3" xfId="19767" hidden="1"/>
    <cellStyle name="Uwaga 3" xfId="19762" hidden="1"/>
    <cellStyle name="Uwaga 3" xfId="19757" hidden="1"/>
    <cellStyle name="Uwaga 3" xfId="19752" hidden="1"/>
    <cellStyle name="Uwaga 3" xfId="19748" hidden="1"/>
    <cellStyle name="Uwaga 3" xfId="19744" hidden="1"/>
    <cellStyle name="Uwaga 3" xfId="19737" hidden="1"/>
    <cellStyle name="Uwaga 3" xfId="19733" hidden="1"/>
    <cellStyle name="Uwaga 3" xfId="19728" hidden="1"/>
    <cellStyle name="Uwaga 3" xfId="19722" hidden="1"/>
    <cellStyle name="Uwaga 3" xfId="19718" hidden="1"/>
    <cellStyle name="Uwaga 3" xfId="19713" hidden="1"/>
    <cellStyle name="Uwaga 3" xfId="19707" hidden="1"/>
    <cellStyle name="Uwaga 3" xfId="19703" hidden="1"/>
    <cellStyle name="Uwaga 3" xfId="19699" hidden="1"/>
    <cellStyle name="Uwaga 3" xfId="19692" hidden="1"/>
    <cellStyle name="Uwaga 3" xfId="19688" hidden="1"/>
    <cellStyle name="Uwaga 3" xfId="19684" hidden="1"/>
    <cellStyle name="Uwaga 3" xfId="20548" hidden="1"/>
    <cellStyle name="Uwaga 3" xfId="20546" hidden="1"/>
    <cellStyle name="Uwaga 3" xfId="20544" hidden="1"/>
    <cellStyle name="Uwaga 3" xfId="20531" hidden="1"/>
    <cellStyle name="Uwaga 3" xfId="20530" hidden="1"/>
    <cellStyle name="Uwaga 3" xfId="20529" hidden="1"/>
    <cellStyle name="Uwaga 3" xfId="20516" hidden="1"/>
    <cellStyle name="Uwaga 3" xfId="20515" hidden="1"/>
    <cellStyle name="Uwaga 3" xfId="20514" hidden="1"/>
    <cellStyle name="Uwaga 3" xfId="20502" hidden="1"/>
    <cellStyle name="Uwaga 3" xfId="20500" hidden="1"/>
    <cellStyle name="Uwaga 3" xfId="20499" hidden="1"/>
    <cellStyle name="Uwaga 3" xfId="20486" hidden="1"/>
    <cellStyle name="Uwaga 3" xfId="20485" hidden="1"/>
    <cellStyle name="Uwaga 3" xfId="20484" hidden="1"/>
    <cellStyle name="Uwaga 3" xfId="20472" hidden="1"/>
    <cellStyle name="Uwaga 3" xfId="20470" hidden="1"/>
    <cellStyle name="Uwaga 3" xfId="20468" hidden="1"/>
    <cellStyle name="Uwaga 3" xfId="20457" hidden="1"/>
    <cellStyle name="Uwaga 3" xfId="20455" hidden="1"/>
    <cellStyle name="Uwaga 3" xfId="20453" hidden="1"/>
    <cellStyle name="Uwaga 3" xfId="20442" hidden="1"/>
    <cellStyle name="Uwaga 3" xfId="20440" hidden="1"/>
    <cellStyle name="Uwaga 3" xfId="20438" hidden="1"/>
    <cellStyle name="Uwaga 3" xfId="20427" hidden="1"/>
    <cellStyle name="Uwaga 3" xfId="20425" hidden="1"/>
    <cellStyle name="Uwaga 3" xfId="20423" hidden="1"/>
    <cellStyle name="Uwaga 3" xfId="20412" hidden="1"/>
    <cellStyle name="Uwaga 3" xfId="20410" hidden="1"/>
    <cellStyle name="Uwaga 3" xfId="20408" hidden="1"/>
    <cellStyle name="Uwaga 3" xfId="20397" hidden="1"/>
    <cellStyle name="Uwaga 3" xfId="20395" hidden="1"/>
    <cellStyle name="Uwaga 3" xfId="20393" hidden="1"/>
    <cellStyle name="Uwaga 3" xfId="20382" hidden="1"/>
    <cellStyle name="Uwaga 3" xfId="20380" hidden="1"/>
    <cellStyle name="Uwaga 3" xfId="20378" hidden="1"/>
    <cellStyle name="Uwaga 3" xfId="20367" hidden="1"/>
    <cellStyle name="Uwaga 3" xfId="20365" hidden="1"/>
    <cellStyle name="Uwaga 3" xfId="20363" hidden="1"/>
    <cellStyle name="Uwaga 3" xfId="20352" hidden="1"/>
    <cellStyle name="Uwaga 3" xfId="20350" hidden="1"/>
    <cellStyle name="Uwaga 3" xfId="20348" hidden="1"/>
    <cellStyle name="Uwaga 3" xfId="20337" hidden="1"/>
    <cellStyle name="Uwaga 3" xfId="20335" hidden="1"/>
    <cellStyle name="Uwaga 3" xfId="20333" hidden="1"/>
    <cellStyle name="Uwaga 3" xfId="20322" hidden="1"/>
    <cellStyle name="Uwaga 3" xfId="20320" hidden="1"/>
    <cellStyle name="Uwaga 3" xfId="20318" hidden="1"/>
    <cellStyle name="Uwaga 3" xfId="20307" hidden="1"/>
    <cellStyle name="Uwaga 3" xfId="20305" hidden="1"/>
    <cellStyle name="Uwaga 3" xfId="20303" hidden="1"/>
    <cellStyle name="Uwaga 3" xfId="20292" hidden="1"/>
    <cellStyle name="Uwaga 3" xfId="20290" hidden="1"/>
    <cellStyle name="Uwaga 3" xfId="20288" hidden="1"/>
    <cellStyle name="Uwaga 3" xfId="20277" hidden="1"/>
    <cellStyle name="Uwaga 3" xfId="20275" hidden="1"/>
    <cellStyle name="Uwaga 3" xfId="20273" hidden="1"/>
    <cellStyle name="Uwaga 3" xfId="20262" hidden="1"/>
    <cellStyle name="Uwaga 3" xfId="20260" hidden="1"/>
    <cellStyle name="Uwaga 3" xfId="20258" hidden="1"/>
    <cellStyle name="Uwaga 3" xfId="20247" hidden="1"/>
    <cellStyle name="Uwaga 3" xfId="20245" hidden="1"/>
    <cellStyle name="Uwaga 3" xfId="20243" hidden="1"/>
    <cellStyle name="Uwaga 3" xfId="20232" hidden="1"/>
    <cellStyle name="Uwaga 3" xfId="20230" hidden="1"/>
    <cellStyle name="Uwaga 3" xfId="20228" hidden="1"/>
    <cellStyle name="Uwaga 3" xfId="20217" hidden="1"/>
    <cellStyle name="Uwaga 3" xfId="20215" hidden="1"/>
    <cellStyle name="Uwaga 3" xfId="20213" hidden="1"/>
    <cellStyle name="Uwaga 3" xfId="20202" hidden="1"/>
    <cellStyle name="Uwaga 3" xfId="20200" hidden="1"/>
    <cellStyle name="Uwaga 3" xfId="20198" hidden="1"/>
    <cellStyle name="Uwaga 3" xfId="20187" hidden="1"/>
    <cellStyle name="Uwaga 3" xfId="20185" hidden="1"/>
    <cellStyle name="Uwaga 3" xfId="20183" hidden="1"/>
    <cellStyle name="Uwaga 3" xfId="20172" hidden="1"/>
    <cellStyle name="Uwaga 3" xfId="20170" hidden="1"/>
    <cellStyle name="Uwaga 3" xfId="20168" hidden="1"/>
    <cellStyle name="Uwaga 3" xfId="20157" hidden="1"/>
    <cellStyle name="Uwaga 3" xfId="20155" hidden="1"/>
    <cellStyle name="Uwaga 3" xfId="20152" hidden="1"/>
    <cellStyle name="Uwaga 3" xfId="20142" hidden="1"/>
    <cellStyle name="Uwaga 3" xfId="20140" hidden="1"/>
    <cellStyle name="Uwaga 3" xfId="20138" hidden="1"/>
    <cellStyle name="Uwaga 3" xfId="20127" hidden="1"/>
    <cellStyle name="Uwaga 3" xfId="20125" hidden="1"/>
    <cellStyle name="Uwaga 3" xfId="20123" hidden="1"/>
    <cellStyle name="Uwaga 3" xfId="20112" hidden="1"/>
    <cellStyle name="Uwaga 3" xfId="20110" hidden="1"/>
    <cellStyle name="Uwaga 3" xfId="20107" hidden="1"/>
    <cellStyle name="Uwaga 3" xfId="20097" hidden="1"/>
    <cellStyle name="Uwaga 3" xfId="20095" hidden="1"/>
    <cellStyle name="Uwaga 3" xfId="20092" hidden="1"/>
    <cellStyle name="Uwaga 3" xfId="20082" hidden="1"/>
    <cellStyle name="Uwaga 3" xfId="20080" hidden="1"/>
    <cellStyle name="Uwaga 3" xfId="20077" hidden="1"/>
    <cellStyle name="Uwaga 3" xfId="20068" hidden="1"/>
    <cellStyle name="Uwaga 3" xfId="20065" hidden="1"/>
    <cellStyle name="Uwaga 3" xfId="20061" hidden="1"/>
    <cellStyle name="Uwaga 3" xfId="20053" hidden="1"/>
    <cellStyle name="Uwaga 3" xfId="20050" hidden="1"/>
    <cellStyle name="Uwaga 3" xfId="20046" hidden="1"/>
    <cellStyle name="Uwaga 3" xfId="20038" hidden="1"/>
    <cellStyle name="Uwaga 3" xfId="20035" hidden="1"/>
    <cellStyle name="Uwaga 3" xfId="20031" hidden="1"/>
    <cellStyle name="Uwaga 3" xfId="20023" hidden="1"/>
    <cellStyle name="Uwaga 3" xfId="20020" hidden="1"/>
    <cellStyle name="Uwaga 3" xfId="20016" hidden="1"/>
    <cellStyle name="Uwaga 3" xfId="20008" hidden="1"/>
    <cellStyle name="Uwaga 3" xfId="20005" hidden="1"/>
    <cellStyle name="Uwaga 3" xfId="20001" hidden="1"/>
    <cellStyle name="Uwaga 3" xfId="19993" hidden="1"/>
    <cellStyle name="Uwaga 3" xfId="19989" hidden="1"/>
    <cellStyle name="Uwaga 3" xfId="19984" hidden="1"/>
    <cellStyle name="Uwaga 3" xfId="19978" hidden="1"/>
    <cellStyle name="Uwaga 3" xfId="19974" hidden="1"/>
    <cellStyle name="Uwaga 3" xfId="19969" hidden="1"/>
    <cellStyle name="Uwaga 3" xfId="19963" hidden="1"/>
    <cellStyle name="Uwaga 3" xfId="19959" hidden="1"/>
    <cellStyle name="Uwaga 3" xfId="19954" hidden="1"/>
    <cellStyle name="Uwaga 3" xfId="19948" hidden="1"/>
    <cellStyle name="Uwaga 3" xfId="19945" hidden="1"/>
    <cellStyle name="Uwaga 3" xfId="19941" hidden="1"/>
    <cellStyle name="Uwaga 3" xfId="19933" hidden="1"/>
    <cellStyle name="Uwaga 3" xfId="19930" hidden="1"/>
    <cellStyle name="Uwaga 3" xfId="19925" hidden="1"/>
    <cellStyle name="Uwaga 3" xfId="19918" hidden="1"/>
    <cellStyle name="Uwaga 3" xfId="19914" hidden="1"/>
    <cellStyle name="Uwaga 3" xfId="19909" hidden="1"/>
    <cellStyle name="Uwaga 3" xfId="19903" hidden="1"/>
    <cellStyle name="Uwaga 3" xfId="19899" hidden="1"/>
    <cellStyle name="Uwaga 3" xfId="19894" hidden="1"/>
    <cellStyle name="Uwaga 3" xfId="19888" hidden="1"/>
    <cellStyle name="Uwaga 3" xfId="19885" hidden="1"/>
    <cellStyle name="Uwaga 3" xfId="19881" hidden="1"/>
    <cellStyle name="Uwaga 3" xfId="19873" hidden="1"/>
    <cellStyle name="Uwaga 3" xfId="19868" hidden="1"/>
    <cellStyle name="Uwaga 3" xfId="19863" hidden="1"/>
    <cellStyle name="Uwaga 3" xfId="19858" hidden="1"/>
    <cellStyle name="Uwaga 3" xfId="19853" hidden="1"/>
    <cellStyle name="Uwaga 3" xfId="19848" hidden="1"/>
    <cellStyle name="Uwaga 3" xfId="19843" hidden="1"/>
    <cellStyle name="Uwaga 3" xfId="19838" hidden="1"/>
    <cellStyle name="Uwaga 3" xfId="19833" hidden="1"/>
    <cellStyle name="Uwaga 3" xfId="19828" hidden="1"/>
    <cellStyle name="Uwaga 3" xfId="19824" hidden="1"/>
    <cellStyle name="Uwaga 3" xfId="19819" hidden="1"/>
    <cellStyle name="Uwaga 3" xfId="19812" hidden="1"/>
    <cellStyle name="Uwaga 3" xfId="19807" hidden="1"/>
    <cellStyle name="Uwaga 3" xfId="19802" hidden="1"/>
    <cellStyle name="Uwaga 3" xfId="19797" hidden="1"/>
    <cellStyle name="Uwaga 3" xfId="19792" hidden="1"/>
    <cellStyle name="Uwaga 3" xfId="19787" hidden="1"/>
    <cellStyle name="Uwaga 3" xfId="19782" hidden="1"/>
    <cellStyle name="Uwaga 3" xfId="19777" hidden="1"/>
    <cellStyle name="Uwaga 3" xfId="19772" hidden="1"/>
    <cellStyle name="Uwaga 3" xfId="19768" hidden="1"/>
    <cellStyle name="Uwaga 3" xfId="19763" hidden="1"/>
    <cellStyle name="Uwaga 3" xfId="19758" hidden="1"/>
    <cellStyle name="Uwaga 3" xfId="19753" hidden="1"/>
    <cellStyle name="Uwaga 3" xfId="19749" hidden="1"/>
    <cellStyle name="Uwaga 3" xfId="19745" hidden="1"/>
    <cellStyle name="Uwaga 3" xfId="19738" hidden="1"/>
    <cellStyle name="Uwaga 3" xfId="19734" hidden="1"/>
    <cellStyle name="Uwaga 3" xfId="19729" hidden="1"/>
    <cellStyle name="Uwaga 3" xfId="19723" hidden="1"/>
    <cellStyle name="Uwaga 3" xfId="19719" hidden="1"/>
    <cellStyle name="Uwaga 3" xfId="19714" hidden="1"/>
    <cellStyle name="Uwaga 3" xfId="19708" hidden="1"/>
    <cellStyle name="Uwaga 3" xfId="19704" hidden="1"/>
    <cellStyle name="Uwaga 3" xfId="19700" hidden="1"/>
    <cellStyle name="Uwaga 3" xfId="19693" hidden="1"/>
    <cellStyle name="Uwaga 3" xfId="19689" hidden="1"/>
    <cellStyle name="Uwaga 3" xfId="19685" hidden="1"/>
    <cellStyle name="Uwaga 3" xfId="20552" hidden="1"/>
    <cellStyle name="Uwaga 3" xfId="20551" hidden="1"/>
    <cellStyle name="Uwaga 3" xfId="20549" hidden="1"/>
    <cellStyle name="Uwaga 3" xfId="20536" hidden="1"/>
    <cellStyle name="Uwaga 3" xfId="20534" hidden="1"/>
    <cellStyle name="Uwaga 3" xfId="20532" hidden="1"/>
    <cellStyle name="Uwaga 3" xfId="20522" hidden="1"/>
    <cellStyle name="Uwaga 3" xfId="20520" hidden="1"/>
    <cellStyle name="Uwaga 3" xfId="20518" hidden="1"/>
    <cellStyle name="Uwaga 3" xfId="20507" hidden="1"/>
    <cellStyle name="Uwaga 3" xfId="20505" hidden="1"/>
    <cellStyle name="Uwaga 3" xfId="20503" hidden="1"/>
    <cellStyle name="Uwaga 3" xfId="20490" hidden="1"/>
    <cellStyle name="Uwaga 3" xfId="20488" hidden="1"/>
    <cellStyle name="Uwaga 3" xfId="20487" hidden="1"/>
    <cellStyle name="Uwaga 3" xfId="20474" hidden="1"/>
    <cellStyle name="Uwaga 3" xfId="20473" hidden="1"/>
    <cellStyle name="Uwaga 3" xfId="20471" hidden="1"/>
    <cellStyle name="Uwaga 3" xfId="20459" hidden="1"/>
    <cellStyle name="Uwaga 3" xfId="20458" hidden="1"/>
    <cellStyle name="Uwaga 3" xfId="20456" hidden="1"/>
    <cellStyle name="Uwaga 3" xfId="20444" hidden="1"/>
    <cellStyle name="Uwaga 3" xfId="20443" hidden="1"/>
    <cellStyle name="Uwaga 3" xfId="20441" hidden="1"/>
    <cellStyle name="Uwaga 3" xfId="20429" hidden="1"/>
    <cellStyle name="Uwaga 3" xfId="20428" hidden="1"/>
    <cellStyle name="Uwaga 3" xfId="20426" hidden="1"/>
    <cellStyle name="Uwaga 3" xfId="20414" hidden="1"/>
    <cellStyle name="Uwaga 3" xfId="20413" hidden="1"/>
    <cellStyle name="Uwaga 3" xfId="20411" hidden="1"/>
    <cellStyle name="Uwaga 3" xfId="20399" hidden="1"/>
    <cellStyle name="Uwaga 3" xfId="20398" hidden="1"/>
    <cellStyle name="Uwaga 3" xfId="20396" hidden="1"/>
    <cellStyle name="Uwaga 3" xfId="20384" hidden="1"/>
    <cellStyle name="Uwaga 3" xfId="20383" hidden="1"/>
    <cellStyle name="Uwaga 3" xfId="20381" hidden="1"/>
    <cellStyle name="Uwaga 3" xfId="20369" hidden="1"/>
    <cellStyle name="Uwaga 3" xfId="20368" hidden="1"/>
    <cellStyle name="Uwaga 3" xfId="20366" hidden="1"/>
    <cellStyle name="Uwaga 3" xfId="20354" hidden="1"/>
    <cellStyle name="Uwaga 3" xfId="20353" hidden="1"/>
    <cellStyle name="Uwaga 3" xfId="20351" hidden="1"/>
    <cellStyle name="Uwaga 3" xfId="20339" hidden="1"/>
    <cellStyle name="Uwaga 3" xfId="20338" hidden="1"/>
    <cellStyle name="Uwaga 3" xfId="20336" hidden="1"/>
    <cellStyle name="Uwaga 3" xfId="20324" hidden="1"/>
    <cellStyle name="Uwaga 3" xfId="20323" hidden="1"/>
    <cellStyle name="Uwaga 3" xfId="20321" hidden="1"/>
    <cellStyle name="Uwaga 3" xfId="20309" hidden="1"/>
    <cellStyle name="Uwaga 3" xfId="20308" hidden="1"/>
    <cellStyle name="Uwaga 3" xfId="20306" hidden="1"/>
    <cellStyle name="Uwaga 3" xfId="20294" hidden="1"/>
    <cellStyle name="Uwaga 3" xfId="20293" hidden="1"/>
    <cellStyle name="Uwaga 3" xfId="20291" hidden="1"/>
    <cellStyle name="Uwaga 3" xfId="20279" hidden="1"/>
    <cellStyle name="Uwaga 3" xfId="20278" hidden="1"/>
    <cellStyle name="Uwaga 3" xfId="20276" hidden="1"/>
    <cellStyle name="Uwaga 3" xfId="20264" hidden="1"/>
    <cellStyle name="Uwaga 3" xfId="20263" hidden="1"/>
    <cellStyle name="Uwaga 3" xfId="20261" hidden="1"/>
    <cellStyle name="Uwaga 3" xfId="20249" hidden="1"/>
    <cellStyle name="Uwaga 3" xfId="20248" hidden="1"/>
    <cellStyle name="Uwaga 3" xfId="20246" hidden="1"/>
    <cellStyle name="Uwaga 3" xfId="20234" hidden="1"/>
    <cellStyle name="Uwaga 3" xfId="20233" hidden="1"/>
    <cellStyle name="Uwaga 3" xfId="20231" hidden="1"/>
    <cellStyle name="Uwaga 3" xfId="20219" hidden="1"/>
    <cellStyle name="Uwaga 3" xfId="20218" hidden="1"/>
    <cellStyle name="Uwaga 3" xfId="20216" hidden="1"/>
    <cellStyle name="Uwaga 3" xfId="20204" hidden="1"/>
    <cellStyle name="Uwaga 3" xfId="20203" hidden="1"/>
    <cellStyle name="Uwaga 3" xfId="20201" hidden="1"/>
    <cellStyle name="Uwaga 3" xfId="20189" hidden="1"/>
    <cellStyle name="Uwaga 3" xfId="20188" hidden="1"/>
    <cellStyle name="Uwaga 3" xfId="20186" hidden="1"/>
    <cellStyle name="Uwaga 3" xfId="20174" hidden="1"/>
    <cellStyle name="Uwaga 3" xfId="20173" hidden="1"/>
    <cellStyle name="Uwaga 3" xfId="20171" hidden="1"/>
    <cellStyle name="Uwaga 3" xfId="20159" hidden="1"/>
    <cellStyle name="Uwaga 3" xfId="20158" hidden="1"/>
    <cellStyle name="Uwaga 3" xfId="20156" hidden="1"/>
    <cellStyle name="Uwaga 3" xfId="20144" hidden="1"/>
    <cellStyle name="Uwaga 3" xfId="20143" hidden="1"/>
    <cellStyle name="Uwaga 3" xfId="20141" hidden="1"/>
    <cellStyle name="Uwaga 3" xfId="20129" hidden="1"/>
    <cellStyle name="Uwaga 3" xfId="20128" hidden="1"/>
    <cellStyle name="Uwaga 3" xfId="20126" hidden="1"/>
    <cellStyle name="Uwaga 3" xfId="20114" hidden="1"/>
    <cellStyle name="Uwaga 3" xfId="20113" hidden="1"/>
    <cellStyle name="Uwaga 3" xfId="20111" hidden="1"/>
    <cellStyle name="Uwaga 3" xfId="20099" hidden="1"/>
    <cellStyle name="Uwaga 3" xfId="20098" hidden="1"/>
    <cellStyle name="Uwaga 3" xfId="20096" hidden="1"/>
    <cellStyle name="Uwaga 3" xfId="20084" hidden="1"/>
    <cellStyle name="Uwaga 3" xfId="20083" hidden="1"/>
    <cellStyle name="Uwaga 3" xfId="20081" hidden="1"/>
    <cellStyle name="Uwaga 3" xfId="20069" hidden="1"/>
    <cellStyle name="Uwaga 3" xfId="20067" hidden="1"/>
    <cellStyle name="Uwaga 3" xfId="20064" hidden="1"/>
    <cellStyle name="Uwaga 3" xfId="20054" hidden="1"/>
    <cellStyle name="Uwaga 3" xfId="20052" hidden="1"/>
    <cellStyle name="Uwaga 3" xfId="20049" hidden="1"/>
    <cellStyle name="Uwaga 3" xfId="20039" hidden="1"/>
    <cellStyle name="Uwaga 3" xfId="20037" hidden="1"/>
    <cellStyle name="Uwaga 3" xfId="20034" hidden="1"/>
    <cellStyle name="Uwaga 3" xfId="20024" hidden="1"/>
    <cellStyle name="Uwaga 3" xfId="20022" hidden="1"/>
    <cellStyle name="Uwaga 3" xfId="20019" hidden="1"/>
    <cellStyle name="Uwaga 3" xfId="20009" hidden="1"/>
    <cellStyle name="Uwaga 3" xfId="20007" hidden="1"/>
    <cellStyle name="Uwaga 3" xfId="20004" hidden="1"/>
    <cellStyle name="Uwaga 3" xfId="19994" hidden="1"/>
    <cellStyle name="Uwaga 3" xfId="19992" hidden="1"/>
    <cellStyle name="Uwaga 3" xfId="19988" hidden="1"/>
    <cellStyle name="Uwaga 3" xfId="19979" hidden="1"/>
    <cellStyle name="Uwaga 3" xfId="19976" hidden="1"/>
    <cellStyle name="Uwaga 3" xfId="19972" hidden="1"/>
    <cellStyle name="Uwaga 3" xfId="19964" hidden="1"/>
    <cellStyle name="Uwaga 3" xfId="19962" hidden="1"/>
    <cellStyle name="Uwaga 3" xfId="19958" hidden="1"/>
    <cellStyle name="Uwaga 3" xfId="19949" hidden="1"/>
    <cellStyle name="Uwaga 3" xfId="19947" hidden="1"/>
    <cellStyle name="Uwaga 3" xfId="19944" hidden="1"/>
    <cellStyle name="Uwaga 3" xfId="19934" hidden="1"/>
    <cellStyle name="Uwaga 3" xfId="19932" hidden="1"/>
    <cellStyle name="Uwaga 3" xfId="19927" hidden="1"/>
    <cellStyle name="Uwaga 3" xfId="19919" hidden="1"/>
    <cellStyle name="Uwaga 3" xfId="19917" hidden="1"/>
    <cellStyle name="Uwaga 3" xfId="19912" hidden="1"/>
    <cellStyle name="Uwaga 3" xfId="19904" hidden="1"/>
    <cellStyle name="Uwaga 3" xfId="19902" hidden="1"/>
    <cellStyle name="Uwaga 3" xfId="19897" hidden="1"/>
    <cellStyle name="Uwaga 3" xfId="19889" hidden="1"/>
    <cellStyle name="Uwaga 3" xfId="19887" hidden="1"/>
    <cellStyle name="Uwaga 3" xfId="19883" hidden="1"/>
    <cellStyle name="Uwaga 3" xfId="19874" hidden="1"/>
    <cellStyle name="Uwaga 3" xfId="19871" hidden="1"/>
    <cellStyle name="Uwaga 3" xfId="19866" hidden="1"/>
    <cellStyle name="Uwaga 3" xfId="19859" hidden="1"/>
    <cellStyle name="Uwaga 3" xfId="19855" hidden="1"/>
    <cellStyle name="Uwaga 3" xfId="19850" hidden="1"/>
    <cellStyle name="Uwaga 3" xfId="19844" hidden="1"/>
    <cellStyle name="Uwaga 3" xfId="19840" hidden="1"/>
    <cellStyle name="Uwaga 3" xfId="19835" hidden="1"/>
    <cellStyle name="Uwaga 3" xfId="19829" hidden="1"/>
    <cellStyle name="Uwaga 3" xfId="19826" hidden="1"/>
    <cellStyle name="Uwaga 3" xfId="19822" hidden="1"/>
    <cellStyle name="Uwaga 3" xfId="19813" hidden="1"/>
    <cellStyle name="Uwaga 3" xfId="19808" hidden="1"/>
    <cellStyle name="Uwaga 3" xfId="19803" hidden="1"/>
    <cellStyle name="Uwaga 3" xfId="19798" hidden="1"/>
    <cellStyle name="Uwaga 3" xfId="19793" hidden="1"/>
    <cellStyle name="Uwaga 3" xfId="19788" hidden="1"/>
    <cellStyle name="Uwaga 3" xfId="19783" hidden="1"/>
    <cellStyle name="Uwaga 3" xfId="19778" hidden="1"/>
    <cellStyle name="Uwaga 3" xfId="19773" hidden="1"/>
    <cellStyle name="Uwaga 3" xfId="19769" hidden="1"/>
    <cellStyle name="Uwaga 3" xfId="19764" hidden="1"/>
    <cellStyle name="Uwaga 3" xfId="19759" hidden="1"/>
    <cellStyle name="Uwaga 3" xfId="19754" hidden="1"/>
    <cellStyle name="Uwaga 3" xfId="19750" hidden="1"/>
    <cellStyle name="Uwaga 3" xfId="19746" hidden="1"/>
    <cellStyle name="Uwaga 3" xfId="19739" hidden="1"/>
    <cellStyle name="Uwaga 3" xfId="19735" hidden="1"/>
    <cellStyle name="Uwaga 3" xfId="19730" hidden="1"/>
    <cellStyle name="Uwaga 3" xfId="19724" hidden="1"/>
    <cellStyle name="Uwaga 3" xfId="19720" hidden="1"/>
    <cellStyle name="Uwaga 3" xfId="19715" hidden="1"/>
    <cellStyle name="Uwaga 3" xfId="19709" hidden="1"/>
    <cellStyle name="Uwaga 3" xfId="19705" hidden="1"/>
    <cellStyle name="Uwaga 3" xfId="19701" hidden="1"/>
    <cellStyle name="Uwaga 3" xfId="19694" hidden="1"/>
    <cellStyle name="Uwaga 3" xfId="19690" hidden="1"/>
    <cellStyle name="Uwaga 3" xfId="19686" hidden="1"/>
    <cellStyle name="Uwaga 3" xfId="20634" hidden="1"/>
    <cellStyle name="Uwaga 3" xfId="20635" hidden="1"/>
    <cellStyle name="Uwaga 3" xfId="20637" hidden="1"/>
    <cellStyle name="Uwaga 3" xfId="20643" hidden="1"/>
    <cellStyle name="Uwaga 3" xfId="20644" hidden="1"/>
    <cellStyle name="Uwaga 3" xfId="20647" hidden="1"/>
    <cellStyle name="Uwaga 3" xfId="20652" hidden="1"/>
    <cellStyle name="Uwaga 3" xfId="20653" hidden="1"/>
    <cellStyle name="Uwaga 3" xfId="20656" hidden="1"/>
    <cellStyle name="Uwaga 3" xfId="20661" hidden="1"/>
    <cellStyle name="Uwaga 3" xfId="20662" hidden="1"/>
    <cellStyle name="Uwaga 3" xfId="20663" hidden="1"/>
    <cellStyle name="Uwaga 3" xfId="20670" hidden="1"/>
    <cellStyle name="Uwaga 3" xfId="20673" hidden="1"/>
    <cellStyle name="Uwaga 3" xfId="20676" hidden="1"/>
    <cellStyle name="Uwaga 3" xfId="20682" hidden="1"/>
    <cellStyle name="Uwaga 3" xfId="20685" hidden="1"/>
    <cellStyle name="Uwaga 3" xfId="20687" hidden="1"/>
    <cellStyle name="Uwaga 3" xfId="20692" hidden="1"/>
    <cellStyle name="Uwaga 3" xfId="20695" hidden="1"/>
    <cellStyle name="Uwaga 3" xfId="20696" hidden="1"/>
    <cellStyle name="Uwaga 3" xfId="20700" hidden="1"/>
    <cellStyle name="Uwaga 3" xfId="20703" hidden="1"/>
    <cellStyle name="Uwaga 3" xfId="20705" hidden="1"/>
    <cellStyle name="Uwaga 3" xfId="20706" hidden="1"/>
    <cellStyle name="Uwaga 3" xfId="20707" hidden="1"/>
    <cellStyle name="Uwaga 3" xfId="20710" hidden="1"/>
    <cellStyle name="Uwaga 3" xfId="20717" hidden="1"/>
    <cellStyle name="Uwaga 3" xfId="20720" hidden="1"/>
    <cellStyle name="Uwaga 3" xfId="20723" hidden="1"/>
    <cellStyle name="Uwaga 3" xfId="20726" hidden="1"/>
    <cellStyle name="Uwaga 3" xfId="20729" hidden="1"/>
    <cellStyle name="Uwaga 3" xfId="20732" hidden="1"/>
    <cellStyle name="Uwaga 3" xfId="20734" hidden="1"/>
    <cellStyle name="Uwaga 3" xfId="20737" hidden="1"/>
    <cellStyle name="Uwaga 3" xfId="20740" hidden="1"/>
    <cellStyle name="Uwaga 3" xfId="20742" hidden="1"/>
    <cellStyle name="Uwaga 3" xfId="20743" hidden="1"/>
    <cellStyle name="Uwaga 3" xfId="20745" hidden="1"/>
    <cellStyle name="Uwaga 3" xfId="20752" hidden="1"/>
    <cellStyle name="Uwaga 3" xfId="20755" hidden="1"/>
    <cellStyle name="Uwaga 3" xfId="20758" hidden="1"/>
    <cellStyle name="Uwaga 3" xfId="20762" hidden="1"/>
    <cellStyle name="Uwaga 3" xfId="20765" hidden="1"/>
    <cellStyle name="Uwaga 3" xfId="20768" hidden="1"/>
    <cellStyle name="Uwaga 3" xfId="20770" hidden="1"/>
    <cellStyle name="Uwaga 3" xfId="20773" hidden="1"/>
    <cellStyle name="Uwaga 3" xfId="20776" hidden="1"/>
    <cellStyle name="Uwaga 3" xfId="20778" hidden="1"/>
    <cellStyle name="Uwaga 3" xfId="20779" hidden="1"/>
    <cellStyle name="Uwaga 3" xfId="20782" hidden="1"/>
    <cellStyle name="Uwaga 3" xfId="20789" hidden="1"/>
    <cellStyle name="Uwaga 3" xfId="20792" hidden="1"/>
    <cellStyle name="Uwaga 3" xfId="20795" hidden="1"/>
    <cellStyle name="Uwaga 3" xfId="20799" hidden="1"/>
    <cellStyle name="Uwaga 3" xfId="20802" hidden="1"/>
    <cellStyle name="Uwaga 3" xfId="20804" hidden="1"/>
    <cellStyle name="Uwaga 3" xfId="20807" hidden="1"/>
    <cellStyle name="Uwaga 3" xfId="20810" hidden="1"/>
    <cellStyle name="Uwaga 3" xfId="20813" hidden="1"/>
    <cellStyle name="Uwaga 3" xfId="20814" hidden="1"/>
    <cellStyle name="Uwaga 3" xfId="20815" hidden="1"/>
    <cellStyle name="Uwaga 3" xfId="20817" hidden="1"/>
    <cellStyle name="Uwaga 3" xfId="20823" hidden="1"/>
    <cellStyle name="Uwaga 3" xfId="20824" hidden="1"/>
    <cellStyle name="Uwaga 3" xfId="20826" hidden="1"/>
    <cellStyle name="Uwaga 3" xfId="20832" hidden="1"/>
    <cellStyle name="Uwaga 3" xfId="20834" hidden="1"/>
    <cellStyle name="Uwaga 3" xfId="20837" hidden="1"/>
    <cellStyle name="Uwaga 3" xfId="20841" hidden="1"/>
    <cellStyle name="Uwaga 3" xfId="20842" hidden="1"/>
    <cellStyle name="Uwaga 3" xfId="20844" hidden="1"/>
    <cellStyle name="Uwaga 3" xfId="20850" hidden="1"/>
    <cellStyle name="Uwaga 3" xfId="20851" hidden="1"/>
    <cellStyle name="Uwaga 3" xfId="20852" hidden="1"/>
    <cellStyle name="Uwaga 3" xfId="20860" hidden="1"/>
    <cellStyle name="Uwaga 3" xfId="20863" hidden="1"/>
    <cellStyle name="Uwaga 3" xfId="20866" hidden="1"/>
    <cellStyle name="Uwaga 3" xfId="20869" hidden="1"/>
    <cellStyle name="Uwaga 3" xfId="20872" hidden="1"/>
    <cellStyle name="Uwaga 3" xfId="20875" hidden="1"/>
    <cellStyle name="Uwaga 3" xfId="20878" hidden="1"/>
    <cellStyle name="Uwaga 3" xfId="20881" hidden="1"/>
    <cellStyle name="Uwaga 3" xfId="20884" hidden="1"/>
    <cellStyle name="Uwaga 3" xfId="20886" hidden="1"/>
    <cellStyle name="Uwaga 3" xfId="20887" hidden="1"/>
    <cellStyle name="Uwaga 3" xfId="20889" hidden="1"/>
    <cellStyle name="Uwaga 3" xfId="20896" hidden="1"/>
    <cellStyle name="Uwaga 3" xfId="20899" hidden="1"/>
    <cellStyle name="Uwaga 3" xfId="20902" hidden="1"/>
    <cellStyle name="Uwaga 3" xfId="20905" hidden="1"/>
    <cellStyle name="Uwaga 3" xfId="20908" hidden="1"/>
    <cellStyle name="Uwaga 3" xfId="20911" hidden="1"/>
    <cellStyle name="Uwaga 3" xfId="20914" hidden="1"/>
    <cellStyle name="Uwaga 3" xfId="20916" hidden="1"/>
    <cellStyle name="Uwaga 3" xfId="20919" hidden="1"/>
    <cellStyle name="Uwaga 3" xfId="20922" hidden="1"/>
    <cellStyle name="Uwaga 3" xfId="20923" hidden="1"/>
    <cellStyle name="Uwaga 3" xfId="20924" hidden="1"/>
    <cellStyle name="Uwaga 3" xfId="20931" hidden="1"/>
    <cellStyle name="Uwaga 3" xfId="20932" hidden="1"/>
    <cellStyle name="Uwaga 3" xfId="20934" hidden="1"/>
    <cellStyle name="Uwaga 3" xfId="20940" hidden="1"/>
    <cellStyle name="Uwaga 3" xfId="20941" hidden="1"/>
    <cellStyle name="Uwaga 3" xfId="20943" hidden="1"/>
    <cellStyle name="Uwaga 3" xfId="20949" hidden="1"/>
    <cellStyle name="Uwaga 3" xfId="20950" hidden="1"/>
    <cellStyle name="Uwaga 3" xfId="20952" hidden="1"/>
    <cellStyle name="Uwaga 3" xfId="20958" hidden="1"/>
    <cellStyle name="Uwaga 3" xfId="20959" hidden="1"/>
    <cellStyle name="Uwaga 3" xfId="20960" hidden="1"/>
    <cellStyle name="Uwaga 3" xfId="20968" hidden="1"/>
    <cellStyle name="Uwaga 3" xfId="20970" hidden="1"/>
    <cellStyle name="Uwaga 3" xfId="20973" hidden="1"/>
    <cellStyle name="Uwaga 3" xfId="20977" hidden="1"/>
    <cellStyle name="Uwaga 3" xfId="20980" hidden="1"/>
    <cellStyle name="Uwaga 3" xfId="20983" hidden="1"/>
    <cellStyle name="Uwaga 3" xfId="20986" hidden="1"/>
    <cellStyle name="Uwaga 3" xfId="20988" hidden="1"/>
    <cellStyle name="Uwaga 3" xfId="20991" hidden="1"/>
    <cellStyle name="Uwaga 3" xfId="20994" hidden="1"/>
    <cellStyle name="Uwaga 3" xfId="20995" hidden="1"/>
    <cellStyle name="Uwaga 3" xfId="20996" hidden="1"/>
    <cellStyle name="Uwaga 3" xfId="21003" hidden="1"/>
    <cellStyle name="Uwaga 3" xfId="21005" hidden="1"/>
    <cellStyle name="Uwaga 3" xfId="21007" hidden="1"/>
    <cellStyle name="Uwaga 3" xfId="21012" hidden="1"/>
    <cellStyle name="Uwaga 3" xfId="21014" hidden="1"/>
    <cellStyle name="Uwaga 3" xfId="21016" hidden="1"/>
    <cellStyle name="Uwaga 3" xfId="21021" hidden="1"/>
    <cellStyle name="Uwaga 3" xfId="21023" hidden="1"/>
    <cellStyle name="Uwaga 3" xfId="21025" hidden="1"/>
    <cellStyle name="Uwaga 3" xfId="21030" hidden="1"/>
    <cellStyle name="Uwaga 3" xfId="21031" hidden="1"/>
    <cellStyle name="Uwaga 3" xfId="21032" hidden="1"/>
    <cellStyle name="Uwaga 3" xfId="21039" hidden="1"/>
    <cellStyle name="Uwaga 3" xfId="21041" hidden="1"/>
    <cellStyle name="Uwaga 3" xfId="21043" hidden="1"/>
    <cellStyle name="Uwaga 3" xfId="21048" hidden="1"/>
    <cellStyle name="Uwaga 3" xfId="21050" hidden="1"/>
    <cellStyle name="Uwaga 3" xfId="21052" hidden="1"/>
    <cellStyle name="Uwaga 3" xfId="21057" hidden="1"/>
    <cellStyle name="Uwaga 3" xfId="21059" hidden="1"/>
    <cellStyle name="Uwaga 3" xfId="21060" hidden="1"/>
    <cellStyle name="Uwaga 3" xfId="21066" hidden="1"/>
    <cellStyle name="Uwaga 3" xfId="21067" hidden="1"/>
    <cellStyle name="Uwaga 3" xfId="21068" hidden="1"/>
    <cellStyle name="Uwaga 3" xfId="21075" hidden="1"/>
    <cellStyle name="Uwaga 3" xfId="21077" hidden="1"/>
    <cellStyle name="Uwaga 3" xfId="21079" hidden="1"/>
    <cellStyle name="Uwaga 3" xfId="21084" hidden="1"/>
    <cellStyle name="Uwaga 3" xfId="21086" hidden="1"/>
    <cellStyle name="Uwaga 3" xfId="21088" hidden="1"/>
    <cellStyle name="Uwaga 3" xfId="21093" hidden="1"/>
    <cellStyle name="Uwaga 3" xfId="21095" hidden="1"/>
    <cellStyle name="Uwaga 3" xfId="21097" hidden="1"/>
    <cellStyle name="Uwaga 3" xfId="21102" hidden="1"/>
    <cellStyle name="Uwaga 3" xfId="21103" hidden="1"/>
    <cellStyle name="Uwaga 3" xfId="21105" hidden="1"/>
    <cellStyle name="Uwaga 3" xfId="21111" hidden="1"/>
    <cellStyle name="Uwaga 3" xfId="21112" hidden="1"/>
    <cellStyle name="Uwaga 3" xfId="21113" hidden="1"/>
    <cellStyle name="Uwaga 3" xfId="21120" hidden="1"/>
    <cellStyle name="Uwaga 3" xfId="21121" hidden="1"/>
    <cellStyle name="Uwaga 3" xfId="21122" hidden="1"/>
    <cellStyle name="Uwaga 3" xfId="21129" hidden="1"/>
    <cellStyle name="Uwaga 3" xfId="21130" hidden="1"/>
    <cellStyle name="Uwaga 3" xfId="21131" hidden="1"/>
    <cellStyle name="Uwaga 3" xfId="21138" hidden="1"/>
    <cellStyle name="Uwaga 3" xfId="21139" hidden="1"/>
    <cellStyle name="Uwaga 3" xfId="21140" hidden="1"/>
    <cellStyle name="Uwaga 3" xfId="21147" hidden="1"/>
    <cellStyle name="Uwaga 3" xfId="21148" hidden="1"/>
    <cellStyle name="Uwaga 3" xfId="21149" hidden="1"/>
    <cellStyle name="Uwaga 3" xfId="21199" hidden="1"/>
    <cellStyle name="Uwaga 3" xfId="21200" hidden="1"/>
    <cellStyle name="Uwaga 3" xfId="21202" hidden="1"/>
    <cellStyle name="Uwaga 3" xfId="21214" hidden="1"/>
    <cellStyle name="Uwaga 3" xfId="21215" hidden="1"/>
    <cellStyle name="Uwaga 3" xfId="21220" hidden="1"/>
    <cellStyle name="Uwaga 3" xfId="21229" hidden="1"/>
    <cellStyle name="Uwaga 3" xfId="21230" hidden="1"/>
    <cellStyle name="Uwaga 3" xfId="21235" hidden="1"/>
    <cellStyle name="Uwaga 3" xfId="21244" hidden="1"/>
    <cellStyle name="Uwaga 3" xfId="21245" hidden="1"/>
    <cellStyle name="Uwaga 3" xfId="21246" hidden="1"/>
    <cellStyle name="Uwaga 3" xfId="21259" hidden="1"/>
    <cellStyle name="Uwaga 3" xfId="21264" hidden="1"/>
    <cellStyle name="Uwaga 3" xfId="21269" hidden="1"/>
    <cellStyle name="Uwaga 3" xfId="21279" hidden="1"/>
    <cellStyle name="Uwaga 3" xfId="21284" hidden="1"/>
    <cellStyle name="Uwaga 3" xfId="21288" hidden="1"/>
    <cellStyle name="Uwaga 3" xfId="21295" hidden="1"/>
    <cellStyle name="Uwaga 3" xfId="21300" hidden="1"/>
    <cellStyle name="Uwaga 3" xfId="21303" hidden="1"/>
    <cellStyle name="Uwaga 3" xfId="21309" hidden="1"/>
    <cellStyle name="Uwaga 3" xfId="21314" hidden="1"/>
    <cellStyle name="Uwaga 3" xfId="21318" hidden="1"/>
    <cellStyle name="Uwaga 3" xfId="21319" hidden="1"/>
    <cellStyle name="Uwaga 3" xfId="21320" hidden="1"/>
    <cellStyle name="Uwaga 3" xfId="21324" hidden="1"/>
    <cellStyle name="Uwaga 3" xfId="21336" hidden="1"/>
    <cellStyle name="Uwaga 3" xfId="21341" hidden="1"/>
    <cellStyle name="Uwaga 3" xfId="21346" hidden="1"/>
    <cellStyle name="Uwaga 3" xfId="21351" hidden="1"/>
    <cellStyle name="Uwaga 3" xfId="21356" hidden="1"/>
    <cellStyle name="Uwaga 3" xfId="21361" hidden="1"/>
    <cellStyle name="Uwaga 3" xfId="21365" hidden="1"/>
    <cellStyle name="Uwaga 3" xfId="21369" hidden="1"/>
    <cellStyle name="Uwaga 3" xfId="21374" hidden="1"/>
    <cellStyle name="Uwaga 3" xfId="21379" hidden="1"/>
    <cellStyle name="Uwaga 3" xfId="21380" hidden="1"/>
    <cellStyle name="Uwaga 3" xfId="21382" hidden="1"/>
    <cellStyle name="Uwaga 3" xfId="21395" hidden="1"/>
    <cellStyle name="Uwaga 3" xfId="21399" hidden="1"/>
    <cellStyle name="Uwaga 3" xfId="21404" hidden="1"/>
    <cellStyle name="Uwaga 3" xfId="21411" hidden="1"/>
    <cellStyle name="Uwaga 3" xfId="21415" hidden="1"/>
    <cellStyle name="Uwaga 3" xfId="21420" hidden="1"/>
    <cellStyle name="Uwaga 3" xfId="21425" hidden="1"/>
    <cellStyle name="Uwaga 3" xfId="21428" hidden="1"/>
    <cellStyle name="Uwaga 3" xfId="21433" hidden="1"/>
    <cellStyle name="Uwaga 3" xfId="21439" hidden="1"/>
    <cellStyle name="Uwaga 3" xfId="21440" hidden="1"/>
    <cellStyle name="Uwaga 3" xfId="21443" hidden="1"/>
    <cellStyle name="Uwaga 3" xfId="21456" hidden="1"/>
    <cellStyle name="Uwaga 3" xfId="21460" hidden="1"/>
    <cellStyle name="Uwaga 3" xfId="21465" hidden="1"/>
    <cellStyle name="Uwaga 3" xfId="21472" hidden="1"/>
    <cellStyle name="Uwaga 3" xfId="21477" hidden="1"/>
    <cellStyle name="Uwaga 3" xfId="21481" hidden="1"/>
    <cellStyle name="Uwaga 3" xfId="21486" hidden="1"/>
    <cellStyle name="Uwaga 3" xfId="21490" hidden="1"/>
    <cellStyle name="Uwaga 3" xfId="21495" hidden="1"/>
    <cellStyle name="Uwaga 3" xfId="21499" hidden="1"/>
    <cellStyle name="Uwaga 3" xfId="21500" hidden="1"/>
    <cellStyle name="Uwaga 3" xfId="21502" hidden="1"/>
    <cellStyle name="Uwaga 3" xfId="21514" hidden="1"/>
    <cellStyle name="Uwaga 3" xfId="21515" hidden="1"/>
    <cellStyle name="Uwaga 3" xfId="21517" hidden="1"/>
    <cellStyle name="Uwaga 3" xfId="21529" hidden="1"/>
    <cellStyle name="Uwaga 3" xfId="21531" hidden="1"/>
    <cellStyle name="Uwaga 3" xfId="21534" hidden="1"/>
    <cellStyle name="Uwaga 3" xfId="21544" hidden="1"/>
    <cellStyle name="Uwaga 3" xfId="21545" hidden="1"/>
    <cellStyle name="Uwaga 3" xfId="21547" hidden="1"/>
    <cellStyle name="Uwaga 3" xfId="21559" hidden="1"/>
    <cellStyle name="Uwaga 3" xfId="21560" hidden="1"/>
    <cellStyle name="Uwaga 3" xfId="21561" hidden="1"/>
    <cellStyle name="Uwaga 3" xfId="21575" hidden="1"/>
    <cellStyle name="Uwaga 3" xfId="21578" hidden="1"/>
    <cellStyle name="Uwaga 3" xfId="21582" hidden="1"/>
    <cellStyle name="Uwaga 3" xfId="21590" hidden="1"/>
    <cellStyle name="Uwaga 3" xfId="21593" hidden="1"/>
    <cellStyle name="Uwaga 3" xfId="21597" hidden="1"/>
    <cellStyle name="Uwaga 3" xfId="21605" hidden="1"/>
    <cellStyle name="Uwaga 3" xfId="21608" hidden="1"/>
    <cellStyle name="Uwaga 3" xfId="21612" hidden="1"/>
    <cellStyle name="Uwaga 3" xfId="21619" hidden="1"/>
    <cellStyle name="Uwaga 3" xfId="21620" hidden="1"/>
    <cellStyle name="Uwaga 3" xfId="21622" hidden="1"/>
    <cellStyle name="Uwaga 3" xfId="21635" hidden="1"/>
    <cellStyle name="Uwaga 3" xfId="21638" hidden="1"/>
    <cellStyle name="Uwaga 3" xfId="21641" hidden="1"/>
    <cellStyle name="Uwaga 3" xfId="21650" hidden="1"/>
    <cellStyle name="Uwaga 3" xfId="21653" hidden="1"/>
    <cellStyle name="Uwaga 3" xfId="21657" hidden="1"/>
    <cellStyle name="Uwaga 3" xfId="21665" hidden="1"/>
    <cellStyle name="Uwaga 3" xfId="21667" hidden="1"/>
    <cellStyle name="Uwaga 3" xfId="21670" hidden="1"/>
    <cellStyle name="Uwaga 3" xfId="21679" hidden="1"/>
    <cellStyle name="Uwaga 3" xfId="21680" hidden="1"/>
    <cellStyle name="Uwaga 3" xfId="21681" hidden="1"/>
    <cellStyle name="Uwaga 3" xfId="21694" hidden="1"/>
    <cellStyle name="Uwaga 3" xfId="21695" hidden="1"/>
    <cellStyle name="Uwaga 3" xfId="21697" hidden="1"/>
    <cellStyle name="Uwaga 3" xfId="21709" hidden="1"/>
    <cellStyle name="Uwaga 3" xfId="21710" hidden="1"/>
    <cellStyle name="Uwaga 3" xfId="21712" hidden="1"/>
    <cellStyle name="Uwaga 3" xfId="21724" hidden="1"/>
    <cellStyle name="Uwaga 3" xfId="21725" hidden="1"/>
    <cellStyle name="Uwaga 3" xfId="21727" hidden="1"/>
    <cellStyle name="Uwaga 3" xfId="21739" hidden="1"/>
    <cellStyle name="Uwaga 3" xfId="21740" hidden="1"/>
    <cellStyle name="Uwaga 3" xfId="21741" hidden="1"/>
    <cellStyle name="Uwaga 3" xfId="21755" hidden="1"/>
    <cellStyle name="Uwaga 3" xfId="21757" hidden="1"/>
    <cellStyle name="Uwaga 3" xfId="21760" hidden="1"/>
    <cellStyle name="Uwaga 3" xfId="21770" hidden="1"/>
    <cellStyle name="Uwaga 3" xfId="21773" hidden="1"/>
    <cellStyle name="Uwaga 3" xfId="21776" hidden="1"/>
    <cellStyle name="Uwaga 3" xfId="21785" hidden="1"/>
    <cellStyle name="Uwaga 3" xfId="21787" hidden="1"/>
    <cellStyle name="Uwaga 3" xfId="21790" hidden="1"/>
    <cellStyle name="Uwaga 3" xfId="21799" hidden="1"/>
    <cellStyle name="Uwaga 3" xfId="21800" hidden="1"/>
    <cellStyle name="Uwaga 3" xfId="21801" hidden="1"/>
    <cellStyle name="Uwaga 3" xfId="21814" hidden="1"/>
    <cellStyle name="Uwaga 3" xfId="21816" hidden="1"/>
    <cellStyle name="Uwaga 3" xfId="21818" hidden="1"/>
    <cellStyle name="Uwaga 3" xfId="21829" hidden="1"/>
    <cellStyle name="Uwaga 3" xfId="21831" hidden="1"/>
    <cellStyle name="Uwaga 3" xfId="21833" hidden="1"/>
    <cellStyle name="Uwaga 3" xfId="21844" hidden="1"/>
    <cellStyle name="Uwaga 3" xfId="21846" hidden="1"/>
    <cellStyle name="Uwaga 3" xfId="21848" hidden="1"/>
    <cellStyle name="Uwaga 3" xfId="21859" hidden="1"/>
    <cellStyle name="Uwaga 3" xfId="21860" hidden="1"/>
    <cellStyle name="Uwaga 3" xfId="21861" hidden="1"/>
    <cellStyle name="Uwaga 3" xfId="21874" hidden="1"/>
    <cellStyle name="Uwaga 3" xfId="21876" hidden="1"/>
    <cellStyle name="Uwaga 3" xfId="21878" hidden="1"/>
    <cellStyle name="Uwaga 3" xfId="21889" hidden="1"/>
    <cellStyle name="Uwaga 3" xfId="21891" hidden="1"/>
    <cellStyle name="Uwaga 3" xfId="21893" hidden="1"/>
    <cellStyle name="Uwaga 3" xfId="21904" hidden="1"/>
    <cellStyle name="Uwaga 3" xfId="21906" hidden="1"/>
    <cellStyle name="Uwaga 3" xfId="21907" hidden="1"/>
    <cellStyle name="Uwaga 3" xfId="21919" hidden="1"/>
    <cellStyle name="Uwaga 3" xfId="21920" hidden="1"/>
    <cellStyle name="Uwaga 3" xfId="21921" hidden="1"/>
    <cellStyle name="Uwaga 3" xfId="21934" hidden="1"/>
    <cellStyle name="Uwaga 3" xfId="21936" hidden="1"/>
    <cellStyle name="Uwaga 3" xfId="21938" hidden="1"/>
    <cellStyle name="Uwaga 3" xfId="21949" hidden="1"/>
    <cellStyle name="Uwaga 3" xfId="21951" hidden="1"/>
    <cellStyle name="Uwaga 3" xfId="21953" hidden="1"/>
    <cellStyle name="Uwaga 3" xfId="21964" hidden="1"/>
    <cellStyle name="Uwaga 3" xfId="21966" hidden="1"/>
    <cellStyle name="Uwaga 3" xfId="21968" hidden="1"/>
    <cellStyle name="Uwaga 3" xfId="21979" hidden="1"/>
    <cellStyle name="Uwaga 3" xfId="21980" hidden="1"/>
    <cellStyle name="Uwaga 3" xfId="21982" hidden="1"/>
    <cellStyle name="Uwaga 3" xfId="21993" hidden="1"/>
    <cellStyle name="Uwaga 3" xfId="21995" hidden="1"/>
    <cellStyle name="Uwaga 3" xfId="21996" hidden="1"/>
    <cellStyle name="Uwaga 3" xfId="22005" hidden="1"/>
    <cellStyle name="Uwaga 3" xfId="22008" hidden="1"/>
    <cellStyle name="Uwaga 3" xfId="22010" hidden="1"/>
    <cellStyle name="Uwaga 3" xfId="22021" hidden="1"/>
    <cellStyle name="Uwaga 3" xfId="22023" hidden="1"/>
    <cellStyle name="Uwaga 3" xfId="22025" hidden="1"/>
    <cellStyle name="Uwaga 3" xfId="22037" hidden="1"/>
    <cellStyle name="Uwaga 3" xfId="22039" hidden="1"/>
    <cellStyle name="Uwaga 3" xfId="22041" hidden="1"/>
    <cellStyle name="Uwaga 3" xfId="22049" hidden="1"/>
    <cellStyle name="Uwaga 3" xfId="22051" hidden="1"/>
    <cellStyle name="Uwaga 3" xfId="22054" hidden="1"/>
    <cellStyle name="Uwaga 3" xfId="22044" hidden="1"/>
    <cellStyle name="Uwaga 3" xfId="22043" hidden="1"/>
    <cellStyle name="Uwaga 3" xfId="22042" hidden="1"/>
    <cellStyle name="Uwaga 3" xfId="22029" hidden="1"/>
    <cellStyle name="Uwaga 3" xfId="22028" hidden="1"/>
    <cellStyle name="Uwaga 3" xfId="22027" hidden="1"/>
    <cellStyle name="Uwaga 3" xfId="22014" hidden="1"/>
    <cellStyle name="Uwaga 3" xfId="22013" hidden="1"/>
    <cellStyle name="Uwaga 3" xfId="22012" hidden="1"/>
    <cellStyle name="Uwaga 3" xfId="21999" hidden="1"/>
    <cellStyle name="Uwaga 3" xfId="21998" hidden="1"/>
    <cellStyle name="Uwaga 3" xfId="21997" hidden="1"/>
    <cellStyle name="Uwaga 3" xfId="21984" hidden="1"/>
    <cellStyle name="Uwaga 3" xfId="21983" hidden="1"/>
    <cellStyle name="Uwaga 3" xfId="21981" hidden="1"/>
    <cellStyle name="Uwaga 3" xfId="21970" hidden="1"/>
    <cellStyle name="Uwaga 3" xfId="21967" hidden="1"/>
    <cellStyle name="Uwaga 3" xfId="21965" hidden="1"/>
    <cellStyle name="Uwaga 3" xfId="21955" hidden="1"/>
    <cellStyle name="Uwaga 3" xfId="21952" hidden="1"/>
    <cellStyle name="Uwaga 3" xfId="21950" hidden="1"/>
    <cellStyle name="Uwaga 3" xfId="21940" hidden="1"/>
    <cellStyle name="Uwaga 3" xfId="21937" hidden="1"/>
    <cellStyle name="Uwaga 3" xfId="21935" hidden="1"/>
    <cellStyle name="Uwaga 3" xfId="21925" hidden="1"/>
    <cellStyle name="Uwaga 3" xfId="21923" hidden="1"/>
    <cellStyle name="Uwaga 3" xfId="21922" hidden="1"/>
    <cellStyle name="Uwaga 3" xfId="21910" hidden="1"/>
    <cellStyle name="Uwaga 3" xfId="21908" hidden="1"/>
    <cellStyle name="Uwaga 3" xfId="21905" hidden="1"/>
    <cellStyle name="Uwaga 3" xfId="21895" hidden="1"/>
    <cellStyle name="Uwaga 3" xfId="21892" hidden="1"/>
    <cellStyle name="Uwaga 3" xfId="21890" hidden="1"/>
    <cellStyle name="Uwaga 3" xfId="21880" hidden="1"/>
    <cellStyle name="Uwaga 3" xfId="21877" hidden="1"/>
    <cellStyle name="Uwaga 3" xfId="21875" hidden="1"/>
    <cellStyle name="Uwaga 3" xfId="21865" hidden="1"/>
    <cellStyle name="Uwaga 3" xfId="21863" hidden="1"/>
    <cellStyle name="Uwaga 3" xfId="21862" hidden="1"/>
    <cellStyle name="Uwaga 3" xfId="21850" hidden="1"/>
    <cellStyle name="Uwaga 3" xfId="21847" hidden="1"/>
    <cellStyle name="Uwaga 3" xfId="21845" hidden="1"/>
    <cellStyle name="Uwaga 3" xfId="21835" hidden="1"/>
    <cellStyle name="Uwaga 3" xfId="21832" hidden="1"/>
    <cellStyle name="Uwaga 3" xfId="21830" hidden="1"/>
    <cellStyle name="Uwaga 3" xfId="21820" hidden="1"/>
    <cellStyle name="Uwaga 3" xfId="21817" hidden="1"/>
    <cellStyle name="Uwaga 3" xfId="21815" hidden="1"/>
    <cellStyle name="Uwaga 3" xfId="21805" hidden="1"/>
    <cellStyle name="Uwaga 3" xfId="21803" hidden="1"/>
    <cellStyle name="Uwaga 3" xfId="21802" hidden="1"/>
    <cellStyle name="Uwaga 3" xfId="21789" hidden="1"/>
    <cellStyle name="Uwaga 3" xfId="21786" hidden="1"/>
    <cellStyle name="Uwaga 3" xfId="21784" hidden="1"/>
    <cellStyle name="Uwaga 3" xfId="21774" hidden="1"/>
    <cellStyle name="Uwaga 3" xfId="21771" hidden="1"/>
    <cellStyle name="Uwaga 3" xfId="21769" hidden="1"/>
    <cellStyle name="Uwaga 3" xfId="21759" hidden="1"/>
    <cellStyle name="Uwaga 3" xfId="21756" hidden="1"/>
    <cellStyle name="Uwaga 3" xfId="21754" hidden="1"/>
    <cellStyle name="Uwaga 3" xfId="21745" hidden="1"/>
    <cellStyle name="Uwaga 3" xfId="21743" hidden="1"/>
    <cellStyle name="Uwaga 3" xfId="21742" hidden="1"/>
    <cellStyle name="Uwaga 3" xfId="21730" hidden="1"/>
    <cellStyle name="Uwaga 3" xfId="21728" hidden="1"/>
    <cellStyle name="Uwaga 3" xfId="21726" hidden="1"/>
    <cellStyle name="Uwaga 3" xfId="21715" hidden="1"/>
    <cellStyle name="Uwaga 3" xfId="21713" hidden="1"/>
    <cellStyle name="Uwaga 3" xfId="21711" hidden="1"/>
    <cellStyle name="Uwaga 3" xfId="21700" hidden="1"/>
    <cellStyle name="Uwaga 3" xfId="21698" hidden="1"/>
    <cellStyle name="Uwaga 3" xfId="21696" hidden="1"/>
    <cellStyle name="Uwaga 3" xfId="21685" hidden="1"/>
    <cellStyle name="Uwaga 3" xfId="21683" hidden="1"/>
    <cellStyle name="Uwaga 3" xfId="21682" hidden="1"/>
    <cellStyle name="Uwaga 3" xfId="21669" hidden="1"/>
    <cellStyle name="Uwaga 3" xfId="21666" hidden="1"/>
    <cellStyle name="Uwaga 3" xfId="21664" hidden="1"/>
    <cellStyle name="Uwaga 3" xfId="21654" hidden="1"/>
    <cellStyle name="Uwaga 3" xfId="21651" hidden="1"/>
    <cellStyle name="Uwaga 3" xfId="21649" hidden="1"/>
    <cellStyle name="Uwaga 3" xfId="21639" hidden="1"/>
    <cellStyle name="Uwaga 3" xfId="21636" hidden="1"/>
    <cellStyle name="Uwaga 3" xfId="21634" hidden="1"/>
    <cellStyle name="Uwaga 3" xfId="21625" hidden="1"/>
    <cellStyle name="Uwaga 3" xfId="21623" hidden="1"/>
    <cellStyle name="Uwaga 3" xfId="21621" hidden="1"/>
    <cellStyle name="Uwaga 3" xfId="21609" hidden="1"/>
    <cellStyle name="Uwaga 3" xfId="21606" hidden="1"/>
    <cellStyle name="Uwaga 3" xfId="21604" hidden="1"/>
    <cellStyle name="Uwaga 3" xfId="21594" hidden="1"/>
    <cellStyle name="Uwaga 3" xfId="21591" hidden="1"/>
    <cellStyle name="Uwaga 3" xfId="21589" hidden="1"/>
    <cellStyle name="Uwaga 3" xfId="21579" hidden="1"/>
    <cellStyle name="Uwaga 3" xfId="21576" hidden="1"/>
    <cellStyle name="Uwaga 3" xfId="21574" hidden="1"/>
    <cellStyle name="Uwaga 3" xfId="21567" hidden="1"/>
    <cellStyle name="Uwaga 3" xfId="21564" hidden="1"/>
    <cellStyle name="Uwaga 3" xfId="21562" hidden="1"/>
    <cellStyle name="Uwaga 3" xfId="21552" hidden="1"/>
    <cellStyle name="Uwaga 3" xfId="21549" hidden="1"/>
    <cellStyle name="Uwaga 3" xfId="21546" hidden="1"/>
    <cellStyle name="Uwaga 3" xfId="21537" hidden="1"/>
    <cellStyle name="Uwaga 3" xfId="21533" hidden="1"/>
    <cellStyle name="Uwaga 3" xfId="21530" hidden="1"/>
    <cellStyle name="Uwaga 3" xfId="21522" hidden="1"/>
    <cellStyle name="Uwaga 3" xfId="21519" hidden="1"/>
    <cellStyle name="Uwaga 3" xfId="21516" hidden="1"/>
    <cellStyle name="Uwaga 3" xfId="21507" hidden="1"/>
    <cellStyle name="Uwaga 3" xfId="21504" hidden="1"/>
    <cellStyle name="Uwaga 3" xfId="21501" hidden="1"/>
    <cellStyle name="Uwaga 3" xfId="21491" hidden="1"/>
    <cellStyle name="Uwaga 3" xfId="21487" hidden="1"/>
    <cellStyle name="Uwaga 3" xfId="21484" hidden="1"/>
    <cellStyle name="Uwaga 3" xfId="21475" hidden="1"/>
    <cellStyle name="Uwaga 3" xfId="21471" hidden="1"/>
    <cellStyle name="Uwaga 3" xfId="21469" hidden="1"/>
    <cellStyle name="Uwaga 3" xfId="21461" hidden="1"/>
    <cellStyle name="Uwaga 3" xfId="21457" hidden="1"/>
    <cellStyle name="Uwaga 3" xfId="21454" hidden="1"/>
    <cellStyle name="Uwaga 3" xfId="21447" hidden="1"/>
    <cellStyle name="Uwaga 3" xfId="21444" hidden="1"/>
    <cellStyle name="Uwaga 3" xfId="21441" hidden="1"/>
    <cellStyle name="Uwaga 3" xfId="21432" hidden="1"/>
    <cellStyle name="Uwaga 3" xfId="21427" hidden="1"/>
    <cellStyle name="Uwaga 3" xfId="21424" hidden="1"/>
    <cellStyle name="Uwaga 3" xfId="21417" hidden="1"/>
    <cellStyle name="Uwaga 3" xfId="21412" hidden="1"/>
    <cellStyle name="Uwaga 3" xfId="21409" hidden="1"/>
    <cellStyle name="Uwaga 3" xfId="21402" hidden="1"/>
    <cellStyle name="Uwaga 3" xfId="21397" hidden="1"/>
    <cellStyle name="Uwaga 3" xfId="21394" hidden="1"/>
    <cellStyle name="Uwaga 3" xfId="21388" hidden="1"/>
    <cellStyle name="Uwaga 3" xfId="21384" hidden="1"/>
    <cellStyle name="Uwaga 3" xfId="21381" hidden="1"/>
    <cellStyle name="Uwaga 3" xfId="21373" hidden="1"/>
    <cellStyle name="Uwaga 3" xfId="21368" hidden="1"/>
    <cellStyle name="Uwaga 3" xfId="21364" hidden="1"/>
    <cellStyle name="Uwaga 3" xfId="21358" hidden="1"/>
    <cellStyle name="Uwaga 3" xfId="21353" hidden="1"/>
    <cellStyle name="Uwaga 3" xfId="21349" hidden="1"/>
    <cellStyle name="Uwaga 3" xfId="21343" hidden="1"/>
    <cellStyle name="Uwaga 3" xfId="21338" hidden="1"/>
    <cellStyle name="Uwaga 3" xfId="21334" hidden="1"/>
    <cellStyle name="Uwaga 3" xfId="21329" hidden="1"/>
    <cellStyle name="Uwaga 3" xfId="21325" hidden="1"/>
    <cellStyle name="Uwaga 3" xfId="21321" hidden="1"/>
    <cellStyle name="Uwaga 3" xfId="21313" hidden="1"/>
    <cellStyle name="Uwaga 3" xfId="21308" hidden="1"/>
    <cellStyle name="Uwaga 3" xfId="21304" hidden="1"/>
    <cellStyle name="Uwaga 3" xfId="21298" hidden="1"/>
    <cellStyle name="Uwaga 3" xfId="21293" hidden="1"/>
    <cellStyle name="Uwaga 3" xfId="21289" hidden="1"/>
    <cellStyle name="Uwaga 3" xfId="21283" hidden="1"/>
    <cellStyle name="Uwaga 3" xfId="21278" hidden="1"/>
    <cellStyle name="Uwaga 3" xfId="21274" hidden="1"/>
    <cellStyle name="Uwaga 3" xfId="21270" hidden="1"/>
    <cellStyle name="Uwaga 3" xfId="21265" hidden="1"/>
    <cellStyle name="Uwaga 3" xfId="21260" hidden="1"/>
    <cellStyle name="Uwaga 3" xfId="21255" hidden="1"/>
    <cellStyle name="Uwaga 3" xfId="21251" hidden="1"/>
    <cellStyle name="Uwaga 3" xfId="21247" hidden="1"/>
    <cellStyle name="Uwaga 3" xfId="21240" hidden="1"/>
    <cellStyle name="Uwaga 3" xfId="21236" hidden="1"/>
    <cellStyle name="Uwaga 3" xfId="21231" hidden="1"/>
    <cellStyle name="Uwaga 3" xfId="21225" hidden="1"/>
    <cellStyle name="Uwaga 3" xfId="21221" hidden="1"/>
    <cellStyle name="Uwaga 3" xfId="21216" hidden="1"/>
    <cellStyle name="Uwaga 3" xfId="21210" hidden="1"/>
    <cellStyle name="Uwaga 3" xfId="21206" hidden="1"/>
    <cellStyle name="Uwaga 3" xfId="21201" hidden="1"/>
    <cellStyle name="Uwaga 3" xfId="21195" hidden="1"/>
    <cellStyle name="Uwaga 3" xfId="21191" hidden="1"/>
    <cellStyle name="Uwaga 3" xfId="21187" hidden="1"/>
    <cellStyle name="Uwaga 3" xfId="22047" hidden="1"/>
    <cellStyle name="Uwaga 3" xfId="22046" hidden="1"/>
    <cellStyle name="Uwaga 3" xfId="22045" hidden="1"/>
    <cellStyle name="Uwaga 3" xfId="22032" hidden="1"/>
    <cellStyle name="Uwaga 3" xfId="22031" hidden="1"/>
    <cellStyle name="Uwaga 3" xfId="22030" hidden="1"/>
    <cellStyle name="Uwaga 3" xfId="22017" hidden="1"/>
    <cellStyle name="Uwaga 3" xfId="22016" hidden="1"/>
    <cellStyle name="Uwaga 3" xfId="22015" hidden="1"/>
    <cellStyle name="Uwaga 3" xfId="22002" hidden="1"/>
    <cellStyle name="Uwaga 3" xfId="22001" hidden="1"/>
    <cellStyle name="Uwaga 3" xfId="22000" hidden="1"/>
    <cellStyle name="Uwaga 3" xfId="21987" hidden="1"/>
    <cellStyle name="Uwaga 3" xfId="21986" hidden="1"/>
    <cellStyle name="Uwaga 3" xfId="21985" hidden="1"/>
    <cellStyle name="Uwaga 3" xfId="21973" hidden="1"/>
    <cellStyle name="Uwaga 3" xfId="21971" hidden="1"/>
    <cellStyle name="Uwaga 3" xfId="21969" hidden="1"/>
    <cellStyle name="Uwaga 3" xfId="21958" hidden="1"/>
    <cellStyle name="Uwaga 3" xfId="21956" hidden="1"/>
    <cellStyle name="Uwaga 3" xfId="21954" hidden="1"/>
    <cellStyle name="Uwaga 3" xfId="21943" hidden="1"/>
    <cellStyle name="Uwaga 3" xfId="21941" hidden="1"/>
    <cellStyle name="Uwaga 3" xfId="21939" hidden="1"/>
    <cellStyle name="Uwaga 3" xfId="21928" hidden="1"/>
    <cellStyle name="Uwaga 3" xfId="21926" hidden="1"/>
    <cellStyle name="Uwaga 3" xfId="21924" hidden="1"/>
    <cellStyle name="Uwaga 3" xfId="21913" hidden="1"/>
    <cellStyle name="Uwaga 3" xfId="21911" hidden="1"/>
    <cellStyle name="Uwaga 3" xfId="21909" hidden="1"/>
    <cellStyle name="Uwaga 3" xfId="21898" hidden="1"/>
    <cellStyle name="Uwaga 3" xfId="21896" hidden="1"/>
    <cellStyle name="Uwaga 3" xfId="21894" hidden="1"/>
    <cellStyle name="Uwaga 3" xfId="21883" hidden="1"/>
    <cellStyle name="Uwaga 3" xfId="21881" hidden="1"/>
    <cellStyle name="Uwaga 3" xfId="21879" hidden="1"/>
    <cellStyle name="Uwaga 3" xfId="21868" hidden="1"/>
    <cellStyle name="Uwaga 3" xfId="21866" hidden="1"/>
    <cellStyle name="Uwaga 3" xfId="21864" hidden="1"/>
    <cellStyle name="Uwaga 3" xfId="21853" hidden="1"/>
    <cellStyle name="Uwaga 3" xfId="21851" hidden="1"/>
    <cellStyle name="Uwaga 3" xfId="21849" hidden="1"/>
    <cellStyle name="Uwaga 3" xfId="21838" hidden="1"/>
    <cellStyle name="Uwaga 3" xfId="21836" hidden="1"/>
    <cellStyle name="Uwaga 3" xfId="21834" hidden="1"/>
    <cellStyle name="Uwaga 3" xfId="21823" hidden="1"/>
    <cellStyle name="Uwaga 3" xfId="21821" hidden="1"/>
    <cellStyle name="Uwaga 3" xfId="21819" hidden="1"/>
    <cellStyle name="Uwaga 3" xfId="21808" hidden="1"/>
    <cellStyle name="Uwaga 3" xfId="21806" hidden="1"/>
    <cellStyle name="Uwaga 3" xfId="21804" hidden="1"/>
    <cellStyle name="Uwaga 3" xfId="21793" hidden="1"/>
    <cellStyle name="Uwaga 3" xfId="21791" hidden="1"/>
    <cellStyle name="Uwaga 3" xfId="21788" hidden="1"/>
    <cellStyle name="Uwaga 3" xfId="21778" hidden="1"/>
    <cellStyle name="Uwaga 3" xfId="21775" hidden="1"/>
    <cellStyle name="Uwaga 3" xfId="21772" hidden="1"/>
    <cellStyle name="Uwaga 3" xfId="21763" hidden="1"/>
    <cellStyle name="Uwaga 3" xfId="21761" hidden="1"/>
    <cellStyle name="Uwaga 3" xfId="21758" hidden="1"/>
    <cellStyle name="Uwaga 3" xfId="21748" hidden="1"/>
    <cellStyle name="Uwaga 3" xfId="21746" hidden="1"/>
    <cellStyle name="Uwaga 3" xfId="21744" hidden="1"/>
    <cellStyle name="Uwaga 3" xfId="21733" hidden="1"/>
    <cellStyle name="Uwaga 3" xfId="21731" hidden="1"/>
    <cellStyle name="Uwaga 3" xfId="21729" hidden="1"/>
    <cellStyle name="Uwaga 3" xfId="21718" hidden="1"/>
    <cellStyle name="Uwaga 3" xfId="21716" hidden="1"/>
    <cellStyle name="Uwaga 3" xfId="21714" hidden="1"/>
    <cellStyle name="Uwaga 3" xfId="21703" hidden="1"/>
    <cellStyle name="Uwaga 3" xfId="21701" hidden="1"/>
    <cellStyle name="Uwaga 3" xfId="21699" hidden="1"/>
    <cellStyle name="Uwaga 3" xfId="21688" hidden="1"/>
    <cellStyle name="Uwaga 3" xfId="21686" hidden="1"/>
    <cellStyle name="Uwaga 3" xfId="21684" hidden="1"/>
    <cellStyle name="Uwaga 3" xfId="21673" hidden="1"/>
    <cellStyle name="Uwaga 3" xfId="21671" hidden="1"/>
    <cellStyle name="Uwaga 3" xfId="21668" hidden="1"/>
    <cellStyle name="Uwaga 3" xfId="21658" hidden="1"/>
    <cellStyle name="Uwaga 3" xfId="21655" hidden="1"/>
    <cellStyle name="Uwaga 3" xfId="21652" hidden="1"/>
    <cellStyle name="Uwaga 3" xfId="21643" hidden="1"/>
    <cellStyle name="Uwaga 3" xfId="21640" hidden="1"/>
    <cellStyle name="Uwaga 3" xfId="21637" hidden="1"/>
    <cellStyle name="Uwaga 3" xfId="21628" hidden="1"/>
    <cellStyle name="Uwaga 3" xfId="21626" hidden="1"/>
    <cellStyle name="Uwaga 3" xfId="21624" hidden="1"/>
    <cellStyle name="Uwaga 3" xfId="21613" hidden="1"/>
    <cellStyle name="Uwaga 3" xfId="21610" hidden="1"/>
    <cellStyle name="Uwaga 3" xfId="21607" hidden="1"/>
    <cellStyle name="Uwaga 3" xfId="21598" hidden="1"/>
    <cellStyle name="Uwaga 3" xfId="21595" hidden="1"/>
    <cellStyle name="Uwaga 3" xfId="21592" hidden="1"/>
    <cellStyle name="Uwaga 3" xfId="21583" hidden="1"/>
    <cellStyle name="Uwaga 3" xfId="21580" hidden="1"/>
    <cellStyle name="Uwaga 3" xfId="21577" hidden="1"/>
    <cellStyle name="Uwaga 3" xfId="21570" hidden="1"/>
    <cellStyle name="Uwaga 3" xfId="21566" hidden="1"/>
    <cellStyle name="Uwaga 3" xfId="21563" hidden="1"/>
    <cellStyle name="Uwaga 3" xfId="21555" hidden="1"/>
    <cellStyle name="Uwaga 3" xfId="21551" hidden="1"/>
    <cellStyle name="Uwaga 3" xfId="21548" hidden="1"/>
    <cellStyle name="Uwaga 3" xfId="21540" hidden="1"/>
    <cellStyle name="Uwaga 3" xfId="21536" hidden="1"/>
    <cellStyle name="Uwaga 3" xfId="21532" hidden="1"/>
    <cellStyle name="Uwaga 3" xfId="21525" hidden="1"/>
    <cellStyle name="Uwaga 3" xfId="21521" hidden="1"/>
    <cellStyle name="Uwaga 3" xfId="21518" hidden="1"/>
    <cellStyle name="Uwaga 3" xfId="21510" hidden="1"/>
    <cellStyle name="Uwaga 3" xfId="21506" hidden="1"/>
    <cellStyle name="Uwaga 3" xfId="21503" hidden="1"/>
    <cellStyle name="Uwaga 3" xfId="21494" hidden="1"/>
    <cellStyle name="Uwaga 3" xfId="21489" hidden="1"/>
    <cellStyle name="Uwaga 3" xfId="21485" hidden="1"/>
    <cellStyle name="Uwaga 3" xfId="21479" hidden="1"/>
    <cellStyle name="Uwaga 3" xfId="21474" hidden="1"/>
    <cellStyle name="Uwaga 3" xfId="21470" hidden="1"/>
    <cellStyle name="Uwaga 3" xfId="21464" hidden="1"/>
    <cellStyle name="Uwaga 3" xfId="21459" hidden="1"/>
    <cellStyle name="Uwaga 3" xfId="21455" hidden="1"/>
    <cellStyle name="Uwaga 3" xfId="21450" hidden="1"/>
    <cellStyle name="Uwaga 3" xfId="21446" hidden="1"/>
    <cellStyle name="Uwaga 3" xfId="21442" hidden="1"/>
    <cellStyle name="Uwaga 3" xfId="21435" hidden="1"/>
    <cellStyle name="Uwaga 3" xfId="21430" hidden="1"/>
    <cellStyle name="Uwaga 3" xfId="21426" hidden="1"/>
    <cellStyle name="Uwaga 3" xfId="21419" hidden="1"/>
    <cellStyle name="Uwaga 3" xfId="21414" hidden="1"/>
    <cellStyle name="Uwaga 3" xfId="21410" hidden="1"/>
    <cellStyle name="Uwaga 3" xfId="21405" hidden="1"/>
    <cellStyle name="Uwaga 3" xfId="21400" hidden="1"/>
    <cellStyle name="Uwaga 3" xfId="21396" hidden="1"/>
    <cellStyle name="Uwaga 3" xfId="21390" hidden="1"/>
    <cellStyle name="Uwaga 3" xfId="21386" hidden="1"/>
    <cellStyle name="Uwaga 3" xfId="21383" hidden="1"/>
    <cellStyle name="Uwaga 3" xfId="21376" hidden="1"/>
    <cellStyle name="Uwaga 3" xfId="21371" hidden="1"/>
    <cellStyle name="Uwaga 3" xfId="21366" hidden="1"/>
    <cellStyle name="Uwaga 3" xfId="21360" hidden="1"/>
    <cellStyle name="Uwaga 3" xfId="21355" hidden="1"/>
    <cellStyle name="Uwaga 3" xfId="21350" hidden="1"/>
    <cellStyle name="Uwaga 3" xfId="21345" hidden="1"/>
    <cellStyle name="Uwaga 3" xfId="21340" hidden="1"/>
    <cellStyle name="Uwaga 3" xfId="21335" hidden="1"/>
    <cellStyle name="Uwaga 3" xfId="21331" hidden="1"/>
    <cellStyle name="Uwaga 3" xfId="21327" hidden="1"/>
    <cellStyle name="Uwaga 3" xfId="21322" hidden="1"/>
    <cellStyle name="Uwaga 3" xfId="21315" hidden="1"/>
    <cellStyle name="Uwaga 3" xfId="21310" hidden="1"/>
    <cellStyle name="Uwaga 3" xfId="21305" hidden="1"/>
    <cellStyle name="Uwaga 3" xfId="21299" hidden="1"/>
    <cellStyle name="Uwaga 3" xfId="21294" hidden="1"/>
    <cellStyle name="Uwaga 3" xfId="21290" hidden="1"/>
    <cellStyle name="Uwaga 3" xfId="21285" hidden="1"/>
    <cellStyle name="Uwaga 3" xfId="21280" hidden="1"/>
    <cellStyle name="Uwaga 3" xfId="21275" hidden="1"/>
    <cellStyle name="Uwaga 3" xfId="21271" hidden="1"/>
    <cellStyle name="Uwaga 3" xfId="21266" hidden="1"/>
    <cellStyle name="Uwaga 3" xfId="21261" hidden="1"/>
    <cellStyle name="Uwaga 3" xfId="21256" hidden="1"/>
    <cellStyle name="Uwaga 3" xfId="21252" hidden="1"/>
    <cellStyle name="Uwaga 3" xfId="21248" hidden="1"/>
    <cellStyle name="Uwaga 3" xfId="21241" hidden="1"/>
    <cellStyle name="Uwaga 3" xfId="21237" hidden="1"/>
    <cellStyle name="Uwaga 3" xfId="21232" hidden="1"/>
    <cellStyle name="Uwaga 3" xfId="21226" hidden="1"/>
    <cellStyle name="Uwaga 3" xfId="21222" hidden="1"/>
    <cellStyle name="Uwaga 3" xfId="21217" hidden="1"/>
    <cellStyle name="Uwaga 3" xfId="21211" hidden="1"/>
    <cellStyle name="Uwaga 3" xfId="21207" hidden="1"/>
    <cellStyle name="Uwaga 3" xfId="21203" hidden="1"/>
    <cellStyle name="Uwaga 3" xfId="21196" hidden="1"/>
    <cellStyle name="Uwaga 3" xfId="21192" hidden="1"/>
    <cellStyle name="Uwaga 3" xfId="21188" hidden="1"/>
    <cellStyle name="Uwaga 3" xfId="22052" hidden="1"/>
    <cellStyle name="Uwaga 3" xfId="22050" hidden="1"/>
    <cellStyle name="Uwaga 3" xfId="22048" hidden="1"/>
    <cellStyle name="Uwaga 3" xfId="22035" hidden="1"/>
    <cellStyle name="Uwaga 3" xfId="22034" hidden="1"/>
    <cellStyle name="Uwaga 3" xfId="22033" hidden="1"/>
    <cellStyle name="Uwaga 3" xfId="22020" hidden="1"/>
    <cellStyle name="Uwaga 3" xfId="22019" hidden="1"/>
    <cellStyle name="Uwaga 3" xfId="22018" hidden="1"/>
    <cellStyle name="Uwaga 3" xfId="22006" hidden="1"/>
    <cellStyle name="Uwaga 3" xfId="22004" hidden="1"/>
    <cellStyle name="Uwaga 3" xfId="22003" hidden="1"/>
    <cellStyle name="Uwaga 3" xfId="21990" hidden="1"/>
    <cellStyle name="Uwaga 3" xfId="21989" hidden="1"/>
    <cellStyle name="Uwaga 3" xfId="21988" hidden="1"/>
    <cellStyle name="Uwaga 3" xfId="21976" hidden="1"/>
    <cellStyle name="Uwaga 3" xfId="21974" hidden="1"/>
    <cellStyle name="Uwaga 3" xfId="21972" hidden="1"/>
    <cellStyle name="Uwaga 3" xfId="21961" hidden="1"/>
    <cellStyle name="Uwaga 3" xfId="21959" hidden="1"/>
    <cellStyle name="Uwaga 3" xfId="21957" hidden="1"/>
    <cellStyle name="Uwaga 3" xfId="21946" hidden="1"/>
    <cellStyle name="Uwaga 3" xfId="21944" hidden="1"/>
    <cellStyle name="Uwaga 3" xfId="21942" hidden="1"/>
    <cellStyle name="Uwaga 3" xfId="21931" hidden="1"/>
    <cellStyle name="Uwaga 3" xfId="21929" hidden="1"/>
    <cellStyle name="Uwaga 3" xfId="21927" hidden="1"/>
    <cellStyle name="Uwaga 3" xfId="21916" hidden="1"/>
    <cellStyle name="Uwaga 3" xfId="21914" hidden="1"/>
    <cellStyle name="Uwaga 3" xfId="21912" hidden="1"/>
    <cellStyle name="Uwaga 3" xfId="21901" hidden="1"/>
    <cellStyle name="Uwaga 3" xfId="21899" hidden="1"/>
    <cellStyle name="Uwaga 3" xfId="21897" hidden="1"/>
    <cellStyle name="Uwaga 3" xfId="21886" hidden="1"/>
    <cellStyle name="Uwaga 3" xfId="21884" hidden="1"/>
    <cellStyle name="Uwaga 3" xfId="21882" hidden="1"/>
    <cellStyle name="Uwaga 3" xfId="21871" hidden="1"/>
    <cellStyle name="Uwaga 3" xfId="21869" hidden="1"/>
    <cellStyle name="Uwaga 3" xfId="21867" hidden="1"/>
    <cellStyle name="Uwaga 3" xfId="21856" hidden="1"/>
    <cellStyle name="Uwaga 3" xfId="21854" hidden="1"/>
    <cellStyle name="Uwaga 3" xfId="21852" hidden="1"/>
    <cellStyle name="Uwaga 3" xfId="21841" hidden="1"/>
    <cellStyle name="Uwaga 3" xfId="21839" hidden="1"/>
    <cellStyle name="Uwaga 3" xfId="21837" hidden="1"/>
    <cellStyle name="Uwaga 3" xfId="21826" hidden="1"/>
    <cellStyle name="Uwaga 3" xfId="21824" hidden="1"/>
    <cellStyle name="Uwaga 3" xfId="21822" hidden="1"/>
    <cellStyle name="Uwaga 3" xfId="21811" hidden="1"/>
    <cellStyle name="Uwaga 3" xfId="21809" hidden="1"/>
    <cellStyle name="Uwaga 3" xfId="21807" hidden="1"/>
    <cellStyle name="Uwaga 3" xfId="21796" hidden="1"/>
    <cellStyle name="Uwaga 3" xfId="21794" hidden="1"/>
    <cellStyle name="Uwaga 3" xfId="21792" hidden="1"/>
    <cellStyle name="Uwaga 3" xfId="21781" hidden="1"/>
    <cellStyle name="Uwaga 3" xfId="21779" hidden="1"/>
    <cellStyle name="Uwaga 3" xfId="21777" hidden="1"/>
    <cellStyle name="Uwaga 3" xfId="21766" hidden="1"/>
    <cellStyle name="Uwaga 3" xfId="21764" hidden="1"/>
    <cellStyle name="Uwaga 3" xfId="21762" hidden="1"/>
    <cellStyle name="Uwaga 3" xfId="21751" hidden="1"/>
    <cellStyle name="Uwaga 3" xfId="21749" hidden="1"/>
    <cellStyle name="Uwaga 3" xfId="21747" hidden="1"/>
    <cellStyle name="Uwaga 3" xfId="21736" hidden="1"/>
    <cellStyle name="Uwaga 3" xfId="21734" hidden="1"/>
    <cellStyle name="Uwaga 3" xfId="21732" hidden="1"/>
    <cellStyle name="Uwaga 3" xfId="21721" hidden="1"/>
    <cellStyle name="Uwaga 3" xfId="21719" hidden="1"/>
    <cellStyle name="Uwaga 3" xfId="21717" hidden="1"/>
    <cellStyle name="Uwaga 3" xfId="21706" hidden="1"/>
    <cellStyle name="Uwaga 3" xfId="21704" hidden="1"/>
    <cellStyle name="Uwaga 3" xfId="21702" hidden="1"/>
    <cellStyle name="Uwaga 3" xfId="21691" hidden="1"/>
    <cellStyle name="Uwaga 3" xfId="21689" hidden="1"/>
    <cellStyle name="Uwaga 3" xfId="21687" hidden="1"/>
    <cellStyle name="Uwaga 3" xfId="21676" hidden="1"/>
    <cellStyle name="Uwaga 3" xfId="21674" hidden="1"/>
    <cellStyle name="Uwaga 3" xfId="21672" hidden="1"/>
    <cellStyle name="Uwaga 3" xfId="21661" hidden="1"/>
    <cellStyle name="Uwaga 3" xfId="21659" hidden="1"/>
    <cellStyle name="Uwaga 3" xfId="21656" hidden="1"/>
    <cellStyle name="Uwaga 3" xfId="21646" hidden="1"/>
    <cellStyle name="Uwaga 3" xfId="21644" hidden="1"/>
    <cellStyle name="Uwaga 3" xfId="21642" hidden="1"/>
    <cellStyle name="Uwaga 3" xfId="21631" hidden="1"/>
    <cellStyle name="Uwaga 3" xfId="21629" hidden="1"/>
    <cellStyle name="Uwaga 3" xfId="21627" hidden="1"/>
    <cellStyle name="Uwaga 3" xfId="21616" hidden="1"/>
    <cellStyle name="Uwaga 3" xfId="21614" hidden="1"/>
    <cellStyle name="Uwaga 3" xfId="21611" hidden="1"/>
    <cellStyle name="Uwaga 3" xfId="21601" hidden="1"/>
    <cellStyle name="Uwaga 3" xfId="21599" hidden="1"/>
    <cellStyle name="Uwaga 3" xfId="21596" hidden="1"/>
    <cellStyle name="Uwaga 3" xfId="21586" hidden="1"/>
    <cellStyle name="Uwaga 3" xfId="21584" hidden="1"/>
    <cellStyle name="Uwaga 3" xfId="21581" hidden="1"/>
    <cellStyle name="Uwaga 3" xfId="21572" hidden="1"/>
    <cellStyle name="Uwaga 3" xfId="21569" hidden="1"/>
    <cellStyle name="Uwaga 3" xfId="21565" hidden="1"/>
    <cellStyle name="Uwaga 3" xfId="21557" hidden="1"/>
    <cellStyle name="Uwaga 3" xfId="21554" hidden="1"/>
    <cellStyle name="Uwaga 3" xfId="21550" hidden="1"/>
    <cellStyle name="Uwaga 3" xfId="21542" hidden="1"/>
    <cellStyle name="Uwaga 3" xfId="21539" hidden="1"/>
    <cellStyle name="Uwaga 3" xfId="21535" hidden="1"/>
    <cellStyle name="Uwaga 3" xfId="21527" hidden="1"/>
    <cellStyle name="Uwaga 3" xfId="21524" hidden="1"/>
    <cellStyle name="Uwaga 3" xfId="21520" hidden="1"/>
    <cellStyle name="Uwaga 3" xfId="21512" hidden="1"/>
    <cellStyle name="Uwaga 3" xfId="21509" hidden="1"/>
    <cellStyle name="Uwaga 3" xfId="21505" hidden="1"/>
    <cellStyle name="Uwaga 3" xfId="21497" hidden="1"/>
    <cellStyle name="Uwaga 3" xfId="21493" hidden="1"/>
    <cellStyle name="Uwaga 3" xfId="21488" hidden="1"/>
    <cellStyle name="Uwaga 3" xfId="21482" hidden="1"/>
    <cellStyle name="Uwaga 3" xfId="21478" hidden="1"/>
    <cellStyle name="Uwaga 3" xfId="21473" hidden="1"/>
    <cellStyle name="Uwaga 3" xfId="21467" hidden="1"/>
    <cellStyle name="Uwaga 3" xfId="21463" hidden="1"/>
    <cellStyle name="Uwaga 3" xfId="21458" hidden="1"/>
    <cellStyle name="Uwaga 3" xfId="21452" hidden="1"/>
    <cellStyle name="Uwaga 3" xfId="21449" hidden="1"/>
    <cellStyle name="Uwaga 3" xfId="21445" hidden="1"/>
    <cellStyle name="Uwaga 3" xfId="21437" hidden="1"/>
    <cellStyle name="Uwaga 3" xfId="21434" hidden="1"/>
    <cellStyle name="Uwaga 3" xfId="21429" hidden="1"/>
    <cellStyle name="Uwaga 3" xfId="21422" hidden="1"/>
    <cellStyle name="Uwaga 3" xfId="21418" hidden="1"/>
    <cellStyle name="Uwaga 3" xfId="21413" hidden="1"/>
    <cellStyle name="Uwaga 3" xfId="21407" hidden="1"/>
    <cellStyle name="Uwaga 3" xfId="21403" hidden="1"/>
    <cellStyle name="Uwaga 3" xfId="21398" hidden="1"/>
    <cellStyle name="Uwaga 3" xfId="21392" hidden="1"/>
    <cellStyle name="Uwaga 3" xfId="21389" hidden="1"/>
    <cellStyle name="Uwaga 3" xfId="21385" hidden="1"/>
    <cellStyle name="Uwaga 3" xfId="21377" hidden="1"/>
    <cellStyle name="Uwaga 3" xfId="21372" hidden="1"/>
    <cellStyle name="Uwaga 3" xfId="21367" hidden="1"/>
    <cellStyle name="Uwaga 3" xfId="21362" hidden="1"/>
    <cellStyle name="Uwaga 3" xfId="21357" hidden="1"/>
    <cellStyle name="Uwaga 3" xfId="21352" hidden="1"/>
    <cellStyle name="Uwaga 3" xfId="21347" hidden="1"/>
    <cellStyle name="Uwaga 3" xfId="21342" hidden="1"/>
    <cellStyle name="Uwaga 3" xfId="21337" hidden="1"/>
    <cellStyle name="Uwaga 3" xfId="21332" hidden="1"/>
    <cellStyle name="Uwaga 3" xfId="21328" hidden="1"/>
    <cellStyle name="Uwaga 3" xfId="21323" hidden="1"/>
    <cellStyle name="Uwaga 3" xfId="21316" hidden="1"/>
    <cellStyle name="Uwaga 3" xfId="21311" hidden="1"/>
    <cellStyle name="Uwaga 3" xfId="21306" hidden="1"/>
    <cellStyle name="Uwaga 3" xfId="21301" hidden="1"/>
    <cellStyle name="Uwaga 3" xfId="21296" hidden="1"/>
    <cellStyle name="Uwaga 3" xfId="21291" hidden="1"/>
    <cellStyle name="Uwaga 3" xfId="21286" hidden="1"/>
    <cellStyle name="Uwaga 3" xfId="21281" hidden="1"/>
    <cellStyle name="Uwaga 3" xfId="21276" hidden="1"/>
    <cellStyle name="Uwaga 3" xfId="21272" hidden="1"/>
    <cellStyle name="Uwaga 3" xfId="21267" hidden="1"/>
    <cellStyle name="Uwaga 3" xfId="21262" hidden="1"/>
    <cellStyle name="Uwaga 3" xfId="21257" hidden="1"/>
    <cellStyle name="Uwaga 3" xfId="21253" hidden="1"/>
    <cellStyle name="Uwaga 3" xfId="21249" hidden="1"/>
    <cellStyle name="Uwaga 3" xfId="21242" hidden="1"/>
    <cellStyle name="Uwaga 3" xfId="21238" hidden="1"/>
    <cellStyle name="Uwaga 3" xfId="21233" hidden="1"/>
    <cellStyle name="Uwaga 3" xfId="21227" hidden="1"/>
    <cellStyle name="Uwaga 3" xfId="21223" hidden="1"/>
    <cellStyle name="Uwaga 3" xfId="21218" hidden="1"/>
    <cellStyle name="Uwaga 3" xfId="21212" hidden="1"/>
    <cellStyle name="Uwaga 3" xfId="21208" hidden="1"/>
    <cellStyle name="Uwaga 3" xfId="21204" hidden="1"/>
    <cellStyle name="Uwaga 3" xfId="21197" hidden="1"/>
    <cellStyle name="Uwaga 3" xfId="21193" hidden="1"/>
    <cellStyle name="Uwaga 3" xfId="21189" hidden="1"/>
    <cellStyle name="Uwaga 3" xfId="22056" hidden="1"/>
    <cellStyle name="Uwaga 3" xfId="22055" hidden="1"/>
    <cellStyle name="Uwaga 3" xfId="22053" hidden="1"/>
    <cellStyle name="Uwaga 3" xfId="22040" hidden="1"/>
    <cellStyle name="Uwaga 3" xfId="22038" hidden="1"/>
    <cellStyle name="Uwaga 3" xfId="22036" hidden="1"/>
    <cellStyle name="Uwaga 3" xfId="22026" hidden="1"/>
    <cellStyle name="Uwaga 3" xfId="22024" hidden="1"/>
    <cellStyle name="Uwaga 3" xfId="22022" hidden="1"/>
    <cellStyle name="Uwaga 3" xfId="22011" hidden="1"/>
    <cellStyle name="Uwaga 3" xfId="22009" hidden="1"/>
    <cellStyle name="Uwaga 3" xfId="22007" hidden="1"/>
    <cellStyle name="Uwaga 3" xfId="21994" hidden="1"/>
    <cellStyle name="Uwaga 3" xfId="21992" hidden="1"/>
    <cellStyle name="Uwaga 3" xfId="21991" hidden="1"/>
    <cellStyle name="Uwaga 3" xfId="21978" hidden="1"/>
    <cellStyle name="Uwaga 3" xfId="21977" hidden="1"/>
    <cellStyle name="Uwaga 3" xfId="21975" hidden="1"/>
    <cellStyle name="Uwaga 3" xfId="21963" hidden="1"/>
    <cellStyle name="Uwaga 3" xfId="21962" hidden="1"/>
    <cellStyle name="Uwaga 3" xfId="21960" hidden="1"/>
    <cellStyle name="Uwaga 3" xfId="21948" hidden="1"/>
    <cellStyle name="Uwaga 3" xfId="21947" hidden="1"/>
    <cellStyle name="Uwaga 3" xfId="21945" hidden="1"/>
    <cellStyle name="Uwaga 3" xfId="21933" hidden="1"/>
    <cellStyle name="Uwaga 3" xfId="21932" hidden="1"/>
    <cellStyle name="Uwaga 3" xfId="21930" hidden="1"/>
    <cellStyle name="Uwaga 3" xfId="21918" hidden="1"/>
    <cellStyle name="Uwaga 3" xfId="21917" hidden="1"/>
    <cellStyle name="Uwaga 3" xfId="21915" hidden="1"/>
    <cellStyle name="Uwaga 3" xfId="21903" hidden="1"/>
    <cellStyle name="Uwaga 3" xfId="21902" hidden="1"/>
    <cellStyle name="Uwaga 3" xfId="21900" hidden="1"/>
    <cellStyle name="Uwaga 3" xfId="21888" hidden="1"/>
    <cellStyle name="Uwaga 3" xfId="21887" hidden="1"/>
    <cellStyle name="Uwaga 3" xfId="21885" hidden="1"/>
    <cellStyle name="Uwaga 3" xfId="21873" hidden="1"/>
    <cellStyle name="Uwaga 3" xfId="21872" hidden="1"/>
    <cellStyle name="Uwaga 3" xfId="21870" hidden="1"/>
    <cellStyle name="Uwaga 3" xfId="21858" hidden="1"/>
    <cellStyle name="Uwaga 3" xfId="21857" hidden="1"/>
    <cellStyle name="Uwaga 3" xfId="21855" hidden="1"/>
    <cellStyle name="Uwaga 3" xfId="21843" hidden="1"/>
    <cellStyle name="Uwaga 3" xfId="21842" hidden="1"/>
    <cellStyle name="Uwaga 3" xfId="21840" hidden="1"/>
    <cellStyle name="Uwaga 3" xfId="21828" hidden="1"/>
    <cellStyle name="Uwaga 3" xfId="21827" hidden="1"/>
    <cellStyle name="Uwaga 3" xfId="21825" hidden="1"/>
    <cellStyle name="Uwaga 3" xfId="21813" hidden="1"/>
    <cellStyle name="Uwaga 3" xfId="21812" hidden="1"/>
    <cellStyle name="Uwaga 3" xfId="21810" hidden="1"/>
    <cellStyle name="Uwaga 3" xfId="21798" hidden="1"/>
    <cellStyle name="Uwaga 3" xfId="21797" hidden="1"/>
    <cellStyle name="Uwaga 3" xfId="21795" hidden="1"/>
    <cellStyle name="Uwaga 3" xfId="21783" hidden="1"/>
    <cellStyle name="Uwaga 3" xfId="21782" hidden="1"/>
    <cellStyle name="Uwaga 3" xfId="21780" hidden="1"/>
    <cellStyle name="Uwaga 3" xfId="21768" hidden="1"/>
    <cellStyle name="Uwaga 3" xfId="21767" hidden="1"/>
    <cellStyle name="Uwaga 3" xfId="21765" hidden="1"/>
    <cellStyle name="Uwaga 3" xfId="21753" hidden="1"/>
    <cellStyle name="Uwaga 3" xfId="21752" hidden="1"/>
    <cellStyle name="Uwaga 3" xfId="21750" hidden="1"/>
    <cellStyle name="Uwaga 3" xfId="21738" hidden="1"/>
    <cellStyle name="Uwaga 3" xfId="21737" hidden="1"/>
    <cellStyle name="Uwaga 3" xfId="21735" hidden="1"/>
    <cellStyle name="Uwaga 3" xfId="21723" hidden="1"/>
    <cellStyle name="Uwaga 3" xfId="21722" hidden="1"/>
    <cellStyle name="Uwaga 3" xfId="21720" hidden="1"/>
    <cellStyle name="Uwaga 3" xfId="21708" hidden="1"/>
    <cellStyle name="Uwaga 3" xfId="21707" hidden="1"/>
    <cellStyle name="Uwaga 3" xfId="21705" hidden="1"/>
    <cellStyle name="Uwaga 3" xfId="21693" hidden="1"/>
    <cellStyle name="Uwaga 3" xfId="21692" hidden="1"/>
    <cellStyle name="Uwaga 3" xfId="21690" hidden="1"/>
    <cellStyle name="Uwaga 3" xfId="21678" hidden="1"/>
    <cellStyle name="Uwaga 3" xfId="21677" hidden="1"/>
    <cellStyle name="Uwaga 3" xfId="21675" hidden="1"/>
    <cellStyle name="Uwaga 3" xfId="21663" hidden="1"/>
    <cellStyle name="Uwaga 3" xfId="21662" hidden="1"/>
    <cellStyle name="Uwaga 3" xfId="21660" hidden="1"/>
    <cellStyle name="Uwaga 3" xfId="21648" hidden="1"/>
    <cellStyle name="Uwaga 3" xfId="21647" hidden="1"/>
    <cellStyle name="Uwaga 3" xfId="21645" hidden="1"/>
    <cellStyle name="Uwaga 3" xfId="21633" hidden="1"/>
    <cellStyle name="Uwaga 3" xfId="21632" hidden="1"/>
    <cellStyle name="Uwaga 3" xfId="21630" hidden="1"/>
    <cellStyle name="Uwaga 3" xfId="21618" hidden="1"/>
    <cellStyle name="Uwaga 3" xfId="21617" hidden="1"/>
    <cellStyle name="Uwaga 3" xfId="21615" hidden="1"/>
    <cellStyle name="Uwaga 3" xfId="21603" hidden="1"/>
    <cellStyle name="Uwaga 3" xfId="21602" hidden="1"/>
    <cellStyle name="Uwaga 3" xfId="21600" hidden="1"/>
    <cellStyle name="Uwaga 3" xfId="21588" hidden="1"/>
    <cellStyle name="Uwaga 3" xfId="21587" hidden="1"/>
    <cellStyle name="Uwaga 3" xfId="21585" hidden="1"/>
    <cellStyle name="Uwaga 3" xfId="21573" hidden="1"/>
    <cellStyle name="Uwaga 3" xfId="21571" hidden="1"/>
    <cellStyle name="Uwaga 3" xfId="21568" hidden="1"/>
    <cellStyle name="Uwaga 3" xfId="21558" hidden="1"/>
    <cellStyle name="Uwaga 3" xfId="21556" hidden="1"/>
    <cellStyle name="Uwaga 3" xfId="21553" hidden="1"/>
    <cellStyle name="Uwaga 3" xfId="21543" hidden="1"/>
    <cellStyle name="Uwaga 3" xfId="21541" hidden="1"/>
    <cellStyle name="Uwaga 3" xfId="21538" hidden="1"/>
    <cellStyle name="Uwaga 3" xfId="21528" hidden="1"/>
    <cellStyle name="Uwaga 3" xfId="21526" hidden="1"/>
    <cellStyle name="Uwaga 3" xfId="21523" hidden="1"/>
    <cellStyle name="Uwaga 3" xfId="21513" hidden="1"/>
    <cellStyle name="Uwaga 3" xfId="21511" hidden="1"/>
    <cellStyle name="Uwaga 3" xfId="21508" hidden="1"/>
    <cellStyle name="Uwaga 3" xfId="21498" hidden="1"/>
    <cellStyle name="Uwaga 3" xfId="21496" hidden="1"/>
    <cellStyle name="Uwaga 3" xfId="21492" hidden="1"/>
    <cellStyle name="Uwaga 3" xfId="21483" hidden="1"/>
    <cellStyle name="Uwaga 3" xfId="21480" hidden="1"/>
    <cellStyle name="Uwaga 3" xfId="21476" hidden="1"/>
    <cellStyle name="Uwaga 3" xfId="21468" hidden="1"/>
    <cellStyle name="Uwaga 3" xfId="21466" hidden="1"/>
    <cellStyle name="Uwaga 3" xfId="21462" hidden="1"/>
    <cellStyle name="Uwaga 3" xfId="21453" hidden="1"/>
    <cellStyle name="Uwaga 3" xfId="21451" hidden="1"/>
    <cellStyle name="Uwaga 3" xfId="21448" hidden="1"/>
    <cellStyle name="Uwaga 3" xfId="21438" hidden="1"/>
    <cellStyle name="Uwaga 3" xfId="21436" hidden="1"/>
    <cellStyle name="Uwaga 3" xfId="21431" hidden="1"/>
    <cellStyle name="Uwaga 3" xfId="21423" hidden="1"/>
    <cellStyle name="Uwaga 3" xfId="21421" hidden="1"/>
    <cellStyle name="Uwaga 3" xfId="21416" hidden="1"/>
    <cellStyle name="Uwaga 3" xfId="21408" hidden="1"/>
    <cellStyle name="Uwaga 3" xfId="21406" hidden="1"/>
    <cellStyle name="Uwaga 3" xfId="21401" hidden="1"/>
    <cellStyle name="Uwaga 3" xfId="21393" hidden="1"/>
    <cellStyle name="Uwaga 3" xfId="21391" hidden="1"/>
    <cellStyle name="Uwaga 3" xfId="21387" hidden="1"/>
    <cellStyle name="Uwaga 3" xfId="21378" hidden="1"/>
    <cellStyle name="Uwaga 3" xfId="21375" hidden="1"/>
    <cellStyle name="Uwaga 3" xfId="21370" hidden="1"/>
    <cellStyle name="Uwaga 3" xfId="21363" hidden="1"/>
    <cellStyle name="Uwaga 3" xfId="21359" hidden="1"/>
    <cellStyle name="Uwaga 3" xfId="21354" hidden="1"/>
    <cellStyle name="Uwaga 3" xfId="21348" hidden="1"/>
    <cellStyle name="Uwaga 3" xfId="21344" hidden="1"/>
    <cellStyle name="Uwaga 3" xfId="21339" hidden="1"/>
    <cellStyle name="Uwaga 3" xfId="21333" hidden="1"/>
    <cellStyle name="Uwaga 3" xfId="21330" hidden="1"/>
    <cellStyle name="Uwaga 3" xfId="21326" hidden="1"/>
    <cellStyle name="Uwaga 3" xfId="21317" hidden="1"/>
    <cellStyle name="Uwaga 3" xfId="21312" hidden="1"/>
    <cellStyle name="Uwaga 3" xfId="21307" hidden="1"/>
    <cellStyle name="Uwaga 3" xfId="21302" hidden="1"/>
    <cellStyle name="Uwaga 3" xfId="21297" hidden="1"/>
    <cellStyle name="Uwaga 3" xfId="21292" hidden="1"/>
    <cellStyle name="Uwaga 3" xfId="21287" hidden="1"/>
    <cellStyle name="Uwaga 3" xfId="21282" hidden="1"/>
    <cellStyle name="Uwaga 3" xfId="21277" hidden="1"/>
    <cellStyle name="Uwaga 3" xfId="21273" hidden="1"/>
    <cellStyle name="Uwaga 3" xfId="21268" hidden="1"/>
    <cellStyle name="Uwaga 3" xfId="21263" hidden="1"/>
    <cellStyle name="Uwaga 3" xfId="21258" hidden="1"/>
    <cellStyle name="Uwaga 3" xfId="21254" hidden="1"/>
    <cellStyle name="Uwaga 3" xfId="21250" hidden="1"/>
    <cellStyle name="Uwaga 3" xfId="21243" hidden="1"/>
    <cellStyle name="Uwaga 3" xfId="21239" hidden="1"/>
    <cellStyle name="Uwaga 3" xfId="21234" hidden="1"/>
    <cellStyle name="Uwaga 3" xfId="21228" hidden="1"/>
    <cellStyle name="Uwaga 3" xfId="21224" hidden="1"/>
    <cellStyle name="Uwaga 3" xfId="21219" hidden="1"/>
    <cellStyle name="Uwaga 3" xfId="21213" hidden="1"/>
    <cellStyle name="Uwaga 3" xfId="21209" hidden="1"/>
    <cellStyle name="Uwaga 3" xfId="21205" hidden="1"/>
    <cellStyle name="Uwaga 3" xfId="21198" hidden="1"/>
    <cellStyle name="Uwaga 3" xfId="21194" hidden="1"/>
    <cellStyle name="Uwaga 3" xfId="21190" hidden="1"/>
    <cellStyle name="Uwaga 3" xfId="21143" hidden="1"/>
    <cellStyle name="Uwaga 3" xfId="21142" hidden="1"/>
    <cellStyle name="Uwaga 3" xfId="21141" hidden="1"/>
    <cellStyle name="Uwaga 3" xfId="21134" hidden="1"/>
    <cellStyle name="Uwaga 3" xfId="21133" hidden="1"/>
    <cellStyle name="Uwaga 3" xfId="21132" hidden="1"/>
    <cellStyle name="Uwaga 3" xfId="21125" hidden="1"/>
    <cellStyle name="Uwaga 3" xfId="21124" hidden="1"/>
    <cellStyle name="Uwaga 3" xfId="21123" hidden="1"/>
    <cellStyle name="Uwaga 3" xfId="21116" hidden="1"/>
    <cellStyle name="Uwaga 3" xfId="21115" hidden="1"/>
    <cellStyle name="Uwaga 3" xfId="21114" hidden="1"/>
    <cellStyle name="Uwaga 3" xfId="21107" hidden="1"/>
    <cellStyle name="Uwaga 3" xfId="21106" hidden="1"/>
    <cellStyle name="Uwaga 3" xfId="21104" hidden="1"/>
    <cellStyle name="Uwaga 3" xfId="21099" hidden="1"/>
    <cellStyle name="Uwaga 3" xfId="21096" hidden="1"/>
    <cellStyle name="Uwaga 3" xfId="21094" hidden="1"/>
    <cellStyle name="Uwaga 3" xfId="21090" hidden="1"/>
    <cellStyle name="Uwaga 3" xfId="21087" hidden="1"/>
    <cellStyle name="Uwaga 3" xfId="21085" hidden="1"/>
    <cellStyle name="Uwaga 3" xfId="21081" hidden="1"/>
    <cellStyle name="Uwaga 3" xfId="21078" hidden="1"/>
    <cellStyle name="Uwaga 3" xfId="21076" hidden="1"/>
    <cellStyle name="Uwaga 3" xfId="21072" hidden="1"/>
    <cellStyle name="Uwaga 3" xfId="21070" hidden="1"/>
    <cellStyle name="Uwaga 3" xfId="21069" hidden="1"/>
    <cellStyle name="Uwaga 3" xfId="21063" hidden="1"/>
    <cellStyle name="Uwaga 3" xfId="21061" hidden="1"/>
    <cellStyle name="Uwaga 3" xfId="21058" hidden="1"/>
    <cellStyle name="Uwaga 3" xfId="21054" hidden="1"/>
    <cellStyle name="Uwaga 3" xfId="21051" hidden="1"/>
    <cellStyle name="Uwaga 3" xfId="21049" hidden="1"/>
    <cellStyle name="Uwaga 3" xfId="21045" hidden="1"/>
    <cellStyle name="Uwaga 3" xfId="21042" hidden="1"/>
    <cellStyle name="Uwaga 3" xfId="21040" hidden="1"/>
    <cellStyle name="Uwaga 3" xfId="21036" hidden="1"/>
    <cellStyle name="Uwaga 3" xfId="21034" hidden="1"/>
    <cellStyle name="Uwaga 3" xfId="21033" hidden="1"/>
    <cellStyle name="Uwaga 3" xfId="21027" hidden="1"/>
    <cellStyle name="Uwaga 3" xfId="21024" hidden="1"/>
    <cellStyle name="Uwaga 3" xfId="21022" hidden="1"/>
    <cellStyle name="Uwaga 3" xfId="21018" hidden="1"/>
    <cellStyle name="Uwaga 3" xfId="21015" hidden="1"/>
    <cellStyle name="Uwaga 3" xfId="21013" hidden="1"/>
    <cellStyle name="Uwaga 3" xfId="21009" hidden="1"/>
    <cellStyle name="Uwaga 3" xfId="21006" hidden="1"/>
    <cellStyle name="Uwaga 3" xfId="21004" hidden="1"/>
    <cellStyle name="Uwaga 3" xfId="21000" hidden="1"/>
    <cellStyle name="Uwaga 3" xfId="20998" hidden="1"/>
    <cellStyle name="Uwaga 3" xfId="20997" hidden="1"/>
    <cellStyle name="Uwaga 3" xfId="20990" hidden="1"/>
    <cellStyle name="Uwaga 3" xfId="20987" hidden="1"/>
    <cellStyle name="Uwaga 3" xfId="20985" hidden="1"/>
    <cellStyle name="Uwaga 3" xfId="20981" hidden="1"/>
    <cellStyle name="Uwaga 3" xfId="20978" hidden="1"/>
    <cellStyle name="Uwaga 3" xfId="20976" hidden="1"/>
    <cellStyle name="Uwaga 3" xfId="20972" hidden="1"/>
    <cellStyle name="Uwaga 3" xfId="20969" hidden="1"/>
    <cellStyle name="Uwaga 3" xfId="20967" hidden="1"/>
    <cellStyle name="Uwaga 3" xfId="20964" hidden="1"/>
    <cellStyle name="Uwaga 3" xfId="20962" hidden="1"/>
    <cellStyle name="Uwaga 3" xfId="20961" hidden="1"/>
    <cellStyle name="Uwaga 3" xfId="20955" hidden="1"/>
    <cellStyle name="Uwaga 3" xfId="20953" hidden="1"/>
    <cellStyle name="Uwaga 3" xfId="20951" hidden="1"/>
    <cellStyle name="Uwaga 3" xfId="20946" hidden="1"/>
    <cellStyle name="Uwaga 3" xfId="20944" hidden="1"/>
    <cellStyle name="Uwaga 3" xfId="20942" hidden="1"/>
    <cellStyle name="Uwaga 3" xfId="20937" hidden="1"/>
    <cellStyle name="Uwaga 3" xfId="20935" hidden="1"/>
    <cellStyle name="Uwaga 3" xfId="20933" hidden="1"/>
    <cellStyle name="Uwaga 3" xfId="20928" hidden="1"/>
    <cellStyle name="Uwaga 3" xfId="20926" hidden="1"/>
    <cellStyle name="Uwaga 3" xfId="20925" hidden="1"/>
    <cellStyle name="Uwaga 3" xfId="20918" hidden="1"/>
    <cellStyle name="Uwaga 3" xfId="20915" hidden="1"/>
    <cellStyle name="Uwaga 3" xfId="20913" hidden="1"/>
    <cellStyle name="Uwaga 3" xfId="20909" hidden="1"/>
    <cellStyle name="Uwaga 3" xfId="20906" hidden="1"/>
    <cellStyle name="Uwaga 3" xfId="20904" hidden="1"/>
    <cellStyle name="Uwaga 3" xfId="20900" hidden="1"/>
    <cellStyle name="Uwaga 3" xfId="20897" hidden="1"/>
    <cellStyle name="Uwaga 3" xfId="20895" hidden="1"/>
    <cellStyle name="Uwaga 3" xfId="20892" hidden="1"/>
    <cellStyle name="Uwaga 3" xfId="20890" hidden="1"/>
    <cellStyle name="Uwaga 3" xfId="20888" hidden="1"/>
    <cellStyle name="Uwaga 3" xfId="20882" hidden="1"/>
    <cellStyle name="Uwaga 3" xfId="20879" hidden="1"/>
    <cellStyle name="Uwaga 3" xfId="20877" hidden="1"/>
    <cellStyle name="Uwaga 3" xfId="20873" hidden="1"/>
    <cellStyle name="Uwaga 3" xfId="20870" hidden="1"/>
    <cellStyle name="Uwaga 3" xfId="20868" hidden="1"/>
    <cellStyle name="Uwaga 3" xfId="20864" hidden="1"/>
    <cellStyle name="Uwaga 3" xfId="20861" hidden="1"/>
    <cellStyle name="Uwaga 3" xfId="20859" hidden="1"/>
    <cellStyle name="Uwaga 3" xfId="20857" hidden="1"/>
    <cellStyle name="Uwaga 3" xfId="20855" hidden="1"/>
    <cellStyle name="Uwaga 3" xfId="20853" hidden="1"/>
    <cellStyle name="Uwaga 3" xfId="20848" hidden="1"/>
    <cellStyle name="Uwaga 3" xfId="20846" hidden="1"/>
    <cellStyle name="Uwaga 3" xfId="20843" hidden="1"/>
    <cellStyle name="Uwaga 3" xfId="20839" hidden="1"/>
    <cellStyle name="Uwaga 3" xfId="20836" hidden="1"/>
    <cellStyle name="Uwaga 3" xfId="20833" hidden="1"/>
    <cellStyle name="Uwaga 3" xfId="20830" hidden="1"/>
    <cellStyle name="Uwaga 3" xfId="20828" hidden="1"/>
    <cellStyle name="Uwaga 3" xfId="20825" hidden="1"/>
    <cellStyle name="Uwaga 3" xfId="20821" hidden="1"/>
    <cellStyle name="Uwaga 3" xfId="20819" hidden="1"/>
    <cellStyle name="Uwaga 3" xfId="20816" hidden="1"/>
    <cellStyle name="Uwaga 3" xfId="20811" hidden="1"/>
    <cellStyle name="Uwaga 3" xfId="20808" hidden="1"/>
    <cellStyle name="Uwaga 3" xfId="20805" hidden="1"/>
    <cellStyle name="Uwaga 3" xfId="20801" hidden="1"/>
    <cellStyle name="Uwaga 3" xfId="20798" hidden="1"/>
    <cellStyle name="Uwaga 3" xfId="20796" hidden="1"/>
    <cellStyle name="Uwaga 3" xfId="20793" hidden="1"/>
    <cellStyle name="Uwaga 3" xfId="20790" hidden="1"/>
    <cellStyle name="Uwaga 3" xfId="20787" hidden="1"/>
    <cellStyle name="Uwaga 3" xfId="20785" hidden="1"/>
    <cellStyle name="Uwaga 3" xfId="20783" hidden="1"/>
    <cellStyle name="Uwaga 3" xfId="20780" hidden="1"/>
    <cellStyle name="Uwaga 3" xfId="20775" hidden="1"/>
    <cellStyle name="Uwaga 3" xfId="20772" hidden="1"/>
    <cellStyle name="Uwaga 3" xfId="20769" hidden="1"/>
    <cellStyle name="Uwaga 3" xfId="20766" hidden="1"/>
    <cellStyle name="Uwaga 3" xfId="20763" hidden="1"/>
    <cellStyle name="Uwaga 3" xfId="20760" hidden="1"/>
    <cellStyle name="Uwaga 3" xfId="20757" hidden="1"/>
    <cellStyle name="Uwaga 3" xfId="20754" hidden="1"/>
    <cellStyle name="Uwaga 3" xfId="20751" hidden="1"/>
    <cellStyle name="Uwaga 3" xfId="20749" hidden="1"/>
    <cellStyle name="Uwaga 3" xfId="20747" hidden="1"/>
    <cellStyle name="Uwaga 3" xfId="20744" hidden="1"/>
    <cellStyle name="Uwaga 3" xfId="20739" hidden="1"/>
    <cellStyle name="Uwaga 3" xfId="20736" hidden="1"/>
    <cellStyle name="Uwaga 3" xfId="20733" hidden="1"/>
    <cellStyle name="Uwaga 3" xfId="20730" hidden="1"/>
    <cellStyle name="Uwaga 3" xfId="20727" hidden="1"/>
    <cellStyle name="Uwaga 3" xfId="20724" hidden="1"/>
    <cellStyle name="Uwaga 3" xfId="20721" hidden="1"/>
    <cellStyle name="Uwaga 3" xfId="20718" hidden="1"/>
    <cellStyle name="Uwaga 3" xfId="20715" hidden="1"/>
    <cellStyle name="Uwaga 3" xfId="20713" hidden="1"/>
    <cellStyle name="Uwaga 3" xfId="20711" hidden="1"/>
    <cellStyle name="Uwaga 3" xfId="20708" hidden="1"/>
    <cellStyle name="Uwaga 3" xfId="20702" hidden="1"/>
    <cellStyle name="Uwaga 3" xfId="20699" hidden="1"/>
    <cellStyle name="Uwaga 3" xfId="20697" hidden="1"/>
    <cellStyle name="Uwaga 3" xfId="20693" hidden="1"/>
    <cellStyle name="Uwaga 3" xfId="20690" hidden="1"/>
    <cellStyle name="Uwaga 3" xfId="20688" hidden="1"/>
    <cellStyle name="Uwaga 3" xfId="20684" hidden="1"/>
    <cellStyle name="Uwaga 3" xfId="20681" hidden="1"/>
    <cellStyle name="Uwaga 3" xfId="20679" hidden="1"/>
    <cellStyle name="Uwaga 3" xfId="20677" hidden="1"/>
    <cellStyle name="Uwaga 3" xfId="20674" hidden="1"/>
    <cellStyle name="Uwaga 3" xfId="20671" hidden="1"/>
    <cellStyle name="Uwaga 3" xfId="20668" hidden="1"/>
    <cellStyle name="Uwaga 3" xfId="20666" hidden="1"/>
    <cellStyle name="Uwaga 3" xfId="20664" hidden="1"/>
    <cellStyle name="Uwaga 3" xfId="20659" hidden="1"/>
    <cellStyle name="Uwaga 3" xfId="20657" hidden="1"/>
    <cellStyle name="Uwaga 3" xfId="20654" hidden="1"/>
    <cellStyle name="Uwaga 3" xfId="20650" hidden="1"/>
    <cellStyle name="Uwaga 3" xfId="20648" hidden="1"/>
    <cellStyle name="Uwaga 3" xfId="20645" hidden="1"/>
    <cellStyle name="Uwaga 3" xfId="20641" hidden="1"/>
    <cellStyle name="Uwaga 3" xfId="20639" hidden="1"/>
    <cellStyle name="Uwaga 3" xfId="20636" hidden="1"/>
    <cellStyle name="Uwaga 3" xfId="20632" hidden="1"/>
    <cellStyle name="Uwaga 3" xfId="20630" hidden="1"/>
    <cellStyle name="Uwaga 3" xfId="20628" hidden="1"/>
    <cellStyle name="Uwaga 3" xfId="22180" hidden="1"/>
    <cellStyle name="Uwaga 3" xfId="22181" hidden="1"/>
    <cellStyle name="Uwaga 3" xfId="22183" hidden="1"/>
    <cellStyle name="Uwaga 3" xfId="22195" hidden="1"/>
    <cellStyle name="Uwaga 3" xfId="22196" hidden="1"/>
    <cellStyle name="Uwaga 3" xfId="22201" hidden="1"/>
    <cellStyle name="Uwaga 3" xfId="22210" hidden="1"/>
    <cellStyle name="Uwaga 3" xfId="22211" hidden="1"/>
    <cellStyle name="Uwaga 3" xfId="22216" hidden="1"/>
    <cellStyle name="Uwaga 3" xfId="22225" hidden="1"/>
    <cellStyle name="Uwaga 3" xfId="22226" hidden="1"/>
    <cellStyle name="Uwaga 3" xfId="22227" hidden="1"/>
    <cellStyle name="Uwaga 3" xfId="22240" hidden="1"/>
    <cellStyle name="Uwaga 3" xfId="22245" hidden="1"/>
    <cellStyle name="Uwaga 3" xfId="22250" hidden="1"/>
    <cellStyle name="Uwaga 3" xfId="22260" hidden="1"/>
    <cellStyle name="Uwaga 3" xfId="22265" hidden="1"/>
    <cellStyle name="Uwaga 3" xfId="22269" hidden="1"/>
    <cellStyle name="Uwaga 3" xfId="22276" hidden="1"/>
    <cellStyle name="Uwaga 3" xfId="22281" hidden="1"/>
    <cellStyle name="Uwaga 3" xfId="22284" hidden="1"/>
    <cellStyle name="Uwaga 3" xfId="22290" hidden="1"/>
    <cellStyle name="Uwaga 3" xfId="22295" hidden="1"/>
    <cellStyle name="Uwaga 3" xfId="22299" hidden="1"/>
    <cellStyle name="Uwaga 3" xfId="22300" hidden="1"/>
    <cellStyle name="Uwaga 3" xfId="22301" hidden="1"/>
    <cellStyle name="Uwaga 3" xfId="22305" hidden="1"/>
    <cellStyle name="Uwaga 3" xfId="22317" hidden="1"/>
    <cellStyle name="Uwaga 3" xfId="22322" hidden="1"/>
    <cellStyle name="Uwaga 3" xfId="22327" hidden="1"/>
    <cellStyle name="Uwaga 3" xfId="22332" hidden="1"/>
    <cellStyle name="Uwaga 3" xfId="22337" hidden="1"/>
    <cellStyle name="Uwaga 3" xfId="22342" hidden="1"/>
    <cellStyle name="Uwaga 3" xfId="22346" hidden="1"/>
    <cellStyle name="Uwaga 3" xfId="22350" hidden="1"/>
    <cellStyle name="Uwaga 3" xfId="22355" hidden="1"/>
    <cellStyle name="Uwaga 3" xfId="22360" hidden="1"/>
    <cellStyle name="Uwaga 3" xfId="22361" hidden="1"/>
    <cellStyle name="Uwaga 3" xfId="22363" hidden="1"/>
    <cellStyle name="Uwaga 3" xfId="22376" hidden="1"/>
    <cellStyle name="Uwaga 3" xfId="22380" hidden="1"/>
    <cellStyle name="Uwaga 3" xfId="22385" hidden="1"/>
    <cellStyle name="Uwaga 3" xfId="22392" hidden="1"/>
    <cellStyle name="Uwaga 3" xfId="22396" hidden="1"/>
    <cellStyle name="Uwaga 3" xfId="22401" hidden="1"/>
    <cellStyle name="Uwaga 3" xfId="22406" hidden="1"/>
    <cellStyle name="Uwaga 3" xfId="22409" hidden="1"/>
    <cellStyle name="Uwaga 3" xfId="22414" hidden="1"/>
    <cellStyle name="Uwaga 3" xfId="22420" hidden="1"/>
    <cellStyle name="Uwaga 3" xfId="22421" hidden="1"/>
    <cellStyle name="Uwaga 3" xfId="22424" hidden="1"/>
    <cellStyle name="Uwaga 3" xfId="22437" hidden="1"/>
    <cellStyle name="Uwaga 3" xfId="22441" hidden="1"/>
    <cellStyle name="Uwaga 3" xfId="22446" hidden="1"/>
    <cellStyle name="Uwaga 3" xfId="22453" hidden="1"/>
    <cellStyle name="Uwaga 3" xfId="22458" hidden="1"/>
    <cellStyle name="Uwaga 3" xfId="22462" hidden="1"/>
    <cellStyle name="Uwaga 3" xfId="22467" hidden="1"/>
    <cellStyle name="Uwaga 3" xfId="22471" hidden="1"/>
    <cellStyle name="Uwaga 3" xfId="22476" hidden="1"/>
    <cellStyle name="Uwaga 3" xfId="22480" hidden="1"/>
    <cellStyle name="Uwaga 3" xfId="22481" hidden="1"/>
    <cellStyle name="Uwaga 3" xfId="22483" hidden="1"/>
    <cellStyle name="Uwaga 3" xfId="22495" hidden="1"/>
    <cellStyle name="Uwaga 3" xfId="22496" hidden="1"/>
    <cellStyle name="Uwaga 3" xfId="22498" hidden="1"/>
    <cellStyle name="Uwaga 3" xfId="22510" hidden="1"/>
    <cellStyle name="Uwaga 3" xfId="22512" hidden="1"/>
    <cellStyle name="Uwaga 3" xfId="22515" hidden="1"/>
    <cellStyle name="Uwaga 3" xfId="22525" hidden="1"/>
    <cellStyle name="Uwaga 3" xfId="22526" hidden="1"/>
    <cellStyle name="Uwaga 3" xfId="22528" hidden="1"/>
    <cellStyle name="Uwaga 3" xfId="22540" hidden="1"/>
    <cellStyle name="Uwaga 3" xfId="22541" hidden="1"/>
    <cellStyle name="Uwaga 3" xfId="22542" hidden="1"/>
    <cellStyle name="Uwaga 3" xfId="22556" hidden="1"/>
    <cellStyle name="Uwaga 3" xfId="22559" hidden="1"/>
    <cellStyle name="Uwaga 3" xfId="22563" hidden="1"/>
    <cellStyle name="Uwaga 3" xfId="22571" hidden="1"/>
    <cellStyle name="Uwaga 3" xfId="22574" hidden="1"/>
    <cellStyle name="Uwaga 3" xfId="22578" hidden="1"/>
    <cellStyle name="Uwaga 3" xfId="22586" hidden="1"/>
    <cellStyle name="Uwaga 3" xfId="22589" hidden="1"/>
    <cellStyle name="Uwaga 3" xfId="22593" hidden="1"/>
    <cellStyle name="Uwaga 3" xfId="22600" hidden="1"/>
    <cellStyle name="Uwaga 3" xfId="22601" hidden="1"/>
    <cellStyle name="Uwaga 3" xfId="22603" hidden="1"/>
    <cellStyle name="Uwaga 3" xfId="22616" hidden="1"/>
    <cellStyle name="Uwaga 3" xfId="22619" hidden="1"/>
    <cellStyle name="Uwaga 3" xfId="22622" hidden="1"/>
    <cellStyle name="Uwaga 3" xfId="22631" hidden="1"/>
    <cellStyle name="Uwaga 3" xfId="22634" hidden="1"/>
    <cellStyle name="Uwaga 3" xfId="22638" hidden="1"/>
    <cellStyle name="Uwaga 3" xfId="22646" hidden="1"/>
    <cellStyle name="Uwaga 3" xfId="22648" hidden="1"/>
    <cellStyle name="Uwaga 3" xfId="22651" hidden="1"/>
    <cellStyle name="Uwaga 3" xfId="22660" hidden="1"/>
    <cellStyle name="Uwaga 3" xfId="22661" hidden="1"/>
    <cellStyle name="Uwaga 3" xfId="22662" hidden="1"/>
    <cellStyle name="Uwaga 3" xfId="22675" hidden="1"/>
    <cellStyle name="Uwaga 3" xfId="22676" hidden="1"/>
    <cellStyle name="Uwaga 3" xfId="22678" hidden="1"/>
    <cellStyle name="Uwaga 3" xfId="22690" hidden="1"/>
    <cellStyle name="Uwaga 3" xfId="22691" hidden="1"/>
    <cellStyle name="Uwaga 3" xfId="22693" hidden="1"/>
    <cellStyle name="Uwaga 3" xfId="22705" hidden="1"/>
    <cellStyle name="Uwaga 3" xfId="22706" hidden="1"/>
    <cellStyle name="Uwaga 3" xfId="22708" hidden="1"/>
    <cellStyle name="Uwaga 3" xfId="22720" hidden="1"/>
    <cellStyle name="Uwaga 3" xfId="22721" hidden="1"/>
    <cellStyle name="Uwaga 3" xfId="22722" hidden="1"/>
    <cellStyle name="Uwaga 3" xfId="22736" hidden="1"/>
    <cellStyle name="Uwaga 3" xfId="22738" hidden="1"/>
    <cellStyle name="Uwaga 3" xfId="22741" hidden="1"/>
    <cellStyle name="Uwaga 3" xfId="22751" hidden="1"/>
    <cellStyle name="Uwaga 3" xfId="22754" hidden="1"/>
    <cellStyle name="Uwaga 3" xfId="22757" hidden="1"/>
    <cellStyle name="Uwaga 3" xfId="22766" hidden="1"/>
    <cellStyle name="Uwaga 3" xfId="22768" hidden="1"/>
    <cellStyle name="Uwaga 3" xfId="22771" hidden="1"/>
    <cellStyle name="Uwaga 3" xfId="22780" hidden="1"/>
    <cellStyle name="Uwaga 3" xfId="22781" hidden="1"/>
    <cellStyle name="Uwaga 3" xfId="22782" hidden="1"/>
    <cellStyle name="Uwaga 3" xfId="22795" hidden="1"/>
    <cellStyle name="Uwaga 3" xfId="22797" hidden="1"/>
    <cellStyle name="Uwaga 3" xfId="22799" hidden="1"/>
    <cellStyle name="Uwaga 3" xfId="22810" hidden="1"/>
    <cellStyle name="Uwaga 3" xfId="22812" hidden="1"/>
    <cellStyle name="Uwaga 3" xfId="22814" hidden="1"/>
    <cellStyle name="Uwaga 3" xfId="22825" hidden="1"/>
    <cellStyle name="Uwaga 3" xfId="22827" hidden="1"/>
    <cellStyle name="Uwaga 3" xfId="22829" hidden="1"/>
    <cellStyle name="Uwaga 3" xfId="22840" hidden="1"/>
    <cellStyle name="Uwaga 3" xfId="22841" hidden="1"/>
    <cellStyle name="Uwaga 3" xfId="22842" hidden="1"/>
    <cellStyle name="Uwaga 3" xfId="22855" hidden="1"/>
    <cellStyle name="Uwaga 3" xfId="22857" hidden="1"/>
    <cellStyle name="Uwaga 3" xfId="22859" hidden="1"/>
    <cellStyle name="Uwaga 3" xfId="22870" hidden="1"/>
    <cellStyle name="Uwaga 3" xfId="22872" hidden="1"/>
    <cellStyle name="Uwaga 3" xfId="22874" hidden="1"/>
    <cellStyle name="Uwaga 3" xfId="22885" hidden="1"/>
    <cellStyle name="Uwaga 3" xfId="22887" hidden="1"/>
    <cellStyle name="Uwaga 3" xfId="22888" hidden="1"/>
    <cellStyle name="Uwaga 3" xfId="22900" hidden="1"/>
    <cellStyle name="Uwaga 3" xfId="22901" hidden="1"/>
    <cellStyle name="Uwaga 3" xfId="22902" hidden="1"/>
    <cellStyle name="Uwaga 3" xfId="22915" hidden="1"/>
    <cellStyle name="Uwaga 3" xfId="22917" hidden="1"/>
    <cellStyle name="Uwaga 3" xfId="22919" hidden="1"/>
    <cellStyle name="Uwaga 3" xfId="22930" hidden="1"/>
    <cellStyle name="Uwaga 3" xfId="22932" hidden="1"/>
    <cellStyle name="Uwaga 3" xfId="22934" hidden="1"/>
    <cellStyle name="Uwaga 3" xfId="22945" hidden="1"/>
    <cellStyle name="Uwaga 3" xfId="22947" hidden="1"/>
    <cellStyle name="Uwaga 3" xfId="22949" hidden="1"/>
    <cellStyle name="Uwaga 3" xfId="22960" hidden="1"/>
    <cellStyle name="Uwaga 3" xfId="22961" hidden="1"/>
    <cellStyle name="Uwaga 3" xfId="22963" hidden="1"/>
    <cellStyle name="Uwaga 3" xfId="22974" hidden="1"/>
    <cellStyle name="Uwaga 3" xfId="22976" hidden="1"/>
    <cellStyle name="Uwaga 3" xfId="22977" hidden="1"/>
    <cellStyle name="Uwaga 3" xfId="22986" hidden="1"/>
    <cellStyle name="Uwaga 3" xfId="22989" hidden="1"/>
    <cellStyle name="Uwaga 3" xfId="22991" hidden="1"/>
    <cellStyle name="Uwaga 3" xfId="23002" hidden="1"/>
    <cellStyle name="Uwaga 3" xfId="23004" hidden="1"/>
    <cellStyle name="Uwaga 3" xfId="23006" hidden="1"/>
    <cellStyle name="Uwaga 3" xfId="23018" hidden="1"/>
    <cellStyle name="Uwaga 3" xfId="23020" hidden="1"/>
    <cellStyle name="Uwaga 3" xfId="23022" hidden="1"/>
    <cellStyle name="Uwaga 3" xfId="23030" hidden="1"/>
    <cellStyle name="Uwaga 3" xfId="23032" hidden="1"/>
    <cellStyle name="Uwaga 3" xfId="23035" hidden="1"/>
    <cellStyle name="Uwaga 3" xfId="23025" hidden="1"/>
    <cellStyle name="Uwaga 3" xfId="23024" hidden="1"/>
    <cellStyle name="Uwaga 3" xfId="23023" hidden="1"/>
    <cellStyle name="Uwaga 3" xfId="23010" hidden="1"/>
    <cellStyle name="Uwaga 3" xfId="23009" hidden="1"/>
    <cellStyle name="Uwaga 3" xfId="23008" hidden="1"/>
    <cellStyle name="Uwaga 3" xfId="22995" hidden="1"/>
    <cellStyle name="Uwaga 3" xfId="22994" hidden="1"/>
    <cellStyle name="Uwaga 3" xfId="22993" hidden="1"/>
    <cellStyle name="Uwaga 3" xfId="22980" hidden="1"/>
    <cellStyle name="Uwaga 3" xfId="22979" hidden="1"/>
    <cellStyle name="Uwaga 3" xfId="22978" hidden="1"/>
    <cellStyle name="Uwaga 3" xfId="22965" hidden="1"/>
    <cellStyle name="Uwaga 3" xfId="22964" hidden="1"/>
    <cellStyle name="Uwaga 3" xfId="22962" hidden="1"/>
    <cellStyle name="Uwaga 3" xfId="22951" hidden="1"/>
    <cellStyle name="Uwaga 3" xfId="22948" hidden="1"/>
    <cellStyle name="Uwaga 3" xfId="22946" hidden="1"/>
    <cellStyle name="Uwaga 3" xfId="22936" hidden="1"/>
    <cellStyle name="Uwaga 3" xfId="22933" hidden="1"/>
    <cellStyle name="Uwaga 3" xfId="22931" hidden="1"/>
    <cellStyle name="Uwaga 3" xfId="22921" hidden="1"/>
    <cellStyle name="Uwaga 3" xfId="22918" hidden="1"/>
    <cellStyle name="Uwaga 3" xfId="22916" hidden="1"/>
    <cellStyle name="Uwaga 3" xfId="22906" hidden="1"/>
    <cellStyle name="Uwaga 3" xfId="22904" hidden="1"/>
    <cellStyle name="Uwaga 3" xfId="22903" hidden="1"/>
    <cellStyle name="Uwaga 3" xfId="22891" hidden="1"/>
    <cellStyle name="Uwaga 3" xfId="22889" hidden="1"/>
    <cellStyle name="Uwaga 3" xfId="22886" hidden="1"/>
    <cellStyle name="Uwaga 3" xfId="22876" hidden="1"/>
    <cellStyle name="Uwaga 3" xfId="22873" hidden="1"/>
    <cellStyle name="Uwaga 3" xfId="22871" hidden="1"/>
    <cellStyle name="Uwaga 3" xfId="22861" hidden="1"/>
    <cellStyle name="Uwaga 3" xfId="22858" hidden="1"/>
    <cellStyle name="Uwaga 3" xfId="22856" hidden="1"/>
    <cellStyle name="Uwaga 3" xfId="22846" hidden="1"/>
    <cellStyle name="Uwaga 3" xfId="22844" hidden="1"/>
    <cellStyle name="Uwaga 3" xfId="22843" hidden="1"/>
    <cellStyle name="Uwaga 3" xfId="22831" hidden="1"/>
    <cellStyle name="Uwaga 3" xfId="22828" hidden="1"/>
    <cellStyle name="Uwaga 3" xfId="22826" hidden="1"/>
    <cellStyle name="Uwaga 3" xfId="22816" hidden="1"/>
    <cellStyle name="Uwaga 3" xfId="22813" hidden="1"/>
    <cellStyle name="Uwaga 3" xfId="22811" hidden="1"/>
    <cellStyle name="Uwaga 3" xfId="22801" hidden="1"/>
    <cellStyle name="Uwaga 3" xfId="22798" hidden="1"/>
    <cellStyle name="Uwaga 3" xfId="22796" hidden="1"/>
    <cellStyle name="Uwaga 3" xfId="22786" hidden="1"/>
    <cellStyle name="Uwaga 3" xfId="22784" hidden="1"/>
    <cellStyle name="Uwaga 3" xfId="22783" hidden="1"/>
    <cellStyle name="Uwaga 3" xfId="22770" hidden="1"/>
    <cellStyle name="Uwaga 3" xfId="22767" hidden="1"/>
    <cellStyle name="Uwaga 3" xfId="22765" hidden="1"/>
    <cellStyle name="Uwaga 3" xfId="22755" hidden="1"/>
    <cellStyle name="Uwaga 3" xfId="22752" hidden="1"/>
    <cellStyle name="Uwaga 3" xfId="22750" hidden="1"/>
    <cellStyle name="Uwaga 3" xfId="22740" hidden="1"/>
    <cellStyle name="Uwaga 3" xfId="22737" hidden="1"/>
    <cellStyle name="Uwaga 3" xfId="22735" hidden="1"/>
    <cellStyle name="Uwaga 3" xfId="22726" hidden="1"/>
    <cellStyle name="Uwaga 3" xfId="22724" hidden="1"/>
    <cellStyle name="Uwaga 3" xfId="22723" hidden="1"/>
    <cellStyle name="Uwaga 3" xfId="22711" hidden="1"/>
    <cellStyle name="Uwaga 3" xfId="22709" hidden="1"/>
    <cellStyle name="Uwaga 3" xfId="22707" hidden="1"/>
    <cellStyle name="Uwaga 3" xfId="22696" hidden="1"/>
    <cellStyle name="Uwaga 3" xfId="22694" hidden="1"/>
    <cellStyle name="Uwaga 3" xfId="22692" hidden="1"/>
    <cellStyle name="Uwaga 3" xfId="22681" hidden="1"/>
    <cellStyle name="Uwaga 3" xfId="22679" hidden="1"/>
    <cellStyle name="Uwaga 3" xfId="22677" hidden="1"/>
    <cellStyle name="Uwaga 3" xfId="22666" hidden="1"/>
    <cellStyle name="Uwaga 3" xfId="22664" hidden="1"/>
    <cellStyle name="Uwaga 3" xfId="22663" hidden="1"/>
    <cellStyle name="Uwaga 3" xfId="22650" hidden="1"/>
    <cellStyle name="Uwaga 3" xfId="22647" hidden="1"/>
    <cellStyle name="Uwaga 3" xfId="22645" hidden="1"/>
    <cellStyle name="Uwaga 3" xfId="22635" hidden="1"/>
    <cellStyle name="Uwaga 3" xfId="22632" hidden="1"/>
    <cellStyle name="Uwaga 3" xfId="22630" hidden="1"/>
    <cellStyle name="Uwaga 3" xfId="22620" hidden="1"/>
    <cellStyle name="Uwaga 3" xfId="22617" hidden="1"/>
    <cellStyle name="Uwaga 3" xfId="22615" hidden="1"/>
    <cellStyle name="Uwaga 3" xfId="22606" hidden="1"/>
    <cellStyle name="Uwaga 3" xfId="22604" hidden="1"/>
    <cellStyle name="Uwaga 3" xfId="22602" hidden="1"/>
    <cellStyle name="Uwaga 3" xfId="22590" hidden="1"/>
    <cellStyle name="Uwaga 3" xfId="22587" hidden="1"/>
    <cellStyle name="Uwaga 3" xfId="22585" hidden="1"/>
    <cellStyle name="Uwaga 3" xfId="22575" hidden="1"/>
    <cellStyle name="Uwaga 3" xfId="22572" hidden="1"/>
    <cellStyle name="Uwaga 3" xfId="22570" hidden="1"/>
    <cellStyle name="Uwaga 3" xfId="22560" hidden="1"/>
    <cellStyle name="Uwaga 3" xfId="22557" hidden="1"/>
    <cellStyle name="Uwaga 3" xfId="22555" hidden="1"/>
    <cellStyle name="Uwaga 3" xfId="22548" hidden="1"/>
    <cellStyle name="Uwaga 3" xfId="22545" hidden="1"/>
    <cellStyle name="Uwaga 3" xfId="22543" hidden="1"/>
    <cellStyle name="Uwaga 3" xfId="22533" hidden="1"/>
    <cellStyle name="Uwaga 3" xfId="22530" hidden="1"/>
    <cellStyle name="Uwaga 3" xfId="22527" hidden="1"/>
    <cellStyle name="Uwaga 3" xfId="22518" hidden="1"/>
    <cellStyle name="Uwaga 3" xfId="22514" hidden="1"/>
    <cellStyle name="Uwaga 3" xfId="22511" hidden="1"/>
    <cellStyle name="Uwaga 3" xfId="22503" hidden="1"/>
    <cellStyle name="Uwaga 3" xfId="22500" hidden="1"/>
    <cellStyle name="Uwaga 3" xfId="22497" hidden="1"/>
    <cellStyle name="Uwaga 3" xfId="22488" hidden="1"/>
    <cellStyle name="Uwaga 3" xfId="22485" hidden="1"/>
    <cellStyle name="Uwaga 3" xfId="22482" hidden="1"/>
    <cellStyle name="Uwaga 3" xfId="22472" hidden="1"/>
    <cellStyle name="Uwaga 3" xfId="22468" hidden="1"/>
    <cellStyle name="Uwaga 3" xfId="22465" hidden="1"/>
    <cellStyle name="Uwaga 3" xfId="22456" hidden="1"/>
    <cellStyle name="Uwaga 3" xfId="22452" hidden="1"/>
    <cellStyle name="Uwaga 3" xfId="22450" hidden="1"/>
    <cellStyle name="Uwaga 3" xfId="22442" hidden="1"/>
    <cellStyle name="Uwaga 3" xfId="22438" hidden="1"/>
    <cellStyle name="Uwaga 3" xfId="22435" hidden="1"/>
    <cellStyle name="Uwaga 3" xfId="22428" hidden="1"/>
    <cellStyle name="Uwaga 3" xfId="22425" hidden="1"/>
    <cellStyle name="Uwaga 3" xfId="22422" hidden="1"/>
    <cellStyle name="Uwaga 3" xfId="22413" hidden="1"/>
    <cellStyle name="Uwaga 3" xfId="22408" hidden="1"/>
    <cellStyle name="Uwaga 3" xfId="22405" hidden="1"/>
    <cellStyle name="Uwaga 3" xfId="22398" hidden="1"/>
    <cellStyle name="Uwaga 3" xfId="22393" hidden="1"/>
    <cellStyle name="Uwaga 3" xfId="22390" hidden="1"/>
    <cellStyle name="Uwaga 3" xfId="22383" hidden="1"/>
    <cellStyle name="Uwaga 3" xfId="22378" hidden="1"/>
    <cellStyle name="Uwaga 3" xfId="22375" hidden="1"/>
    <cellStyle name="Uwaga 3" xfId="22369" hidden="1"/>
    <cellStyle name="Uwaga 3" xfId="22365" hidden="1"/>
    <cellStyle name="Uwaga 3" xfId="22362" hidden="1"/>
    <cellStyle name="Uwaga 3" xfId="22354" hidden="1"/>
    <cellStyle name="Uwaga 3" xfId="22349" hidden="1"/>
    <cellStyle name="Uwaga 3" xfId="22345" hidden="1"/>
    <cellStyle name="Uwaga 3" xfId="22339" hidden="1"/>
    <cellStyle name="Uwaga 3" xfId="22334" hidden="1"/>
    <cellStyle name="Uwaga 3" xfId="22330" hidden="1"/>
    <cellStyle name="Uwaga 3" xfId="22324" hidden="1"/>
    <cellStyle name="Uwaga 3" xfId="22319" hidden="1"/>
    <cellStyle name="Uwaga 3" xfId="22315" hidden="1"/>
    <cellStyle name="Uwaga 3" xfId="22310" hidden="1"/>
    <cellStyle name="Uwaga 3" xfId="22306" hidden="1"/>
    <cellStyle name="Uwaga 3" xfId="22302" hidden="1"/>
    <cellStyle name="Uwaga 3" xfId="22294" hidden="1"/>
    <cellStyle name="Uwaga 3" xfId="22289" hidden="1"/>
    <cellStyle name="Uwaga 3" xfId="22285" hidden="1"/>
    <cellStyle name="Uwaga 3" xfId="22279" hidden="1"/>
    <cellStyle name="Uwaga 3" xfId="22274" hidden="1"/>
    <cellStyle name="Uwaga 3" xfId="22270" hidden="1"/>
    <cellStyle name="Uwaga 3" xfId="22264" hidden="1"/>
    <cellStyle name="Uwaga 3" xfId="22259" hidden="1"/>
    <cellStyle name="Uwaga 3" xfId="22255" hidden="1"/>
    <cellStyle name="Uwaga 3" xfId="22251" hidden="1"/>
    <cellStyle name="Uwaga 3" xfId="22246" hidden="1"/>
    <cellStyle name="Uwaga 3" xfId="22241" hidden="1"/>
    <cellStyle name="Uwaga 3" xfId="22236" hidden="1"/>
    <cellStyle name="Uwaga 3" xfId="22232" hidden="1"/>
    <cellStyle name="Uwaga 3" xfId="22228" hidden="1"/>
    <cellStyle name="Uwaga 3" xfId="22221" hidden="1"/>
    <cellStyle name="Uwaga 3" xfId="22217" hidden="1"/>
    <cellStyle name="Uwaga 3" xfId="22212" hidden="1"/>
    <cellStyle name="Uwaga 3" xfId="22206" hidden="1"/>
    <cellStyle name="Uwaga 3" xfId="22202" hidden="1"/>
    <cellStyle name="Uwaga 3" xfId="22197" hidden="1"/>
    <cellStyle name="Uwaga 3" xfId="22191" hidden="1"/>
    <cellStyle name="Uwaga 3" xfId="22187" hidden="1"/>
    <cellStyle name="Uwaga 3" xfId="22182" hidden="1"/>
    <cellStyle name="Uwaga 3" xfId="22176" hidden="1"/>
    <cellStyle name="Uwaga 3" xfId="22172" hidden="1"/>
    <cellStyle name="Uwaga 3" xfId="22168" hidden="1"/>
    <cellStyle name="Uwaga 3" xfId="23028" hidden="1"/>
    <cellStyle name="Uwaga 3" xfId="23027" hidden="1"/>
    <cellStyle name="Uwaga 3" xfId="23026" hidden="1"/>
    <cellStyle name="Uwaga 3" xfId="23013" hidden="1"/>
    <cellStyle name="Uwaga 3" xfId="23012" hidden="1"/>
    <cellStyle name="Uwaga 3" xfId="23011" hidden="1"/>
    <cellStyle name="Uwaga 3" xfId="22998" hidden="1"/>
    <cellStyle name="Uwaga 3" xfId="22997" hidden="1"/>
    <cellStyle name="Uwaga 3" xfId="22996" hidden="1"/>
    <cellStyle name="Uwaga 3" xfId="22983" hidden="1"/>
    <cellStyle name="Uwaga 3" xfId="22982" hidden="1"/>
    <cellStyle name="Uwaga 3" xfId="22981" hidden="1"/>
    <cellStyle name="Uwaga 3" xfId="22968" hidden="1"/>
    <cellStyle name="Uwaga 3" xfId="22967" hidden="1"/>
    <cellStyle name="Uwaga 3" xfId="22966" hidden="1"/>
    <cellStyle name="Uwaga 3" xfId="22954" hidden="1"/>
    <cellStyle name="Uwaga 3" xfId="22952" hidden="1"/>
    <cellStyle name="Uwaga 3" xfId="22950" hidden="1"/>
    <cellStyle name="Uwaga 3" xfId="22939" hidden="1"/>
    <cellStyle name="Uwaga 3" xfId="22937" hidden="1"/>
    <cellStyle name="Uwaga 3" xfId="22935" hidden="1"/>
    <cellStyle name="Uwaga 3" xfId="22924" hidden="1"/>
    <cellStyle name="Uwaga 3" xfId="22922" hidden="1"/>
    <cellStyle name="Uwaga 3" xfId="22920" hidden="1"/>
    <cellStyle name="Uwaga 3" xfId="22909" hidden="1"/>
    <cellStyle name="Uwaga 3" xfId="22907" hidden="1"/>
    <cellStyle name="Uwaga 3" xfId="22905" hidden="1"/>
    <cellStyle name="Uwaga 3" xfId="22894" hidden="1"/>
    <cellStyle name="Uwaga 3" xfId="22892" hidden="1"/>
    <cellStyle name="Uwaga 3" xfId="22890" hidden="1"/>
    <cellStyle name="Uwaga 3" xfId="22879" hidden="1"/>
    <cellStyle name="Uwaga 3" xfId="22877" hidden="1"/>
    <cellStyle name="Uwaga 3" xfId="22875" hidden="1"/>
    <cellStyle name="Uwaga 3" xfId="22864" hidden="1"/>
    <cellStyle name="Uwaga 3" xfId="22862" hidden="1"/>
    <cellStyle name="Uwaga 3" xfId="22860" hidden="1"/>
    <cellStyle name="Uwaga 3" xfId="22849" hidden="1"/>
    <cellStyle name="Uwaga 3" xfId="22847" hidden="1"/>
    <cellStyle name="Uwaga 3" xfId="22845" hidden="1"/>
    <cellStyle name="Uwaga 3" xfId="22834" hidden="1"/>
    <cellStyle name="Uwaga 3" xfId="22832" hidden="1"/>
    <cellStyle name="Uwaga 3" xfId="22830" hidden="1"/>
    <cellStyle name="Uwaga 3" xfId="22819" hidden="1"/>
    <cellStyle name="Uwaga 3" xfId="22817" hidden="1"/>
    <cellStyle name="Uwaga 3" xfId="22815" hidden="1"/>
    <cellStyle name="Uwaga 3" xfId="22804" hidden="1"/>
    <cellStyle name="Uwaga 3" xfId="22802" hidden="1"/>
    <cellStyle name="Uwaga 3" xfId="22800" hidden="1"/>
    <cellStyle name="Uwaga 3" xfId="22789" hidden="1"/>
    <cellStyle name="Uwaga 3" xfId="22787" hidden="1"/>
    <cellStyle name="Uwaga 3" xfId="22785" hidden="1"/>
    <cellStyle name="Uwaga 3" xfId="22774" hidden="1"/>
    <cellStyle name="Uwaga 3" xfId="22772" hidden="1"/>
    <cellStyle name="Uwaga 3" xfId="22769" hidden="1"/>
    <cellStyle name="Uwaga 3" xfId="22759" hidden="1"/>
    <cellStyle name="Uwaga 3" xfId="22756" hidden="1"/>
    <cellStyle name="Uwaga 3" xfId="22753" hidden="1"/>
    <cellStyle name="Uwaga 3" xfId="22744" hidden="1"/>
    <cellStyle name="Uwaga 3" xfId="22742" hidden="1"/>
    <cellStyle name="Uwaga 3" xfId="22739" hidden="1"/>
    <cellStyle name="Uwaga 3" xfId="22729" hidden="1"/>
    <cellStyle name="Uwaga 3" xfId="22727" hidden="1"/>
    <cellStyle name="Uwaga 3" xfId="22725" hidden="1"/>
    <cellStyle name="Uwaga 3" xfId="22714" hidden="1"/>
    <cellStyle name="Uwaga 3" xfId="22712" hidden="1"/>
    <cellStyle name="Uwaga 3" xfId="22710" hidden="1"/>
    <cellStyle name="Uwaga 3" xfId="22699" hidden="1"/>
    <cellStyle name="Uwaga 3" xfId="22697" hidden="1"/>
    <cellStyle name="Uwaga 3" xfId="22695" hidden="1"/>
    <cellStyle name="Uwaga 3" xfId="22684" hidden="1"/>
    <cellStyle name="Uwaga 3" xfId="22682" hidden="1"/>
    <cellStyle name="Uwaga 3" xfId="22680" hidden="1"/>
    <cellStyle name="Uwaga 3" xfId="22669" hidden="1"/>
    <cellStyle name="Uwaga 3" xfId="22667" hidden="1"/>
    <cellStyle name="Uwaga 3" xfId="22665" hidden="1"/>
    <cellStyle name="Uwaga 3" xfId="22654" hidden="1"/>
    <cellStyle name="Uwaga 3" xfId="22652" hidden="1"/>
    <cellStyle name="Uwaga 3" xfId="22649" hidden="1"/>
    <cellStyle name="Uwaga 3" xfId="22639" hidden="1"/>
    <cellStyle name="Uwaga 3" xfId="22636" hidden="1"/>
    <cellStyle name="Uwaga 3" xfId="22633" hidden="1"/>
    <cellStyle name="Uwaga 3" xfId="22624" hidden="1"/>
    <cellStyle name="Uwaga 3" xfId="22621" hidden="1"/>
    <cellStyle name="Uwaga 3" xfId="22618" hidden="1"/>
    <cellStyle name="Uwaga 3" xfId="22609" hidden="1"/>
    <cellStyle name="Uwaga 3" xfId="22607" hidden="1"/>
    <cellStyle name="Uwaga 3" xfId="22605" hidden="1"/>
    <cellStyle name="Uwaga 3" xfId="22594" hidden="1"/>
    <cellStyle name="Uwaga 3" xfId="22591" hidden="1"/>
    <cellStyle name="Uwaga 3" xfId="22588" hidden="1"/>
    <cellStyle name="Uwaga 3" xfId="22579" hidden="1"/>
    <cellStyle name="Uwaga 3" xfId="22576" hidden="1"/>
    <cellStyle name="Uwaga 3" xfId="22573" hidden="1"/>
    <cellStyle name="Uwaga 3" xfId="22564" hidden="1"/>
    <cellStyle name="Uwaga 3" xfId="22561" hidden="1"/>
    <cellStyle name="Uwaga 3" xfId="22558" hidden="1"/>
    <cellStyle name="Uwaga 3" xfId="22551" hidden="1"/>
    <cellStyle name="Uwaga 3" xfId="22547" hidden="1"/>
    <cellStyle name="Uwaga 3" xfId="22544" hidden="1"/>
    <cellStyle name="Uwaga 3" xfId="22536" hidden="1"/>
    <cellStyle name="Uwaga 3" xfId="22532" hidden="1"/>
    <cellStyle name="Uwaga 3" xfId="22529" hidden="1"/>
    <cellStyle name="Uwaga 3" xfId="22521" hidden="1"/>
    <cellStyle name="Uwaga 3" xfId="22517" hidden="1"/>
    <cellStyle name="Uwaga 3" xfId="22513" hidden="1"/>
    <cellStyle name="Uwaga 3" xfId="22506" hidden="1"/>
    <cellStyle name="Uwaga 3" xfId="22502" hidden="1"/>
    <cellStyle name="Uwaga 3" xfId="22499" hidden="1"/>
    <cellStyle name="Uwaga 3" xfId="22491" hidden="1"/>
    <cellStyle name="Uwaga 3" xfId="22487" hidden="1"/>
    <cellStyle name="Uwaga 3" xfId="22484" hidden="1"/>
    <cellStyle name="Uwaga 3" xfId="22475" hidden="1"/>
    <cellStyle name="Uwaga 3" xfId="22470" hidden="1"/>
    <cellStyle name="Uwaga 3" xfId="22466" hidden="1"/>
    <cellStyle name="Uwaga 3" xfId="22460" hidden="1"/>
    <cellStyle name="Uwaga 3" xfId="22455" hidden="1"/>
    <cellStyle name="Uwaga 3" xfId="22451" hidden="1"/>
    <cellStyle name="Uwaga 3" xfId="22445" hidden="1"/>
    <cellStyle name="Uwaga 3" xfId="22440" hidden="1"/>
    <cellStyle name="Uwaga 3" xfId="22436" hidden="1"/>
    <cellStyle name="Uwaga 3" xfId="22431" hidden="1"/>
    <cellStyle name="Uwaga 3" xfId="22427" hidden="1"/>
    <cellStyle name="Uwaga 3" xfId="22423" hidden="1"/>
    <cellStyle name="Uwaga 3" xfId="22416" hidden="1"/>
    <cellStyle name="Uwaga 3" xfId="22411" hidden="1"/>
    <cellStyle name="Uwaga 3" xfId="22407" hidden="1"/>
    <cellStyle name="Uwaga 3" xfId="22400" hidden="1"/>
    <cellStyle name="Uwaga 3" xfId="22395" hidden="1"/>
    <cellStyle name="Uwaga 3" xfId="22391" hidden="1"/>
    <cellStyle name="Uwaga 3" xfId="22386" hidden="1"/>
    <cellStyle name="Uwaga 3" xfId="22381" hidden="1"/>
    <cellStyle name="Uwaga 3" xfId="22377" hidden="1"/>
    <cellStyle name="Uwaga 3" xfId="22371" hidden="1"/>
    <cellStyle name="Uwaga 3" xfId="22367" hidden="1"/>
    <cellStyle name="Uwaga 3" xfId="22364" hidden="1"/>
    <cellStyle name="Uwaga 3" xfId="22357" hidden="1"/>
    <cellStyle name="Uwaga 3" xfId="22352" hidden="1"/>
    <cellStyle name="Uwaga 3" xfId="22347" hidden="1"/>
    <cellStyle name="Uwaga 3" xfId="22341" hidden="1"/>
    <cellStyle name="Uwaga 3" xfId="22336" hidden="1"/>
    <cellStyle name="Uwaga 3" xfId="22331" hidden="1"/>
    <cellStyle name="Uwaga 3" xfId="22326" hidden="1"/>
    <cellStyle name="Uwaga 3" xfId="22321" hidden="1"/>
    <cellStyle name="Uwaga 3" xfId="22316" hidden="1"/>
    <cellStyle name="Uwaga 3" xfId="22312" hidden="1"/>
    <cellStyle name="Uwaga 3" xfId="22308" hidden="1"/>
    <cellStyle name="Uwaga 3" xfId="22303" hidden="1"/>
    <cellStyle name="Uwaga 3" xfId="22296" hidden="1"/>
    <cellStyle name="Uwaga 3" xfId="22291" hidden="1"/>
    <cellStyle name="Uwaga 3" xfId="22286" hidden="1"/>
    <cellStyle name="Uwaga 3" xfId="22280" hidden="1"/>
    <cellStyle name="Uwaga 3" xfId="22275" hidden="1"/>
    <cellStyle name="Uwaga 3" xfId="22271" hidden="1"/>
    <cellStyle name="Uwaga 3" xfId="22266" hidden="1"/>
    <cellStyle name="Uwaga 3" xfId="22261" hidden="1"/>
    <cellStyle name="Uwaga 3" xfId="22256" hidden="1"/>
    <cellStyle name="Uwaga 3" xfId="22252" hidden="1"/>
    <cellStyle name="Uwaga 3" xfId="22247" hidden="1"/>
    <cellStyle name="Uwaga 3" xfId="22242" hidden="1"/>
    <cellStyle name="Uwaga 3" xfId="22237" hidden="1"/>
    <cellStyle name="Uwaga 3" xfId="22233" hidden="1"/>
    <cellStyle name="Uwaga 3" xfId="22229" hidden="1"/>
    <cellStyle name="Uwaga 3" xfId="22222" hidden="1"/>
    <cellStyle name="Uwaga 3" xfId="22218" hidden="1"/>
    <cellStyle name="Uwaga 3" xfId="22213" hidden="1"/>
    <cellStyle name="Uwaga 3" xfId="22207" hidden="1"/>
    <cellStyle name="Uwaga 3" xfId="22203" hidden="1"/>
    <cellStyle name="Uwaga 3" xfId="22198" hidden="1"/>
    <cellStyle name="Uwaga 3" xfId="22192" hidden="1"/>
    <cellStyle name="Uwaga 3" xfId="22188" hidden="1"/>
    <cellStyle name="Uwaga 3" xfId="22184" hidden="1"/>
    <cellStyle name="Uwaga 3" xfId="22177" hidden="1"/>
    <cellStyle name="Uwaga 3" xfId="22173" hidden="1"/>
    <cellStyle name="Uwaga 3" xfId="22169" hidden="1"/>
    <cellStyle name="Uwaga 3" xfId="23033" hidden="1"/>
    <cellStyle name="Uwaga 3" xfId="23031" hidden="1"/>
    <cellStyle name="Uwaga 3" xfId="23029" hidden="1"/>
    <cellStyle name="Uwaga 3" xfId="23016" hidden="1"/>
    <cellStyle name="Uwaga 3" xfId="23015" hidden="1"/>
    <cellStyle name="Uwaga 3" xfId="23014" hidden="1"/>
    <cellStyle name="Uwaga 3" xfId="23001" hidden="1"/>
    <cellStyle name="Uwaga 3" xfId="23000" hidden="1"/>
    <cellStyle name="Uwaga 3" xfId="22999" hidden="1"/>
    <cellStyle name="Uwaga 3" xfId="22987" hidden="1"/>
    <cellStyle name="Uwaga 3" xfId="22985" hidden="1"/>
    <cellStyle name="Uwaga 3" xfId="22984" hidden="1"/>
    <cellStyle name="Uwaga 3" xfId="22971" hidden="1"/>
    <cellStyle name="Uwaga 3" xfId="22970" hidden="1"/>
    <cellStyle name="Uwaga 3" xfId="22969" hidden="1"/>
    <cellStyle name="Uwaga 3" xfId="22957" hidden="1"/>
    <cellStyle name="Uwaga 3" xfId="22955" hidden="1"/>
    <cellStyle name="Uwaga 3" xfId="22953" hidden="1"/>
    <cellStyle name="Uwaga 3" xfId="22942" hidden="1"/>
    <cellStyle name="Uwaga 3" xfId="22940" hidden="1"/>
    <cellStyle name="Uwaga 3" xfId="22938" hidden="1"/>
    <cellStyle name="Uwaga 3" xfId="22927" hidden="1"/>
    <cellStyle name="Uwaga 3" xfId="22925" hidden="1"/>
    <cellStyle name="Uwaga 3" xfId="22923" hidden="1"/>
    <cellStyle name="Uwaga 3" xfId="22912" hidden="1"/>
    <cellStyle name="Uwaga 3" xfId="22910" hidden="1"/>
    <cellStyle name="Uwaga 3" xfId="22908" hidden="1"/>
    <cellStyle name="Uwaga 3" xfId="22897" hidden="1"/>
    <cellStyle name="Uwaga 3" xfId="22895" hidden="1"/>
    <cellStyle name="Uwaga 3" xfId="22893" hidden="1"/>
    <cellStyle name="Uwaga 3" xfId="22882" hidden="1"/>
    <cellStyle name="Uwaga 3" xfId="22880" hidden="1"/>
    <cellStyle name="Uwaga 3" xfId="22878" hidden="1"/>
    <cellStyle name="Uwaga 3" xfId="22867" hidden="1"/>
    <cellStyle name="Uwaga 3" xfId="22865" hidden="1"/>
    <cellStyle name="Uwaga 3" xfId="22863" hidden="1"/>
    <cellStyle name="Uwaga 3" xfId="22852" hidden="1"/>
    <cellStyle name="Uwaga 3" xfId="22850" hidden="1"/>
    <cellStyle name="Uwaga 3" xfId="22848" hidden="1"/>
    <cellStyle name="Uwaga 3" xfId="22837" hidden="1"/>
    <cellStyle name="Uwaga 3" xfId="22835" hidden="1"/>
    <cellStyle name="Uwaga 3" xfId="22833" hidden="1"/>
    <cellStyle name="Uwaga 3" xfId="22822" hidden="1"/>
    <cellStyle name="Uwaga 3" xfId="22820" hidden="1"/>
    <cellStyle name="Uwaga 3" xfId="22818" hidden="1"/>
    <cellStyle name="Uwaga 3" xfId="22807" hidden="1"/>
    <cellStyle name="Uwaga 3" xfId="22805" hidden="1"/>
    <cellStyle name="Uwaga 3" xfId="22803" hidden="1"/>
    <cellStyle name="Uwaga 3" xfId="22792" hidden="1"/>
    <cellStyle name="Uwaga 3" xfId="22790" hidden="1"/>
    <cellStyle name="Uwaga 3" xfId="22788" hidden="1"/>
    <cellStyle name="Uwaga 3" xfId="22777" hidden="1"/>
    <cellStyle name="Uwaga 3" xfId="22775" hidden="1"/>
    <cellStyle name="Uwaga 3" xfId="22773" hidden="1"/>
    <cellStyle name="Uwaga 3" xfId="22762" hidden="1"/>
    <cellStyle name="Uwaga 3" xfId="22760" hidden="1"/>
    <cellStyle name="Uwaga 3" xfId="22758" hidden="1"/>
    <cellStyle name="Uwaga 3" xfId="22747" hidden="1"/>
    <cellStyle name="Uwaga 3" xfId="22745" hidden="1"/>
    <cellStyle name="Uwaga 3" xfId="22743" hidden="1"/>
    <cellStyle name="Uwaga 3" xfId="22732" hidden="1"/>
    <cellStyle name="Uwaga 3" xfId="22730" hidden="1"/>
    <cellStyle name="Uwaga 3" xfId="22728" hidden="1"/>
    <cellStyle name="Uwaga 3" xfId="22717" hidden="1"/>
    <cellStyle name="Uwaga 3" xfId="22715" hidden="1"/>
    <cellStyle name="Uwaga 3" xfId="22713" hidden="1"/>
    <cellStyle name="Uwaga 3" xfId="22702" hidden="1"/>
    <cellStyle name="Uwaga 3" xfId="22700" hidden="1"/>
    <cellStyle name="Uwaga 3" xfId="22698" hidden="1"/>
    <cellStyle name="Uwaga 3" xfId="22687" hidden="1"/>
    <cellStyle name="Uwaga 3" xfId="22685" hidden="1"/>
    <cellStyle name="Uwaga 3" xfId="22683" hidden="1"/>
    <cellStyle name="Uwaga 3" xfId="22672" hidden="1"/>
    <cellStyle name="Uwaga 3" xfId="22670" hidden="1"/>
    <cellStyle name="Uwaga 3" xfId="22668" hidden="1"/>
    <cellStyle name="Uwaga 3" xfId="22657" hidden="1"/>
    <cellStyle name="Uwaga 3" xfId="22655" hidden="1"/>
    <cellStyle name="Uwaga 3" xfId="22653" hidden="1"/>
    <cellStyle name="Uwaga 3" xfId="22642" hidden="1"/>
    <cellStyle name="Uwaga 3" xfId="22640" hidden="1"/>
    <cellStyle name="Uwaga 3" xfId="22637" hidden="1"/>
    <cellStyle name="Uwaga 3" xfId="22627" hidden="1"/>
    <cellStyle name="Uwaga 3" xfId="22625" hidden="1"/>
    <cellStyle name="Uwaga 3" xfId="22623" hidden="1"/>
    <cellStyle name="Uwaga 3" xfId="22612" hidden="1"/>
    <cellStyle name="Uwaga 3" xfId="22610" hidden="1"/>
    <cellStyle name="Uwaga 3" xfId="22608" hidden="1"/>
    <cellStyle name="Uwaga 3" xfId="22597" hidden="1"/>
    <cellStyle name="Uwaga 3" xfId="22595" hidden="1"/>
    <cellStyle name="Uwaga 3" xfId="22592" hidden="1"/>
    <cellStyle name="Uwaga 3" xfId="22582" hidden="1"/>
    <cellStyle name="Uwaga 3" xfId="22580" hidden="1"/>
    <cellStyle name="Uwaga 3" xfId="22577" hidden="1"/>
    <cellStyle name="Uwaga 3" xfId="22567" hidden="1"/>
    <cellStyle name="Uwaga 3" xfId="22565" hidden="1"/>
    <cellStyle name="Uwaga 3" xfId="22562" hidden="1"/>
    <cellStyle name="Uwaga 3" xfId="22553" hidden="1"/>
    <cellStyle name="Uwaga 3" xfId="22550" hidden="1"/>
    <cellStyle name="Uwaga 3" xfId="22546" hidden="1"/>
    <cellStyle name="Uwaga 3" xfId="22538" hidden="1"/>
    <cellStyle name="Uwaga 3" xfId="22535" hidden="1"/>
    <cellStyle name="Uwaga 3" xfId="22531" hidden="1"/>
    <cellStyle name="Uwaga 3" xfId="22523" hidden="1"/>
    <cellStyle name="Uwaga 3" xfId="22520" hidden="1"/>
    <cellStyle name="Uwaga 3" xfId="22516" hidden="1"/>
    <cellStyle name="Uwaga 3" xfId="22508" hidden="1"/>
    <cellStyle name="Uwaga 3" xfId="22505" hidden="1"/>
    <cellStyle name="Uwaga 3" xfId="22501" hidden="1"/>
    <cellStyle name="Uwaga 3" xfId="22493" hidden="1"/>
    <cellStyle name="Uwaga 3" xfId="22490" hidden="1"/>
    <cellStyle name="Uwaga 3" xfId="22486" hidden="1"/>
    <cellStyle name="Uwaga 3" xfId="22478" hidden="1"/>
    <cellStyle name="Uwaga 3" xfId="22474" hidden="1"/>
    <cellStyle name="Uwaga 3" xfId="22469" hidden="1"/>
    <cellStyle name="Uwaga 3" xfId="22463" hidden="1"/>
    <cellStyle name="Uwaga 3" xfId="22459" hidden="1"/>
    <cellStyle name="Uwaga 3" xfId="22454" hidden="1"/>
    <cellStyle name="Uwaga 3" xfId="22448" hidden="1"/>
    <cellStyle name="Uwaga 3" xfId="22444" hidden="1"/>
    <cellStyle name="Uwaga 3" xfId="22439" hidden="1"/>
    <cellStyle name="Uwaga 3" xfId="22433" hidden="1"/>
    <cellStyle name="Uwaga 3" xfId="22430" hidden="1"/>
    <cellStyle name="Uwaga 3" xfId="22426" hidden="1"/>
    <cellStyle name="Uwaga 3" xfId="22418" hidden="1"/>
    <cellStyle name="Uwaga 3" xfId="22415" hidden="1"/>
    <cellStyle name="Uwaga 3" xfId="22410" hidden="1"/>
    <cellStyle name="Uwaga 3" xfId="22403" hidden="1"/>
    <cellStyle name="Uwaga 3" xfId="22399" hidden="1"/>
    <cellStyle name="Uwaga 3" xfId="22394" hidden="1"/>
    <cellStyle name="Uwaga 3" xfId="22388" hidden="1"/>
    <cellStyle name="Uwaga 3" xfId="22384" hidden="1"/>
    <cellStyle name="Uwaga 3" xfId="22379" hidden="1"/>
    <cellStyle name="Uwaga 3" xfId="22373" hidden="1"/>
    <cellStyle name="Uwaga 3" xfId="22370" hidden="1"/>
    <cellStyle name="Uwaga 3" xfId="22366" hidden="1"/>
    <cellStyle name="Uwaga 3" xfId="22358" hidden="1"/>
    <cellStyle name="Uwaga 3" xfId="22353" hidden="1"/>
    <cellStyle name="Uwaga 3" xfId="22348" hidden="1"/>
    <cellStyle name="Uwaga 3" xfId="22343" hidden="1"/>
    <cellStyle name="Uwaga 3" xfId="22338" hidden="1"/>
    <cellStyle name="Uwaga 3" xfId="22333" hidden="1"/>
    <cellStyle name="Uwaga 3" xfId="22328" hidden="1"/>
    <cellStyle name="Uwaga 3" xfId="22323" hidden="1"/>
    <cellStyle name="Uwaga 3" xfId="22318" hidden="1"/>
    <cellStyle name="Uwaga 3" xfId="22313" hidden="1"/>
    <cellStyle name="Uwaga 3" xfId="22309" hidden="1"/>
    <cellStyle name="Uwaga 3" xfId="22304" hidden="1"/>
    <cellStyle name="Uwaga 3" xfId="22297" hidden="1"/>
    <cellStyle name="Uwaga 3" xfId="22292" hidden="1"/>
    <cellStyle name="Uwaga 3" xfId="22287" hidden="1"/>
    <cellStyle name="Uwaga 3" xfId="22282" hidden="1"/>
    <cellStyle name="Uwaga 3" xfId="22277" hidden="1"/>
    <cellStyle name="Uwaga 3" xfId="22272" hidden="1"/>
    <cellStyle name="Uwaga 3" xfId="22267" hidden="1"/>
    <cellStyle name="Uwaga 3" xfId="22262" hidden="1"/>
    <cellStyle name="Uwaga 3" xfId="22257" hidden="1"/>
    <cellStyle name="Uwaga 3" xfId="22253" hidden="1"/>
    <cellStyle name="Uwaga 3" xfId="22248" hidden="1"/>
    <cellStyle name="Uwaga 3" xfId="22243" hidden="1"/>
    <cellStyle name="Uwaga 3" xfId="22238" hidden="1"/>
    <cellStyle name="Uwaga 3" xfId="22234" hidden="1"/>
    <cellStyle name="Uwaga 3" xfId="22230" hidden="1"/>
    <cellStyle name="Uwaga 3" xfId="22223" hidden="1"/>
    <cellStyle name="Uwaga 3" xfId="22219" hidden="1"/>
    <cellStyle name="Uwaga 3" xfId="22214" hidden="1"/>
    <cellStyle name="Uwaga 3" xfId="22208" hidden="1"/>
    <cellStyle name="Uwaga 3" xfId="22204" hidden="1"/>
    <cellStyle name="Uwaga 3" xfId="22199" hidden="1"/>
    <cellStyle name="Uwaga 3" xfId="22193" hidden="1"/>
    <cellStyle name="Uwaga 3" xfId="22189" hidden="1"/>
    <cellStyle name="Uwaga 3" xfId="22185" hidden="1"/>
    <cellStyle name="Uwaga 3" xfId="22178" hidden="1"/>
    <cellStyle name="Uwaga 3" xfId="22174" hidden="1"/>
    <cellStyle name="Uwaga 3" xfId="22170" hidden="1"/>
    <cellStyle name="Uwaga 3" xfId="23037" hidden="1"/>
    <cellStyle name="Uwaga 3" xfId="23036" hidden="1"/>
    <cellStyle name="Uwaga 3" xfId="23034" hidden="1"/>
    <cellStyle name="Uwaga 3" xfId="23021" hidden="1"/>
    <cellStyle name="Uwaga 3" xfId="23019" hidden="1"/>
    <cellStyle name="Uwaga 3" xfId="23017" hidden="1"/>
    <cellStyle name="Uwaga 3" xfId="23007" hidden="1"/>
    <cellStyle name="Uwaga 3" xfId="23005" hidden="1"/>
    <cellStyle name="Uwaga 3" xfId="23003" hidden="1"/>
    <cellStyle name="Uwaga 3" xfId="22992" hidden="1"/>
    <cellStyle name="Uwaga 3" xfId="22990" hidden="1"/>
    <cellStyle name="Uwaga 3" xfId="22988" hidden="1"/>
    <cellStyle name="Uwaga 3" xfId="22975" hidden="1"/>
    <cellStyle name="Uwaga 3" xfId="22973" hidden="1"/>
    <cellStyle name="Uwaga 3" xfId="22972" hidden="1"/>
    <cellStyle name="Uwaga 3" xfId="22959" hidden="1"/>
    <cellStyle name="Uwaga 3" xfId="22958" hidden="1"/>
    <cellStyle name="Uwaga 3" xfId="22956" hidden="1"/>
    <cellStyle name="Uwaga 3" xfId="22944" hidden="1"/>
    <cellStyle name="Uwaga 3" xfId="22943" hidden="1"/>
    <cellStyle name="Uwaga 3" xfId="22941" hidden="1"/>
    <cellStyle name="Uwaga 3" xfId="22929" hidden="1"/>
    <cellStyle name="Uwaga 3" xfId="22928" hidden="1"/>
    <cellStyle name="Uwaga 3" xfId="22926" hidden="1"/>
    <cellStyle name="Uwaga 3" xfId="22914" hidden="1"/>
    <cellStyle name="Uwaga 3" xfId="22913" hidden="1"/>
    <cellStyle name="Uwaga 3" xfId="22911" hidden="1"/>
    <cellStyle name="Uwaga 3" xfId="22899" hidden="1"/>
    <cellStyle name="Uwaga 3" xfId="22898" hidden="1"/>
    <cellStyle name="Uwaga 3" xfId="22896" hidden="1"/>
    <cellStyle name="Uwaga 3" xfId="22884" hidden="1"/>
    <cellStyle name="Uwaga 3" xfId="22883" hidden="1"/>
    <cellStyle name="Uwaga 3" xfId="22881" hidden="1"/>
    <cellStyle name="Uwaga 3" xfId="22869" hidden="1"/>
    <cellStyle name="Uwaga 3" xfId="22868" hidden="1"/>
    <cellStyle name="Uwaga 3" xfId="22866" hidden="1"/>
    <cellStyle name="Uwaga 3" xfId="22854" hidden="1"/>
    <cellStyle name="Uwaga 3" xfId="22853" hidden="1"/>
    <cellStyle name="Uwaga 3" xfId="22851" hidden="1"/>
    <cellStyle name="Uwaga 3" xfId="22839" hidden="1"/>
    <cellStyle name="Uwaga 3" xfId="22838" hidden="1"/>
    <cellStyle name="Uwaga 3" xfId="22836" hidden="1"/>
    <cellStyle name="Uwaga 3" xfId="22824" hidden="1"/>
    <cellStyle name="Uwaga 3" xfId="22823" hidden="1"/>
    <cellStyle name="Uwaga 3" xfId="22821" hidden="1"/>
    <cellStyle name="Uwaga 3" xfId="22809" hidden="1"/>
    <cellStyle name="Uwaga 3" xfId="22808" hidden="1"/>
    <cellStyle name="Uwaga 3" xfId="22806" hidden="1"/>
    <cellStyle name="Uwaga 3" xfId="22794" hidden="1"/>
    <cellStyle name="Uwaga 3" xfId="22793" hidden="1"/>
    <cellStyle name="Uwaga 3" xfId="22791" hidden="1"/>
    <cellStyle name="Uwaga 3" xfId="22779" hidden="1"/>
    <cellStyle name="Uwaga 3" xfId="22778" hidden="1"/>
    <cellStyle name="Uwaga 3" xfId="22776" hidden="1"/>
    <cellStyle name="Uwaga 3" xfId="22764" hidden="1"/>
    <cellStyle name="Uwaga 3" xfId="22763" hidden="1"/>
    <cellStyle name="Uwaga 3" xfId="22761" hidden="1"/>
    <cellStyle name="Uwaga 3" xfId="22749" hidden="1"/>
    <cellStyle name="Uwaga 3" xfId="22748" hidden="1"/>
    <cellStyle name="Uwaga 3" xfId="22746" hidden="1"/>
    <cellStyle name="Uwaga 3" xfId="22734" hidden="1"/>
    <cellStyle name="Uwaga 3" xfId="22733" hidden="1"/>
    <cellStyle name="Uwaga 3" xfId="22731" hidden="1"/>
    <cellStyle name="Uwaga 3" xfId="22719" hidden="1"/>
    <cellStyle name="Uwaga 3" xfId="22718" hidden="1"/>
    <cellStyle name="Uwaga 3" xfId="22716" hidden="1"/>
    <cellStyle name="Uwaga 3" xfId="22704" hidden="1"/>
    <cellStyle name="Uwaga 3" xfId="22703" hidden="1"/>
    <cellStyle name="Uwaga 3" xfId="22701" hidden="1"/>
    <cellStyle name="Uwaga 3" xfId="22689" hidden="1"/>
    <cellStyle name="Uwaga 3" xfId="22688" hidden="1"/>
    <cellStyle name="Uwaga 3" xfId="22686" hidden="1"/>
    <cellStyle name="Uwaga 3" xfId="22674" hidden="1"/>
    <cellStyle name="Uwaga 3" xfId="22673" hidden="1"/>
    <cellStyle name="Uwaga 3" xfId="22671" hidden="1"/>
    <cellStyle name="Uwaga 3" xfId="22659" hidden="1"/>
    <cellStyle name="Uwaga 3" xfId="22658" hidden="1"/>
    <cellStyle name="Uwaga 3" xfId="22656" hidden="1"/>
    <cellStyle name="Uwaga 3" xfId="22644" hidden="1"/>
    <cellStyle name="Uwaga 3" xfId="22643" hidden="1"/>
    <cellStyle name="Uwaga 3" xfId="22641" hidden="1"/>
    <cellStyle name="Uwaga 3" xfId="22629" hidden="1"/>
    <cellStyle name="Uwaga 3" xfId="22628" hidden="1"/>
    <cellStyle name="Uwaga 3" xfId="22626" hidden="1"/>
    <cellStyle name="Uwaga 3" xfId="22614" hidden="1"/>
    <cellStyle name="Uwaga 3" xfId="22613" hidden="1"/>
    <cellStyle name="Uwaga 3" xfId="22611" hidden="1"/>
    <cellStyle name="Uwaga 3" xfId="22599" hidden="1"/>
    <cellStyle name="Uwaga 3" xfId="22598" hidden="1"/>
    <cellStyle name="Uwaga 3" xfId="22596" hidden="1"/>
    <cellStyle name="Uwaga 3" xfId="22584" hidden="1"/>
    <cellStyle name="Uwaga 3" xfId="22583" hidden="1"/>
    <cellStyle name="Uwaga 3" xfId="22581" hidden="1"/>
    <cellStyle name="Uwaga 3" xfId="22569" hidden="1"/>
    <cellStyle name="Uwaga 3" xfId="22568" hidden="1"/>
    <cellStyle name="Uwaga 3" xfId="22566" hidden="1"/>
    <cellStyle name="Uwaga 3" xfId="22554" hidden="1"/>
    <cellStyle name="Uwaga 3" xfId="22552" hidden="1"/>
    <cellStyle name="Uwaga 3" xfId="22549" hidden="1"/>
    <cellStyle name="Uwaga 3" xfId="22539" hidden="1"/>
    <cellStyle name="Uwaga 3" xfId="22537" hidden="1"/>
    <cellStyle name="Uwaga 3" xfId="22534" hidden="1"/>
    <cellStyle name="Uwaga 3" xfId="22524" hidden="1"/>
    <cellStyle name="Uwaga 3" xfId="22522" hidden="1"/>
    <cellStyle name="Uwaga 3" xfId="22519" hidden="1"/>
    <cellStyle name="Uwaga 3" xfId="22509" hidden="1"/>
    <cellStyle name="Uwaga 3" xfId="22507" hidden="1"/>
    <cellStyle name="Uwaga 3" xfId="22504" hidden="1"/>
    <cellStyle name="Uwaga 3" xfId="22494" hidden="1"/>
    <cellStyle name="Uwaga 3" xfId="22492" hidden="1"/>
    <cellStyle name="Uwaga 3" xfId="22489" hidden="1"/>
    <cellStyle name="Uwaga 3" xfId="22479" hidden="1"/>
    <cellStyle name="Uwaga 3" xfId="22477" hidden="1"/>
    <cellStyle name="Uwaga 3" xfId="22473" hidden="1"/>
    <cellStyle name="Uwaga 3" xfId="22464" hidden="1"/>
    <cellStyle name="Uwaga 3" xfId="22461" hidden="1"/>
    <cellStyle name="Uwaga 3" xfId="22457" hidden="1"/>
    <cellStyle name="Uwaga 3" xfId="22449" hidden="1"/>
    <cellStyle name="Uwaga 3" xfId="22447" hidden="1"/>
    <cellStyle name="Uwaga 3" xfId="22443" hidden="1"/>
    <cellStyle name="Uwaga 3" xfId="22434" hidden="1"/>
    <cellStyle name="Uwaga 3" xfId="22432" hidden="1"/>
    <cellStyle name="Uwaga 3" xfId="22429" hidden="1"/>
    <cellStyle name="Uwaga 3" xfId="22419" hidden="1"/>
    <cellStyle name="Uwaga 3" xfId="22417" hidden="1"/>
    <cellStyle name="Uwaga 3" xfId="22412" hidden="1"/>
    <cellStyle name="Uwaga 3" xfId="22404" hidden="1"/>
    <cellStyle name="Uwaga 3" xfId="22402" hidden="1"/>
    <cellStyle name="Uwaga 3" xfId="22397" hidden="1"/>
    <cellStyle name="Uwaga 3" xfId="22389" hidden="1"/>
    <cellStyle name="Uwaga 3" xfId="22387" hidden="1"/>
    <cellStyle name="Uwaga 3" xfId="22382" hidden="1"/>
    <cellStyle name="Uwaga 3" xfId="22374" hidden="1"/>
    <cellStyle name="Uwaga 3" xfId="22372" hidden="1"/>
    <cellStyle name="Uwaga 3" xfId="22368" hidden="1"/>
    <cellStyle name="Uwaga 3" xfId="22359" hidden="1"/>
    <cellStyle name="Uwaga 3" xfId="22356" hidden="1"/>
    <cellStyle name="Uwaga 3" xfId="22351" hidden="1"/>
    <cellStyle name="Uwaga 3" xfId="22344" hidden="1"/>
    <cellStyle name="Uwaga 3" xfId="22340" hidden="1"/>
    <cellStyle name="Uwaga 3" xfId="22335" hidden="1"/>
    <cellStyle name="Uwaga 3" xfId="22329" hidden="1"/>
    <cellStyle name="Uwaga 3" xfId="22325" hidden="1"/>
    <cellStyle name="Uwaga 3" xfId="22320" hidden="1"/>
    <cellStyle name="Uwaga 3" xfId="22314" hidden="1"/>
    <cellStyle name="Uwaga 3" xfId="22311" hidden="1"/>
    <cellStyle name="Uwaga 3" xfId="22307" hidden="1"/>
    <cellStyle name="Uwaga 3" xfId="22298" hidden="1"/>
    <cellStyle name="Uwaga 3" xfId="22293" hidden="1"/>
    <cellStyle name="Uwaga 3" xfId="22288" hidden="1"/>
    <cellStyle name="Uwaga 3" xfId="22283" hidden="1"/>
    <cellStyle name="Uwaga 3" xfId="22278" hidden="1"/>
    <cellStyle name="Uwaga 3" xfId="22273" hidden="1"/>
    <cellStyle name="Uwaga 3" xfId="22268" hidden="1"/>
    <cellStyle name="Uwaga 3" xfId="22263" hidden="1"/>
    <cellStyle name="Uwaga 3" xfId="22258" hidden="1"/>
    <cellStyle name="Uwaga 3" xfId="22254" hidden="1"/>
    <cellStyle name="Uwaga 3" xfId="22249" hidden="1"/>
    <cellStyle name="Uwaga 3" xfId="22244" hidden="1"/>
    <cellStyle name="Uwaga 3" xfId="22239" hidden="1"/>
    <cellStyle name="Uwaga 3" xfId="22235" hidden="1"/>
    <cellStyle name="Uwaga 3" xfId="22231" hidden="1"/>
    <cellStyle name="Uwaga 3" xfId="22224" hidden="1"/>
    <cellStyle name="Uwaga 3" xfId="22220" hidden="1"/>
    <cellStyle name="Uwaga 3" xfId="22215" hidden="1"/>
    <cellStyle name="Uwaga 3" xfId="22209" hidden="1"/>
    <cellStyle name="Uwaga 3" xfId="22205" hidden="1"/>
    <cellStyle name="Uwaga 3" xfId="22200" hidden="1"/>
    <cellStyle name="Uwaga 3" xfId="22194" hidden="1"/>
    <cellStyle name="Uwaga 3" xfId="22190" hidden="1"/>
    <cellStyle name="Uwaga 3" xfId="22186" hidden="1"/>
    <cellStyle name="Uwaga 3" xfId="22179" hidden="1"/>
    <cellStyle name="Uwaga 3" xfId="22175" hidden="1"/>
    <cellStyle name="Uwaga 3" xfId="22171" hidden="1"/>
    <cellStyle name="Uwaga 3" xfId="21146" hidden="1"/>
    <cellStyle name="Uwaga 3" xfId="21145" hidden="1"/>
    <cellStyle name="Uwaga 3" xfId="21144" hidden="1"/>
    <cellStyle name="Uwaga 3" xfId="21137" hidden="1"/>
    <cellStyle name="Uwaga 3" xfId="21136" hidden="1"/>
    <cellStyle name="Uwaga 3" xfId="21135" hidden="1"/>
    <cellStyle name="Uwaga 3" xfId="21128" hidden="1"/>
    <cellStyle name="Uwaga 3" xfId="21127" hidden="1"/>
    <cellStyle name="Uwaga 3" xfId="21126" hidden="1"/>
    <cellStyle name="Uwaga 3" xfId="21119" hidden="1"/>
    <cellStyle name="Uwaga 3" xfId="21118" hidden="1"/>
    <cellStyle name="Uwaga 3" xfId="21117" hidden="1"/>
    <cellStyle name="Uwaga 3" xfId="21110" hidden="1"/>
    <cellStyle name="Uwaga 3" xfId="21109" hidden="1"/>
    <cellStyle name="Uwaga 3" xfId="21108" hidden="1"/>
    <cellStyle name="Uwaga 3" xfId="21101" hidden="1"/>
    <cellStyle name="Uwaga 3" xfId="21100" hidden="1"/>
    <cellStyle name="Uwaga 3" xfId="21098" hidden="1"/>
    <cellStyle name="Uwaga 3" xfId="21092" hidden="1"/>
    <cellStyle name="Uwaga 3" xfId="21091" hidden="1"/>
    <cellStyle name="Uwaga 3" xfId="21089" hidden="1"/>
    <cellStyle name="Uwaga 3" xfId="21083" hidden="1"/>
    <cellStyle name="Uwaga 3" xfId="21082" hidden="1"/>
    <cellStyle name="Uwaga 3" xfId="21080" hidden="1"/>
    <cellStyle name="Uwaga 3" xfId="21074" hidden="1"/>
    <cellStyle name="Uwaga 3" xfId="21073" hidden="1"/>
    <cellStyle name="Uwaga 3" xfId="21071" hidden="1"/>
    <cellStyle name="Uwaga 3" xfId="21065" hidden="1"/>
    <cellStyle name="Uwaga 3" xfId="21064" hidden="1"/>
    <cellStyle name="Uwaga 3" xfId="21062" hidden="1"/>
    <cellStyle name="Uwaga 3" xfId="21056" hidden="1"/>
    <cellStyle name="Uwaga 3" xfId="21055" hidden="1"/>
    <cellStyle name="Uwaga 3" xfId="21053" hidden="1"/>
    <cellStyle name="Uwaga 3" xfId="21047" hidden="1"/>
    <cellStyle name="Uwaga 3" xfId="21046" hidden="1"/>
    <cellStyle name="Uwaga 3" xfId="21044" hidden="1"/>
    <cellStyle name="Uwaga 3" xfId="21038" hidden="1"/>
    <cellStyle name="Uwaga 3" xfId="21037" hidden="1"/>
    <cellStyle name="Uwaga 3" xfId="21035" hidden="1"/>
    <cellStyle name="Uwaga 3" xfId="21029" hidden="1"/>
    <cellStyle name="Uwaga 3" xfId="21028" hidden="1"/>
    <cellStyle name="Uwaga 3" xfId="21026" hidden="1"/>
    <cellStyle name="Uwaga 3" xfId="21020" hidden="1"/>
    <cellStyle name="Uwaga 3" xfId="21019" hidden="1"/>
    <cellStyle name="Uwaga 3" xfId="21017" hidden="1"/>
    <cellStyle name="Uwaga 3" xfId="21011" hidden="1"/>
    <cellStyle name="Uwaga 3" xfId="21010" hidden="1"/>
    <cellStyle name="Uwaga 3" xfId="21008" hidden="1"/>
    <cellStyle name="Uwaga 3" xfId="21002" hidden="1"/>
    <cellStyle name="Uwaga 3" xfId="21001" hidden="1"/>
    <cellStyle name="Uwaga 3" xfId="20999" hidden="1"/>
    <cellStyle name="Uwaga 3" xfId="20993" hidden="1"/>
    <cellStyle name="Uwaga 3" xfId="20992" hidden="1"/>
    <cellStyle name="Uwaga 3" xfId="20989" hidden="1"/>
    <cellStyle name="Uwaga 3" xfId="20984" hidden="1"/>
    <cellStyle name="Uwaga 3" xfId="20982" hidden="1"/>
    <cellStyle name="Uwaga 3" xfId="20979" hidden="1"/>
    <cellStyle name="Uwaga 3" xfId="20975" hidden="1"/>
    <cellStyle name="Uwaga 3" xfId="20974" hidden="1"/>
    <cellStyle name="Uwaga 3" xfId="20971" hidden="1"/>
    <cellStyle name="Uwaga 3" xfId="20966" hidden="1"/>
    <cellStyle name="Uwaga 3" xfId="20965" hidden="1"/>
    <cellStyle name="Uwaga 3" xfId="20963" hidden="1"/>
    <cellStyle name="Uwaga 3" xfId="20957" hidden="1"/>
    <cellStyle name="Uwaga 3" xfId="20956" hidden="1"/>
    <cellStyle name="Uwaga 3" xfId="20954" hidden="1"/>
    <cellStyle name="Uwaga 3" xfId="20948" hidden="1"/>
    <cellStyle name="Uwaga 3" xfId="20947" hidden="1"/>
    <cellStyle name="Uwaga 3" xfId="20945" hidden="1"/>
    <cellStyle name="Uwaga 3" xfId="20939" hidden="1"/>
    <cellStyle name="Uwaga 3" xfId="20938" hidden="1"/>
    <cellStyle name="Uwaga 3" xfId="20936" hidden="1"/>
    <cellStyle name="Uwaga 3" xfId="20930" hidden="1"/>
    <cellStyle name="Uwaga 3" xfId="20929" hidden="1"/>
    <cellStyle name="Uwaga 3" xfId="20927" hidden="1"/>
    <cellStyle name="Uwaga 3" xfId="20921" hidden="1"/>
    <cellStyle name="Uwaga 3" xfId="20920" hidden="1"/>
    <cellStyle name="Uwaga 3" xfId="20917" hidden="1"/>
    <cellStyle name="Uwaga 3" xfId="20912" hidden="1"/>
    <cellStyle name="Uwaga 3" xfId="20910" hidden="1"/>
    <cellStyle name="Uwaga 3" xfId="20907" hidden="1"/>
    <cellStyle name="Uwaga 3" xfId="20903" hidden="1"/>
    <cellStyle name="Uwaga 3" xfId="20901" hidden="1"/>
    <cellStyle name="Uwaga 3" xfId="20898" hidden="1"/>
    <cellStyle name="Uwaga 3" xfId="20894" hidden="1"/>
    <cellStyle name="Uwaga 3" xfId="20893" hidden="1"/>
    <cellStyle name="Uwaga 3" xfId="20891" hidden="1"/>
    <cellStyle name="Uwaga 3" xfId="20885" hidden="1"/>
    <cellStyle name="Uwaga 3" xfId="20883" hidden="1"/>
    <cellStyle name="Uwaga 3" xfId="20880" hidden="1"/>
    <cellStyle name="Uwaga 3" xfId="20876" hidden="1"/>
    <cellStyle name="Uwaga 3" xfId="20874" hidden="1"/>
    <cellStyle name="Uwaga 3" xfId="20871" hidden="1"/>
    <cellStyle name="Uwaga 3" xfId="20867" hidden="1"/>
    <cellStyle name="Uwaga 3" xfId="20865" hidden="1"/>
    <cellStyle name="Uwaga 3" xfId="20862" hidden="1"/>
    <cellStyle name="Uwaga 3" xfId="20858" hidden="1"/>
    <cellStyle name="Uwaga 3" xfId="20856" hidden="1"/>
    <cellStyle name="Uwaga 3" xfId="20854" hidden="1"/>
    <cellStyle name="Uwaga 3" xfId="20849" hidden="1"/>
    <cellStyle name="Uwaga 3" xfId="20847" hidden="1"/>
    <cellStyle name="Uwaga 3" xfId="20845" hidden="1"/>
    <cellStyle name="Uwaga 3" xfId="20840" hidden="1"/>
    <cellStyle name="Uwaga 3" xfId="20838" hidden="1"/>
    <cellStyle name="Uwaga 3" xfId="20835" hidden="1"/>
    <cellStyle name="Uwaga 3" xfId="20831" hidden="1"/>
    <cellStyle name="Uwaga 3" xfId="20829" hidden="1"/>
    <cellStyle name="Uwaga 3" xfId="20827" hidden="1"/>
    <cellStyle name="Uwaga 3" xfId="20822" hidden="1"/>
    <cellStyle name="Uwaga 3" xfId="20820" hidden="1"/>
    <cellStyle name="Uwaga 3" xfId="20818" hidden="1"/>
    <cellStyle name="Uwaga 3" xfId="20812" hidden="1"/>
    <cellStyle name="Uwaga 3" xfId="20809" hidden="1"/>
    <cellStyle name="Uwaga 3" xfId="20806" hidden="1"/>
    <cellStyle name="Uwaga 3" xfId="20803" hidden="1"/>
    <cellStyle name="Uwaga 3" xfId="20800" hidden="1"/>
    <cellStyle name="Uwaga 3" xfId="20797" hidden="1"/>
    <cellStyle name="Uwaga 3" xfId="20794" hidden="1"/>
    <cellStyle name="Uwaga 3" xfId="20791" hidden="1"/>
    <cellStyle name="Uwaga 3" xfId="20788" hidden="1"/>
    <cellStyle name="Uwaga 3" xfId="20786" hidden="1"/>
    <cellStyle name="Uwaga 3" xfId="20784" hidden="1"/>
    <cellStyle name="Uwaga 3" xfId="20781" hidden="1"/>
    <cellStyle name="Uwaga 3" xfId="20777" hidden="1"/>
    <cellStyle name="Uwaga 3" xfId="20774" hidden="1"/>
    <cellStyle name="Uwaga 3" xfId="20771" hidden="1"/>
    <cellStyle name="Uwaga 3" xfId="20767" hidden="1"/>
    <cellStyle name="Uwaga 3" xfId="20764" hidden="1"/>
    <cellStyle name="Uwaga 3" xfId="20761" hidden="1"/>
    <cellStyle name="Uwaga 3" xfId="20759" hidden="1"/>
    <cellStyle name="Uwaga 3" xfId="20756" hidden="1"/>
    <cellStyle name="Uwaga 3" xfId="20753" hidden="1"/>
    <cellStyle name="Uwaga 3" xfId="20750" hidden="1"/>
    <cellStyle name="Uwaga 3" xfId="20748" hidden="1"/>
    <cellStyle name="Uwaga 3" xfId="20746" hidden="1"/>
    <cellStyle name="Uwaga 3" xfId="20741" hidden="1"/>
    <cellStyle name="Uwaga 3" xfId="20738" hidden="1"/>
    <cellStyle name="Uwaga 3" xfId="20735" hidden="1"/>
    <cellStyle name="Uwaga 3" xfId="20731" hidden="1"/>
    <cellStyle name="Uwaga 3" xfId="20728" hidden="1"/>
    <cellStyle name="Uwaga 3" xfId="20725" hidden="1"/>
    <cellStyle name="Uwaga 3" xfId="20722" hidden="1"/>
    <cellStyle name="Uwaga 3" xfId="20719" hidden="1"/>
    <cellStyle name="Uwaga 3" xfId="20716" hidden="1"/>
    <cellStyle name="Uwaga 3" xfId="20714" hidden="1"/>
    <cellStyle name="Uwaga 3" xfId="20712" hidden="1"/>
    <cellStyle name="Uwaga 3" xfId="20709" hidden="1"/>
    <cellStyle name="Uwaga 3" xfId="20704" hidden="1"/>
    <cellStyle name="Uwaga 3" xfId="20701" hidden="1"/>
    <cellStyle name="Uwaga 3" xfId="20698" hidden="1"/>
    <cellStyle name="Uwaga 3" xfId="20694" hidden="1"/>
    <cellStyle name="Uwaga 3" xfId="20691" hidden="1"/>
    <cellStyle name="Uwaga 3" xfId="20689" hidden="1"/>
    <cellStyle name="Uwaga 3" xfId="20686" hidden="1"/>
    <cellStyle name="Uwaga 3" xfId="20683" hidden="1"/>
    <cellStyle name="Uwaga 3" xfId="20680" hidden="1"/>
    <cellStyle name="Uwaga 3" xfId="20678" hidden="1"/>
    <cellStyle name="Uwaga 3" xfId="20675" hidden="1"/>
    <cellStyle name="Uwaga 3" xfId="20672" hidden="1"/>
    <cellStyle name="Uwaga 3" xfId="20669" hidden="1"/>
    <cellStyle name="Uwaga 3" xfId="20667" hidden="1"/>
    <cellStyle name="Uwaga 3" xfId="20665" hidden="1"/>
    <cellStyle name="Uwaga 3" xfId="20660" hidden="1"/>
    <cellStyle name="Uwaga 3" xfId="20658" hidden="1"/>
    <cellStyle name="Uwaga 3" xfId="20655" hidden="1"/>
    <cellStyle name="Uwaga 3" xfId="20651" hidden="1"/>
    <cellStyle name="Uwaga 3" xfId="20649" hidden="1"/>
    <cellStyle name="Uwaga 3" xfId="20646" hidden="1"/>
    <cellStyle name="Uwaga 3" xfId="20642" hidden="1"/>
    <cellStyle name="Uwaga 3" xfId="20640" hidden="1"/>
    <cellStyle name="Uwaga 3" xfId="20638" hidden="1"/>
    <cellStyle name="Uwaga 3" xfId="20633" hidden="1"/>
    <cellStyle name="Uwaga 3" xfId="20631" hidden="1"/>
    <cellStyle name="Uwaga 3" xfId="20629" hidden="1"/>
    <cellStyle name="Uwaga 3" xfId="23125" hidden="1"/>
    <cellStyle name="Uwaga 3" xfId="23126" hidden="1"/>
    <cellStyle name="Uwaga 3" xfId="23128" hidden="1"/>
    <cellStyle name="Uwaga 3" xfId="23140" hidden="1"/>
    <cellStyle name="Uwaga 3" xfId="23141" hidden="1"/>
    <cellStyle name="Uwaga 3" xfId="23146" hidden="1"/>
    <cellStyle name="Uwaga 3" xfId="23155" hidden="1"/>
    <cellStyle name="Uwaga 3" xfId="23156" hidden="1"/>
    <cellStyle name="Uwaga 3" xfId="23161" hidden="1"/>
    <cellStyle name="Uwaga 3" xfId="23170" hidden="1"/>
    <cellStyle name="Uwaga 3" xfId="23171" hidden="1"/>
    <cellStyle name="Uwaga 3" xfId="23172" hidden="1"/>
    <cellStyle name="Uwaga 3" xfId="23185" hidden="1"/>
    <cellStyle name="Uwaga 3" xfId="23190" hidden="1"/>
    <cellStyle name="Uwaga 3" xfId="23195" hidden="1"/>
    <cellStyle name="Uwaga 3" xfId="23205" hidden="1"/>
    <cellStyle name="Uwaga 3" xfId="23210" hidden="1"/>
    <cellStyle name="Uwaga 3" xfId="23214" hidden="1"/>
    <cellStyle name="Uwaga 3" xfId="23221" hidden="1"/>
    <cellStyle name="Uwaga 3" xfId="23226" hidden="1"/>
    <cellStyle name="Uwaga 3" xfId="23229" hidden="1"/>
    <cellStyle name="Uwaga 3" xfId="23235" hidden="1"/>
    <cellStyle name="Uwaga 3" xfId="23240" hidden="1"/>
    <cellStyle name="Uwaga 3" xfId="23244" hidden="1"/>
    <cellStyle name="Uwaga 3" xfId="23245" hidden="1"/>
    <cellStyle name="Uwaga 3" xfId="23246" hidden="1"/>
    <cellStyle name="Uwaga 3" xfId="23250" hidden="1"/>
    <cellStyle name="Uwaga 3" xfId="23262" hidden="1"/>
    <cellStyle name="Uwaga 3" xfId="23267" hidden="1"/>
    <cellStyle name="Uwaga 3" xfId="23272" hidden="1"/>
    <cellStyle name="Uwaga 3" xfId="23277" hidden="1"/>
    <cellStyle name="Uwaga 3" xfId="23282" hidden="1"/>
    <cellStyle name="Uwaga 3" xfId="23287" hidden="1"/>
    <cellStyle name="Uwaga 3" xfId="23291" hidden="1"/>
    <cellStyle name="Uwaga 3" xfId="23295" hidden="1"/>
    <cellStyle name="Uwaga 3" xfId="23300" hidden="1"/>
    <cellStyle name="Uwaga 3" xfId="23305" hidden="1"/>
    <cellStyle name="Uwaga 3" xfId="23306" hidden="1"/>
    <cellStyle name="Uwaga 3" xfId="23308" hidden="1"/>
    <cellStyle name="Uwaga 3" xfId="23321" hidden="1"/>
    <cellStyle name="Uwaga 3" xfId="23325" hidden="1"/>
    <cellStyle name="Uwaga 3" xfId="23330" hidden="1"/>
    <cellStyle name="Uwaga 3" xfId="23337" hidden="1"/>
    <cellStyle name="Uwaga 3" xfId="23341" hidden="1"/>
    <cellStyle name="Uwaga 3" xfId="23346" hidden="1"/>
    <cellStyle name="Uwaga 3" xfId="23351" hidden="1"/>
    <cellStyle name="Uwaga 3" xfId="23354" hidden="1"/>
    <cellStyle name="Uwaga 3" xfId="23359" hidden="1"/>
    <cellStyle name="Uwaga 3" xfId="23365" hidden="1"/>
    <cellStyle name="Uwaga 3" xfId="23366" hidden="1"/>
    <cellStyle name="Uwaga 3" xfId="23369" hidden="1"/>
    <cellStyle name="Uwaga 3" xfId="23382" hidden="1"/>
    <cellStyle name="Uwaga 3" xfId="23386" hidden="1"/>
    <cellStyle name="Uwaga 3" xfId="23391" hidden="1"/>
    <cellStyle name="Uwaga 3" xfId="23398" hidden="1"/>
    <cellStyle name="Uwaga 3" xfId="23403" hidden="1"/>
    <cellStyle name="Uwaga 3" xfId="23407" hidden="1"/>
    <cellStyle name="Uwaga 3" xfId="23412" hidden="1"/>
    <cellStyle name="Uwaga 3" xfId="23416" hidden="1"/>
    <cellStyle name="Uwaga 3" xfId="23421" hidden="1"/>
    <cellStyle name="Uwaga 3" xfId="23425" hidden="1"/>
    <cellStyle name="Uwaga 3" xfId="23426" hidden="1"/>
    <cellStyle name="Uwaga 3" xfId="23428" hidden="1"/>
    <cellStyle name="Uwaga 3" xfId="23440" hidden="1"/>
    <cellStyle name="Uwaga 3" xfId="23441" hidden="1"/>
    <cellStyle name="Uwaga 3" xfId="23443" hidden="1"/>
    <cellStyle name="Uwaga 3" xfId="23455" hidden="1"/>
    <cellStyle name="Uwaga 3" xfId="23457" hidden="1"/>
    <cellStyle name="Uwaga 3" xfId="23460" hidden="1"/>
    <cellStyle name="Uwaga 3" xfId="23470" hidden="1"/>
    <cellStyle name="Uwaga 3" xfId="23471" hidden="1"/>
    <cellStyle name="Uwaga 3" xfId="23473" hidden="1"/>
    <cellStyle name="Uwaga 3" xfId="23485" hidden="1"/>
    <cellStyle name="Uwaga 3" xfId="23486" hidden="1"/>
    <cellStyle name="Uwaga 3" xfId="23487" hidden="1"/>
    <cellStyle name="Uwaga 3" xfId="23501" hidden="1"/>
    <cellStyle name="Uwaga 3" xfId="23504" hidden="1"/>
    <cellStyle name="Uwaga 3" xfId="23508" hidden="1"/>
    <cellStyle name="Uwaga 3" xfId="23516" hidden="1"/>
    <cellStyle name="Uwaga 3" xfId="23519" hidden="1"/>
    <cellStyle name="Uwaga 3" xfId="23523" hidden="1"/>
    <cellStyle name="Uwaga 3" xfId="23531" hidden="1"/>
    <cellStyle name="Uwaga 3" xfId="23534" hidden="1"/>
    <cellStyle name="Uwaga 3" xfId="23538" hidden="1"/>
    <cellStyle name="Uwaga 3" xfId="23545" hidden="1"/>
    <cellStyle name="Uwaga 3" xfId="23546" hidden="1"/>
    <cellStyle name="Uwaga 3" xfId="23548" hidden="1"/>
    <cellStyle name="Uwaga 3" xfId="23561" hidden="1"/>
    <cellStyle name="Uwaga 3" xfId="23564" hidden="1"/>
    <cellStyle name="Uwaga 3" xfId="23567" hidden="1"/>
    <cellStyle name="Uwaga 3" xfId="23576" hidden="1"/>
    <cellStyle name="Uwaga 3" xfId="23579" hidden="1"/>
    <cellStyle name="Uwaga 3" xfId="23583" hidden="1"/>
    <cellStyle name="Uwaga 3" xfId="23591" hidden="1"/>
    <cellStyle name="Uwaga 3" xfId="23593" hidden="1"/>
    <cellStyle name="Uwaga 3" xfId="23596" hidden="1"/>
    <cellStyle name="Uwaga 3" xfId="23605" hidden="1"/>
    <cellStyle name="Uwaga 3" xfId="23606" hidden="1"/>
    <cellStyle name="Uwaga 3" xfId="23607" hidden="1"/>
    <cellStyle name="Uwaga 3" xfId="23620" hidden="1"/>
    <cellStyle name="Uwaga 3" xfId="23621" hidden="1"/>
    <cellStyle name="Uwaga 3" xfId="23623" hidden="1"/>
    <cellStyle name="Uwaga 3" xfId="23635" hidden="1"/>
    <cellStyle name="Uwaga 3" xfId="23636" hidden="1"/>
    <cellStyle name="Uwaga 3" xfId="23638" hidden="1"/>
    <cellStyle name="Uwaga 3" xfId="23650" hidden="1"/>
    <cellStyle name="Uwaga 3" xfId="23651" hidden="1"/>
    <cellStyle name="Uwaga 3" xfId="23653" hidden="1"/>
    <cellStyle name="Uwaga 3" xfId="23665" hidden="1"/>
    <cellStyle name="Uwaga 3" xfId="23666" hidden="1"/>
    <cellStyle name="Uwaga 3" xfId="23667" hidden="1"/>
    <cellStyle name="Uwaga 3" xfId="23681" hidden="1"/>
    <cellStyle name="Uwaga 3" xfId="23683" hidden="1"/>
    <cellStyle name="Uwaga 3" xfId="23686" hidden="1"/>
    <cellStyle name="Uwaga 3" xfId="23696" hidden="1"/>
    <cellStyle name="Uwaga 3" xfId="23699" hidden="1"/>
    <cellStyle name="Uwaga 3" xfId="23702" hidden="1"/>
    <cellStyle name="Uwaga 3" xfId="23711" hidden="1"/>
    <cellStyle name="Uwaga 3" xfId="23713" hidden="1"/>
    <cellStyle name="Uwaga 3" xfId="23716" hidden="1"/>
    <cellStyle name="Uwaga 3" xfId="23725" hidden="1"/>
    <cellStyle name="Uwaga 3" xfId="23726" hidden="1"/>
    <cellStyle name="Uwaga 3" xfId="23727" hidden="1"/>
    <cellStyle name="Uwaga 3" xfId="23740" hidden="1"/>
    <cellStyle name="Uwaga 3" xfId="23742" hidden="1"/>
    <cellStyle name="Uwaga 3" xfId="23744" hidden="1"/>
    <cellStyle name="Uwaga 3" xfId="23755" hidden="1"/>
    <cellStyle name="Uwaga 3" xfId="23757" hidden="1"/>
    <cellStyle name="Uwaga 3" xfId="23759" hidden="1"/>
    <cellStyle name="Uwaga 3" xfId="23770" hidden="1"/>
    <cellStyle name="Uwaga 3" xfId="23772" hidden="1"/>
    <cellStyle name="Uwaga 3" xfId="23774" hidden="1"/>
    <cellStyle name="Uwaga 3" xfId="23785" hidden="1"/>
    <cellStyle name="Uwaga 3" xfId="23786" hidden="1"/>
    <cellStyle name="Uwaga 3" xfId="23787" hidden="1"/>
    <cellStyle name="Uwaga 3" xfId="23800" hidden="1"/>
    <cellStyle name="Uwaga 3" xfId="23802" hidden="1"/>
    <cellStyle name="Uwaga 3" xfId="23804" hidden="1"/>
    <cellStyle name="Uwaga 3" xfId="23815" hidden="1"/>
    <cellStyle name="Uwaga 3" xfId="23817" hidden="1"/>
    <cellStyle name="Uwaga 3" xfId="23819" hidden="1"/>
    <cellStyle name="Uwaga 3" xfId="23830" hidden="1"/>
    <cellStyle name="Uwaga 3" xfId="23832" hidden="1"/>
    <cellStyle name="Uwaga 3" xfId="23833" hidden="1"/>
    <cellStyle name="Uwaga 3" xfId="23845" hidden="1"/>
    <cellStyle name="Uwaga 3" xfId="23846" hidden="1"/>
    <cellStyle name="Uwaga 3" xfId="23847" hidden="1"/>
    <cellStyle name="Uwaga 3" xfId="23860" hidden="1"/>
    <cellStyle name="Uwaga 3" xfId="23862" hidden="1"/>
    <cellStyle name="Uwaga 3" xfId="23864" hidden="1"/>
    <cellStyle name="Uwaga 3" xfId="23875" hidden="1"/>
    <cellStyle name="Uwaga 3" xfId="23877" hidden="1"/>
    <cellStyle name="Uwaga 3" xfId="23879" hidden="1"/>
    <cellStyle name="Uwaga 3" xfId="23890" hidden="1"/>
    <cellStyle name="Uwaga 3" xfId="23892" hidden="1"/>
    <cellStyle name="Uwaga 3" xfId="23894" hidden="1"/>
    <cellStyle name="Uwaga 3" xfId="23905" hidden="1"/>
    <cellStyle name="Uwaga 3" xfId="23906" hidden="1"/>
    <cellStyle name="Uwaga 3" xfId="23908" hidden="1"/>
    <cellStyle name="Uwaga 3" xfId="23919" hidden="1"/>
    <cellStyle name="Uwaga 3" xfId="23921" hidden="1"/>
    <cellStyle name="Uwaga 3" xfId="23922" hidden="1"/>
    <cellStyle name="Uwaga 3" xfId="23931" hidden="1"/>
    <cellStyle name="Uwaga 3" xfId="23934" hidden="1"/>
    <cellStyle name="Uwaga 3" xfId="23936" hidden="1"/>
    <cellStyle name="Uwaga 3" xfId="23947" hidden="1"/>
    <cellStyle name="Uwaga 3" xfId="23949" hidden="1"/>
    <cellStyle name="Uwaga 3" xfId="23951" hidden="1"/>
    <cellStyle name="Uwaga 3" xfId="23963" hidden="1"/>
    <cellStyle name="Uwaga 3" xfId="23965" hidden="1"/>
    <cellStyle name="Uwaga 3" xfId="23967" hidden="1"/>
    <cellStyle name="Uwaga 3" xfId="23975" hidden="1"/>
    <cellStyle name="Uwaga 3" xfId="23977" hidden="1"/>
    <cellStyle name="Uwaga 3" xfId="23980" hidden="1"/>
    <cellStyle name="Uwaga 3" xfId="23970" hidden="1"/>
    <cellStyle name="Uwaga 3" xfId="23969" hidden="1"/>
    <cellStyle name="Uwaga 3" xfId="23968" hidden="1"/>
    <cellStyle name="Uwaga 3" xfId="23955" hidden="1"/>
    <cellStyle name="Uwaga 3" xfId="23954" hidden="1"/>
    <cellStyle name="Uwaga 3" xfId="23953" hidden="1"/>
    <cellStyle name="Uwaga 3" xfId="23940" hidden="1"/>
    <cellStyle name="Uwaga 3" xfId="23939" hidden="1"/>
    <cellStyle name="Uwaga 3" xfId="23938" hidden="1"/>
    <cellStyle name="Uwaga 3" xfId="23925" hidden="1"/>
    <cellStyle name="Uwaga 3" xfId="23924" hidden="1"/>
    <cellStyle name="Uwaga 3" xfId="23923" hidden="1"/>
    <cellStyle name="Uwaga 3" xfId="23910" hidden="1"/>
    <cellStyle name="Uwaga 3" xfId="23909" hidden="1"/>
    <cellStyle name="Uwaga 3" xfId="23907" hidden="1"/>
    <cellStyle name="Uwaga 3" xfId="23896" hidden="1"/>
    <cellStyle name="Uwaga 3" xfId="23893" hidden="1"/>
    <cellStyle name="Uwaga 3" xfId="23891" hidden="1"/>
    <cellStyle name="Uwaga 3" xfId="23881" hidden="1"/>
    <cellStyle name="Uwaga 3" xfId="23878" hidden="1"/>
    <cellStyle name="Uwaga 3" xfId="23876" hidden="1"/>
    <cellStyle name="Uwaga 3" xfId="23866" hidden="1"/>
    <cellStyle name="Uwaga 3" xfId="23863" hidden="1"/>
    <cellStyle name="Uwaga 3" xfId="23861" hidden="1"/>
    <cellStyle name="Uwaga 3" xfId="23851" hidden="1"/>
    <cellStyle name="Uwaga 3" xfId="23849" hidden="1"/>
    <cellStyle name="Uwaga 3" xfId="23848" hidden="1"/>
    <cellStyle name="Uwaga 3" xfId="23836" hidden="1"/>
    <cellStyle name="Uwaga 3" xfId="23834" hidden="1"/>
    <cellStyle name="Uwaga 3" xfId="23831" hidden="1"/>
    <cellStyle name="Uwaga 3" xfId="23821" hidden="1"/>
    <cellStyle name="Uwaga 3" xfId="23818" hidden="1"/>
    <cellStyle name="Uwaga 3" xfId="23816" hidden="1"/>
    <cellStyle name="Uwaga 3" xfId="23806" hidden="1"/>
    <cellStyle name="Uwaga 3" xfId="23803" hidden="1"/>
    <cellStyle name="Uwaga 3" xfId="23801" hidden="1"/>
    <cellStyle name="Uwaga 3" xfId="23791" hidden="1"/>
    <cellStyle name="Uwaga 3" xfId="23789" hidden="1"/>
    <cellStyle name="Uwaga 3" xfId="23788" hidden="1"/>
    <cellStyle name="Uwaga 3" xfId="23776" hidden="1"/>
    <cellStyle name="Uwaga 3" xfId="23773" hidden="1"/>
    <cellStyle name="Uwaga 3" xfId="23771" hidden="1"/>
    <cellStyle name="Uwaga 3" xfId="23761" hidden="1"/>
    <cellStyle name="Uwaga 3" xfId="23758" hidden="1"/>
    <cellStyle name="Uwaga 3" xfId="23756" hidden="1"/>
    <cellStyle name="Uwaga 3" xfId="23746" hidden="1"/>
    <cellStyle name="Uwaga 3" xfId="23743" hidden="1"/>
    <cellStyle name="Uwaga 3" xfId="23741" hidden="1"/>
    <cellStyle name="Uwaga 3" xfId="23731" hidden="1"/>
    <cellStyle name="Uwaga 3" xfId="23729" hidden="1"/>
    <cellStyle name="Uwaga 3" xfId="23728" hidden="1"/>
    <cellStyle name="Uwaga 3" xfId="23715" hidden="1"/>
    <cellStyle name="Uwaga 3" xfId="23712" hidden="1"/>
    <cellStyle name="Uwaga 3" xfId="23710" hidden="1"/>
    <cellStyle name="Uwaga 3" xfId="23700" hidden="1"/>
    <cellStyle name="Uwaga 3" xfId="23697" hidden="1"/>
    <cellStyle name="Uwaga 3" xfId="23695" hidden="1"/>
    <cellStyle name="Uwaga 3" xfId="23685" hidden="1"/>
    <cellStyle name="Uwaga 3" xfId="23682" hidden="1"/>
    <cellStyle name="Uwaga 3" xfId="23680" hidden="1"/>
    <cellStyle name="Uwaga 3" xfId="23671" hidden="1"/>
    <cellStyle name="Uwaga 3" xfId="23669" hidden="1"/>
    <cellStyle name="Uwaga 3" xfId="23668" hidden="1"/>
    <cellStyle name="Uwaga 3" xfId="23656" hidden="1"/>
    <cellStyle name="Uwaga 3" xfId="23654" hidden="1"/>
    <cellStyle name="Uwaga 3" xfId="23652" hidden="1"/>
    <cellStyle name="Uwaga 3" xfId="23641" hidden="1"/>
    <cellStyle name="Uwaga 3" xfId="23639" hidden="1"/>
    <cellStyle name="Uwaga 3" xfId="23637" hidden="1"/>
    <cellStyle name="Uwaga 3" xfId="23626" hidden="1"/>
    <cellStyle name="Uwaga 3" xfId="23624" hidden="1"/>
    <cellStyle name="Uwaga 3" xfId="23622" hidden="1"/>
    <cellStyle name="Uwaga 3" xfId="23611" hidden="1"/>
    <cellStyle name="Uwaga 3" xfId="23609" hidden="1"/>
    <cellStyle name="Uwaga 3" xfId="23608" hidden="1"/>
    <cellStyle name="Uwaga 3" xfId="23595" hidden="1"/>
    <cellStyle name="Uwaga 3" xfId="23592" hidden="1"/>
    <cellStyle name="Uwaga 3" xfId="23590" hidden="1"/>
    <cellStyle name="Uwaga 3" xfId="23580" hidden="1"/>
    <cellStyle name="Uwaga 3" xfId="23577" hidden="1"/>
    <cellStyle name="Uwaga 3" xfId="23575" hidden="1"/>
    <cellStyle name="Uwaga 3" xfId="23565" hidden="1"/>
    <cellStyle name="Uwaga 3" xfId="23562" hidden="1"/>
    <cellStyle name="Uwaga 3" xfId="23560" hidden="1"/>
    <cellStyle name="Uwaga 3" xfId="23551" hidden="1"/>
    <cellStyle name="Uwaga 3" xfId="23549" hidden="1"/>
    <cellStyle name="Uwaga 3" xfId="23547" hidden="1"/>
    <cellStyle name="Uwaga 3" xfId="23535" hidden="1"/>
    <cellStyle name="Uwaga 3" xfId="23532" hidden="1"/>
    <cellStyle name="Uwaga 3" xfId="23530" hidden="1"/>
    <cellStyle name="Uwaga 3" xfId="23520" hidden="1"/>
    <cellStyle name="Uwaga 3" xfId="23517" hidden="1"/>
    <cellStyle name="Uwaga 3" xfId="23515" hidden="1"/>
    <cellStyle name="Uwaga 3" xfId="23505" hidden="1"/>
    <cellStyle name="Uwaga 3" xfId="23502" hidden="1"/>
    <cellStyle name="Uwaga 3" xfId="23500" hidden="1"/>
    <cellStyle name="Uwaga 3" xfId="23493" hidden="1"/>
    <cellStyle name="Uwaga 3" xfId="23490" hidden="1"/>
    <cellStyle name="Uwaga 3" xfId="23488" hidden="1"/>
    <cellStyle name="Uwaga 3" xfId="23478" hidden="1"/>
    <cellStyle name="Uwaga 3" xfId="23475" hidden="1"/>
    <cellStyle name="Uwaga 3" xfId="23472" hidden="1"/>
    <cellStyle name="Uwaga 3" xfId="23463" hidden="1"/>
    <cellStyle name="Uwaga 3" xfId="23459" hidden="1"/>
    <cellStyle name="Uwaga 3" xfId="23456" hidden="1"/>
    <cellStyle name="Uwaga 3" xfId="23448" hidden="1"/>
    <cellStyle name="Uwaga 3" xfId="23445" hidden="1"/>
    <cellStyle name="Uwaga 3" xfId="23442" hidden="1"/>
    <cellStyle name="Uwaga 3" xfId="23433" hidden="1"/>
    <cellStyle name="Uwaga 3" xfId="23430" hidden="1"/>
    <cellStyle name="Uwaga 3" xfId="23427" hidden="1"/>
    <cellStyle name="Uwaga 3" xfId="23417" hidden="1"/>
    <cellStyle name="Uwaga 3" xfId="23413" hidden="1"/>
    <cellStyle name="Uwaga 3" xfId="23410" hidden="1"/>
    <cellStyle name="Uwaga 3" xfId="23401" hidden="1"/>
    <cellStyle name="Uwaga 3" xfId="23397" hidden="1"/>
    <cellStyle name="Uwaga 3" xfId="23395" hidden="1"/>
    <cellStyle name="Uwaga 3" xfId="23387" hidden="1"/>
    <cellStyle name="Uwaga 3" xfId="23383" hidden="1"/>
    <cellStyle name="Uwaga 3" xfId="23380" hidden="1"/>
    <cellStyle name="Uwaga 3" xfId="23373" hidden="1"/>
    <cellStyle name="Uwaga 3" xfId="23370" hidden="1"/>
    <cellStyle name="Uwaga 3" xfId="23367" hidden="1"/>
    <cellStyle name="Uwaga 3" xfId="23358" hidden="1"/>
    <cellStyle name="Uwaga 3" xfId="23353" hidden="1"/>
    <cellStyle name="Uwaga 3" xfId="23350" hidden="1"/>
    <cellStyle name="Uwaga 3" xfId="23343" hidden="1"/>
    <cellStyle name="Uwaga 3" xfId="23338" hidden="1"/>
    <cellStyle name="Uwaga 3" xfId="23335" hidden="1"/>
    <cellStyle name="Uwaga 3" xfId="23328" hidden="1"/>
    <cellStyle name="Uwaga 3" xfId="23323" hidden="1"/>
    <cellStyle name="Uwaga 3" xfId="23320" hidden="1"/>
    <cellStyle name="Uwaga 3" xfId="23314" hidden="1"/>
    <cellStyle name="Uwaga 3" xfId="23310" hidden="1"/>
    <cellStyle name="Uwaga 3" xfId="23307" hidden="1"/>
    <cellStyle name="Uwaga 3" xfId="23299" hidden="1"/>
    <cellStyle name="Uwaga 3" xfId="23294" hidden="1"/>
    <cellStyle name="Uwaga 3" xfId="23290" hidden="1"/>
    <cellStyle name="Uwaga 3" xfId="23284" hidden="1"/>
    <cellStyle name="Uwaga 3" xfId="23279" hidden="1"/>
    <cellStyle name="Uwaga 3" xfId="23275" hidden="1"/>
    <cellStyle name="Uwaga 3" xfId="23269" hidden="1"/>
    <cellStyle name="Uwaga 3" xfId="23264" hidden="1"/>
    <cellStyle name="Uwaga 3" xfId="23260" hidden="1"/>
    <cellStyle name="Uwaga 3" xfId="23255" hidden="1"/>
    <cellStyle name="Uwaga 3" xfId="23251" hidden="1"/>
    <cellStyle name="Uwaga 3" xfId="23247" hidden="1"/>
    <cellStyle name="Uwaga 3" xfId="23239" hidden="1"/>
    <cellStyle name="Uwaga 3" xfId="23234" hidden="1"/>
    <cellStyle name="Uwaga 3" xfId="23230" hidden="1"/>
    <cellStyle name="Uwaga 3" xfId="23224" hidden="1"/>
    <cellStyle name="Uwaga 3" xfId="23219" hidden="1"/>
    <cellStyle name="Uwaga 3" xfId="23215" hidden="1"/>
    <cellStyle name="Uwaga 3" xfId="23209" hidden="1"/>
    <cellStyle name="Uwaga 3" xfId="23204" hidden="1"/>
    <cellStyle name="Uwaga 3" xfId="23200" hidden="1"/>
    <cellStyle name="Uwaga 3" xfId="23196" hidden="1"/>
    <cellStyle name="Uwaga 3" xfId="23191" hidden="1"/>
    <cellStyle name="Uwaga 3" xfId="23186" hidden="1"/>
    <cellStyle name="Uwaga 3" xfId="23181" hidden="1"/>
    <cellStyle name="Uwaga 3" xfId="23177" hidden="1"/>
    <cellStyle name="Uwaga 3" xfId="23173" hidden="1"/>
    <cellStyle name="Uwaga 3" xfId="23166" hidden="1"/>
    <cellStyle name="Uwaga 3" xfId="23162" hidden="1"/>
    <cellStyle name="Uwaga 3" xfId="23157" hidden="1"/>
    <cellStyle name="Uwaga 3" xfId="23151" hidden="1"/>
    <cellStyle name="Uwaga 3" xfId="23147" hidden="1"/>
    <cellStyle name="Uwaga 3" xfId="23142" hidden="1"/>
    <cellStyle name="Uwaga 3" xfId="23136" hidden="1"/>
    <cellStyle name="Uwaga 3" xfId="23132" hidden="1"/>
    <cellStyle name="Uwaga 3" xfId="23127" hidden="1"/>
    <cellStyle name="Uwaga 3" xfId="23121" hidden="1"/>
    <cellStyle name="Uwaga 3" xfId="23117" hidden="1"/>
    <cellStyle name="Uwaga 3" xfId="23113" hidden="1"/>
    <cellStyle name="Uwaga 3" xfId="23973" hidden="1"/>
    <cellStyle name="Uwaga 3" xfId="23972" hidden="1"/>
    <cellStyle name="Uwaga 3" xfId="23971" hidden="1"/>
    <cellStyle name="Uwaga 3" xfId="23958" hidden="1"/>
    <cellStyle name="Uwaga 3" xfId="23957" hidden="1"/>
    <cellStyle name="Uwaga 3" xfId="23956" hidden="1"/>
    <cellStyle name="Uwaga 3" xfId="23943" hidden="1"/>
    <cellStyle name="Uwaga 3" xfId="23942" hidden="1"/>
    <cellStyle name="Uwaga 3" xfId="23941" hidden="1"/>
    <cellStyle name="Uwaga 3" xfId="23928" hidden="1"/>
    <cellStyle name="Uwaga 3" xfId="23927" hidden="1"/>
    <cellStyle name="Uwaga 3" xfId="23926" hidden="1"/>
    <cellStyle name="Uwaga 3" xfId="23913" hidden="1"/>
    <cellStyle name="Uwaga 3" xfId="23912" hidden="1"/>
    <cellStyle name="Uwaga 3" xfId="23911" hidden="1"/>
    <cellStyle name="Uwaga 3" xfId="23899" hidden="1"/>
    <cellStyle name="Uwaga 3" xfId="23897" hidden="1"/>
    <cellStyle name="Uwaga 3" xfId="23895" hidden="1"/>
    <cellStyle name="Uwaga 3" xfId="23884" hidden="1"/>
    <cellStyle name="Uwaga 3" xfId="23882" hidden="1"/>
    <cellStyle name="Uwaga 3" xfId="23880" hidden="1"/>
    <cellStyle name="Uwaga 3" xfId="23869" hidden="1"/>
    <cellStyle name="Uwaga 3" xfId="23867" hidden="1"/>
    <cellStyle name="Uwaga 3" xfId="23865" hidden="1"/>
    <cellStyle name="Uwaga 3" xfId="23854" hidden="1"/>
    <cellStyle name="Uwaga 3" xfId="23852" hidden="1"/>
    <cellStyle name="Uwaga 3" xfId="23850" hidden="1"/>
    <cellStyle name="Uwaga 3" xfId="23839" hidden="1"/>
    <cellStyle name="Uwaga 3" xfId="23837" hidden="1"/>
    <cellStyle name="Uwaga 3" xfId="23835" hidden="1"/>
    <cellStyle name="Uwaga 3" xfId="23824" hidden="1"/>
    <cellStyle name="Uwaga 3" xfId="23822" hidden="1"/>
    <cellStyle name="Uwaga 3" xfId="23820" hidden="1"/>
    <cellStyle name="Uwaga 3" xfId="23809" hidden="1"/>
    <cellStyle name="Uwaga 3" xfId="23807" hidden="1"/>
    <cellStyle name="Uwaga 3" xfId="23805" hidden="1"/>
    <cellStyle name="Uwaga 3" xfId="23794" hidden="1"/>
    <cellStyle name="Uwaga 3" xfId="23792" hidden="1"/>
    <cellStyle name="Uwaga 3" xfId="23790" hidden="1"/>
    <cellStyle name="Uwaga 3" xfId="23779" hidden="1"/>
    <cellStyle name="Uwaga 3" xfId="23777" hidden="1"/>
    <cellStyle name="Uwaga 3" xfId="23775" hidden="1"/>
    <cellStyle name="Uwaga 3" xfId="23764" hidden="1"/>
    <cellStyle name="Uwaga 3" xfId="23762" hidden="1"/>
    <cellStyle name="Uwaga 3" xfId="23760" hidden="1"/>
    <cellStyle name="Uwaga 3" xfId="23749" hidden="1"/>
    <cellStyle name="Uwaga 3" xfId="23747" hidden="1"/>
    <cellStyle name="Uwaga 3" xfId="23745" hidden="1"/>
    <cellStyle name="Uwaga 3" xfId="23734" hidden="1"/>
    <cellStyle name="Uwaga 3" xfId="23732" hidden="1"/>
    <cellStyle name="Uwaga 3" xfId="23730" hidden="1"/>
    <cellStyle name="Uwaga 3" xfId="23719" hidden="1"/>
    <cellStyle name="Uwaga 3" xfId="23717" hidden="1"/>
    <cellStyle name="Uwaga 3" xfId="23714" hidden="1"/>
    <cellStyle name="Uwaga 3" xfId="23704" hidden="1"/>
    <cellStyle name="Uwaga 3" xfId="23701" hidden="1"/>
    <cellStyle name="Uwaga 3" xfId="23698" hidden="1"/>
    <cellStyle name="Uwaga 3" xfId="23689" hidden="1"/>
    <cellStyle name="Uwaga 3" xfId="23687" hidden="1"/>
    <cellStyle name="Uwaga 3" xfId="23684" hidden="1"/>
    <cellStyle name="Uwaga 3" xfId="23674" hidden="1"/>
    <cellStyle name="Uwaga 3" xfId="23672" hidden="1"/>
    <cellStyle name="Uwaga 3" xfId="23670" hidden="1"/>
    <cellStyle name="Uwaga 3" xfId="23659" hidden="1"/>
    <cellStyle name="Uwaga 3" xfId="23657" hidden="1"/>
    <cellStyle name="Uwaga 3" xfId="23655" hidden="1"/>
    <cellStyle name="Uwaga 3" xfId="23644" hidden="1"/>
    <cellStyle name="Uwaga 3" xfId="23642" hidden="1"/>
    <cellStyle name="Uwaga 3" xfId="23640" hidden="1"/>
    <cellStyle name="Uwaga 3" xfId="23629" hidden="1"/>
    <cellStyle name="Uwaga 3" xfId="23627" hidden="1"/>
    <cellStyle name="Uwaga 3" xfId="23625" hidden="1"/>
    <cellStyle name="Uwaga 3" xfId="23614" hidden="1"/>
    <cellStyle name="Uwaga 3" xfId="23612" hidden="1"/>
    <cellStyle name="Uwaga 3" xfId="23610" hidden="1"/>
    <cellStyle name="Uwaga 3" xfId="23599" hidden="1"/>
    <cellStyle name="Uwaga 3" xfId="23597" hidden="1"/>
    <cellStyle name="Uwaga 3" xfId="23594" hidden="1"/>
    <cellStyle name="Uwaga 3" xfId="23584" hidden="1"/>
    <cellStyle name="Uwaga 3" xfId="23581" hidden="1"/>
    <cellStyle name="Uwaga 3" xfId="23578" hidden="1"/>
    <cellStyle name="Uwaga 3" xfId="23569" hidden="1"/>
    <cellStyle name="Uwaga 3" xfId="23566" hidden="1"/>
    <cellStyle name="Uwaga 3" xfId="23563" hidden="1"/>
    <cellStyle name="Uwaga 3" xfId="23554" hidden="1"/>
    <cellStyle name="Uwaga 3" xfId="23552" hidden="1"/>
    <cellStyle name="Uwaga 3" xfId="23550" hidden="1"/>
    <cellStyle name="Uwaga 3" xfId="23539" hidden="1"/>
    <cellStyle name="Uwaga 3" xfId="23536" hidden="1"/>
    <cellStyle name="Uwaga 3" xfId="23533" hidden="1"/>
    <cellStyle name="Uwaga 3" xfId="23524" hidden="1"/>
    <cellStyle name="Uwaga 3" xfId="23521" hidden="1"/>
    <cellStyle name="Uwaga 3" xfId="23518" hidden="1"/>
    <cellStyle name="Uwaga 3" xfId="23509" hidden="1"/>
    <cellStyle name="Uwaga 3" xfId="23506" hidden="1"/>
    <cellStyle name="Uwaga 3" xfId="23503" hidden="1"/>
    <cellStyle name="Uwaga 3" xfId="23496" hidden="1"/>
    <cellStyle name="Uwaga 3" xfId="23492" hidden="1"/>
    <cellStyle name="Uwaga 3" xfId="23489" hidden="1"/>
    <cellStyle name="Uwaga 3" xfId="23481" hidden="1"/>
    <cellStyle name="Uwaga 3" xfId="23477" hidden="1"/>
    <cellStyle name="Uwaga 3" xfId="23474" hidden="1"/>
    <cellStyle name="Uwaga 3" xfId="23466" hidden="1"/>
    <cellStyle name="Uwaga 3" xfId="23462" hidden="1"/>
    <cellStyle name="Uwaga 3" xfId="23458" hidden="1"/>
    <cellStyle name="Uwaga 3" xfId="23451" hidden="1"/>
    <cellStyle name="Uwaga 3" xfId="23447" hidden="1"/>
    <cellStyle name="Uwaga 3" xfId="23444" hidden="1"/>
    <cellStyle name="Uwaga 3" xfId="23436" hidden="1"/>
    <cellStyle name="Uwaga 3" xfId="23432" hidden="1"/>
    <cellStyle name="Uwaga 3" xfId="23429" hidden="1"/>
    <cellStyle name="Uwaga 3" xfId="23420" hidden="1"/>
    <cellStyle name="Uwaga 3" xfId="23415" hidden="1"/>
    <cellStyle name="Uwaga 3" xfId="23411" hidden="1"/>
    <cellStyle name="Uwaga 3" xfId="23405" hidden="1"/>
    <cellStyle name="Uwaga 3" xfId="23400" hidden="1"/>
    <cellStyle name="Uwaga 3" xfId="23396" hidden="1"/>
    <cellStyle name="Uwaga 3" xfId="23390" hidden="1"/>
    <cellStyle name="Uwaga 3" xfId="23385" hidden="1"/>
    <cellStyle name="Uwaga 3" xfId="23381" hidden="1"/>
    <cellStyle name="Uwaga 3" xfId="23376" hidden="1"/>
    <cellStyle name="Uwaga 3" xfId="23372" hidden="1"/>
    <cellStyle name="Uwaga 3" xfId="23368" hidden="1"/>
    <cellStyle name="Uwaga 3" xfId="23361" hidden="1"/>
    <cellStyle name="Uwaga 3" xfId="23356" hidden="1"/>
    <cellStyle name="Uwaga 3" xfId="23352" hidden="1"/>
    <cellStyle name="Uwaga 3" xfId="23345" hidden="1"/>
    <cellStyle name="Uwaga 3" xfId="23340" hidden="1"/>
    <cellStyle name="Uwaga 3" xfId="23336" hidden="1"/>
    <cellStyle name="Uwaga 3" xfId="23331" hidden="1"/>
    <cellStyle name="Uwaga 3" xfId="23326" hidden="1"/>
    <cellStyle name="Uwaga 3" xfId="23322" hidden="1"/>
    <cellStyle name="Uwaga 3" xfId="23316" hidden="1"/>
    <cellStyle name="Uwaga 3" xfId="23312" hidden="1"/>
    <cellStyle name="Uwaga 3" xfId="23309" hidden="1"/>
    <cellStyle name="Uwaga 3" xfId="23302" hidden="1"/>
    <cellStyle name="Uwaga 3" xfId="23297" hidden="1"/>
    <cellStyle name="Uwaga 3" xfId="23292" hidden="1"/>
    <cellStyle name="Uwaga 3" xfId="23286" hidden="1"/>
    <cellStyle name="Uwaga 3" xfId="23281" hidden="1"/>
    <cellStyle name="Uwaga 3" xfId="23276" hidden="1"/>
    <cellStyle name="Uwaga 3" xfId="23271" hidden="1"/>
    <cellStyle name="Uwaga 3" xfId="23266" hidden="1"/>
    <cellStyle name="Uwaga 3" xfId="23261" hidden="1"/>
    <cellStyle name="Uwaga 3" xfId="23257" hidden="1"/>
    <cellStyle name="Uwaga 3" xfId="23253" hidden="1"/>
    <cellStyle name="Uwaga 3" xfId="23248" hidden="1"/>
    <cellStyle name="Uwaga 3" xfId="23241" hidden="1"/>
    <cellStyle name="Uwaga 3" xfId="23236" hidden="1"/>
    <cellStyle name="Uwaga 3" xfId="23231" hidden="1"/>
    <cellStyle name="Uwaga 3" xfId="23225" hidden="1"/>
    <cellStyle name="Uwaga 3" xfId="23220" hidden="1"/>
    <cellStyle name="Uwaga 3" xfId="23216" hidden="1"/>
    <cellStyle name="Uwaga 3" xfId="23211" hidden="1"/>
    <cellStyle name="Uwaga 3" xfId="23206" hidden="1"/>
    <cellStyle name="Uwaga 3" xfId="23201" hidden="1"/>
    <cellStyle name="Uwaga 3" xfId="23197" hidden="1"/>
    <cellStyle name="Uwaga 3" xfId="23192" hidden="1"/>
    <cellStyle name="Uwaga 3" xfId="23187" hidden="1"/>
    <cellStyle name="Uwaga 3" xfId="23182" hidden="1"/>
    <cellStyle name="Uwaga 3" xfId="23178" hidden="1"/>
    <cellStyle name="Uwaga 3" xfId="23174" hidden="1"/>
    <cellStyle name="Uwaga 3" xfId="23167" hidden="1"/>
    <cellStyle name="Uwaga 3" xfId="23163" hidden="1"/>
    <cellStyle name="Uwaga 3" xfId="23158" hidden="1"/>
    <cellStyle name="Uwaga 3" xfId="23152" hidden="1"/>
    <cellStyle name="Uwaga 3" xfId="23148" hidden="1"/>
    <cellStyle name="Uwaga 3" xfId="23143" hidden="1"/>
    <cellStyle name="Uwaga 3" xfId="23137" hidden="1"/>
    <cellStyle name="Uwaga 3" xfId="23133" hidden="1"/>
    <cellStyle name="Uwaga 3" xfId="23129" hidden="1"/>
    <cellStyle name="Uwaga 3" xfId="23122" hidden="1"/>
    <cellStyle name="Uwaga 3" xfId="23118" hidden="1"/>
    <cellStyle name="Uwaga 3" xfId="23114" hidden="1"/>
    <cellStyle name="Uwaga 3" xfId="23978" hidden="1"/>
    <cellStyle name="Uwaga 3" xfId="23976" hidden="1"/>
    <cellStyle name="Uwaga 3" xfId="23974" hidden="1"/>
    <cellStyle name="Uwaga 3" xfId="23961" hidden="1"/>
    <cellStyle name="Uwaga 3" xfId="23960" hidden="1"/>
    <cellStyle name="Uwaga 3" xfId="23959" hidden="1"/>
    <cellStyle name="Uwaga 3" xfId="23946" hidden="1"/>
    <cellStyle name="Uwaga 3" xfId="23945" hidden="1"/>
    <cellStyle name="Uwaga 3" xfId="23944" hidden="1"/>
    <cellStyle name="Uwaga 3" xfId="23932" hidden="1"/>
    <cellStyle name="Uwaga 3" xfId="23930" hidden="1"/>
    <cellStyle name="Uwaga 3" xfId="23929" hidden="1"/>
    <cellStyle name="Uwaga 3" xfId="23916" hidden="1"/>
    <cellStyle name="Uwaga 3" xfId="23915" hidden="1"/>
    <cellStyle name="Uwaga 3" xfId="23914" hidden="1"/>
    <cellStyle name="Uwaga 3" xfId="23902" hidden="1"/>
    <cellStyle name="Uwaga 3" xfId="23900" hidden="1"/>
    <cellStyle name="Uwaga 3" xfId="23898" hidden="1"/>
    <cellStyle name="Uwaga 3" xfId="23887" hidden="1"/>
    <cellStyle name="Uwaga 3" xfId="23885" hidden="1"/>
    <cellStyle name="Uwaga 3" xfId="23883" hidden="1"/>
    <cellStyle name="Uwaga 3" xfId="23872" hidden="1"/>
    <cellStyle name="Uwaga 3" xfId="23870" hidden="1"/>
    <cellStyle name="Uwaga 3" xfId="23868" hidden="1"/>
    <cellStyle name="Uwaga 3" xfId="23857" hidden="1"/>
    <cellStyle name="Uwaga 3" xfId="23855" hidden="1"/>
    <cellStyle name="Uwaga 3" xfId="23853" hidden="1"/>
    <cellStyle name="Uwaga 3" xfId="23842" hidden="1"/>
    <cellStyle name="Uwaga 3" xfId="23840" hidden="1"/>
    <cellStyle name="Uwaga 3" xfId="23838" hidden="1"/>
    <cellStyle name="Uwaga 3" xfId="23827" hidden="1"/>
    <cellStyle name="Uwaga 3" xfId="23825" hidden="1"/>
    <cellStyle name="Uwaga 3" xfId="23823" hidden="1"/>
    <cellStyle name="Uwaga 3" xfId="23812" hidden="1"/>
    <cellStyle name="Uwaga 3" xfId="23810" hidden="1"/>
    <cellStyle name="Uwaga 3" xfId="23808" hidden="1"/>
    <cellStyle name="Uwaga 3" xfId="23797" hidden="1"/>
    <cellStyle name="Uwaga 3" xfId="23795" hidden="1"/>
    <cellStyle name="Uwaga 3" xfId="23793" hidden="1"/>
    <cellStyle name="Uwaga 3" xfId="23782" hidden="1"/>
    <cellStyle name="Uwaga 3" xfId="23780" hidden="1"/>
    <cellStyle name="Uwaga 3" xfId="23778" hidden="1"/>
    <cellStyle name="Uwaga 3" xfId="23767" hidden="1"/>
    <cellStyle name="Uwaga 3" xfId="23765" hidden="1"/>
    <cellStyle name="Uwaga 3" xfId="23763" hidden="1"/>
    <cellStyle name="Uwaga 3" xfId="23752" hidden="1"/>
    <cellStyle name="Uwaga 3" xfId="23750" hidden="1"/>
    <cellStyle name="Uwaga 3" xfId="23748" hidden="1"/>
    <cellStyle name="Uwaga 3" xfId="23737" hidden="1"/>
    <cellStyle name="Uwaga 3" xfId="23735" hidden="1"/>
    <cellStyle name="Uwaga 3" xfId="23733" hidden="1"/>
    <cellStyle name="Uwaga 3" xfId="23722" hidden="1"/>
    <cellStyle name="Uwaga 3" xfId="23720" hidden="1"/>
    <cellStyle name="Uwaga 3" xfId="23718" hidden="1"/>
    <cellStyle name="Uwaga 3" xfId="23707" hidden="1"/>
    <cellStyle name="Uwaga 3" xfId="23705" hidden="1"/>
    <cellStyle name="Uwaga 3" xfId="23703" hidden="1"/>
    <cellStyle name="Uwaga 3" xfId="23692" hidden="1"/>
    <cellStyle name="Uwaga 3" xfId="23690" hidden="1"/>
    <cellStyle name="Uwaga 3" xfId="23688" hidden="1"/>
    <cellStyle name="Uwaga 3" xfId="23677" hidden="1"/>
    <cellStyle name="Uwaga 3" xfId="23675" hidden="1"/>
    <cellStyle name="Uwaga 3" xfId="23673" hidden="1"/>
    <cellStyle name="Uwaga 3" xfId="23662" hidden="1"/>
    <cellStyle name="Uwaga 3" xfId="23660" hidden="1"/>
    <cellStyle name="Uwaga 3" xfId="23658" hidden="1"/>
    <cellStyle name="Uwaga 3" xfId="23647" hidden="1"/>
    <cellStyle name="Uwaga 3" xfId="23645" hidden="1"/>
    <cellStyle name="Uwaga 3" xfId="23643" hidden="1"/>
    <cellStyle name="Uwaga 3" xfId="23632" hidden="1"/>
    <cellStyle name="Uwaga 3" xfId="23630" hidden="1"/>
    <cellStyle name="Uwaga 3" xfId="23628" hidden="1"/>
    <cellStyle name="Uwaga 3" xfId="23617" hidden="1"/>
    <cellStyle name="Uwaga 3" xfId="23615" hidden="1"/>
    <cellStyle name="Uwaga 3" xfId="23613" hidden="1"/>
    <cellStyle name="Uwaga 3" xfId="23602" hidden="1"/>
    <cellStyle name="Uwaga 3" xfId="23600" hidden="1"/>
    <cellStyle name="Uwaga 3" xfId="23598" hidden="1"/>
    <cellStyle name="Uwaga 3" xfId="23587" hidden="1"/>
    <cellStyle name="Uwaga 3" xfId="23585" hidden="1"/>
    <cellStyle name="Uwaga 3" xfId="23582" hidden="1"/>
    <cellStyle name="Uwaga 3" xfId="23572" hidden="1"/>
    <cellStyle name="Uwaga 3" xfId="23570" hidden="1"/>
    <cellStyle name="Uwaga 3" xfId="23568" hidden="1"/>
    <cellStyle name="Uwaga 3" xfId="23557" hidden="1"/>
    <cellStyle name="Uwaga 3" xfId="23555" hidden="1"/>
    <cellStyle name="Uwaga 3" xfId="23553" hidden="1"/>
    <cellStyle name="Uwaga 3" xfId="23542" hidden="1"/>
    <cellStyle name="Uwaga 3" xfId="23540" hidden="1"/>
    <cellStyle name="Uwaga 3" xfId="23537" hidden="1"/>
    <cellStyle name="Uwaga 3" xfId="23527" hidden="1"/>
    <cellStyle name="Uwaga 3" xfId="23525" hidden="1"/>
    <cellStyle name="Uwaga 3" xfId="23522" hidden="1"/>
    <cellStyle name="Uwaga 3" xfId="23512" hidden="1"/>
    <cellStyle name="Uwaga 3" xfId="23510" hidden="1"/>
    <cellStyle name="Uwaga 3" xfId="23507" hidden="1"/>
    <cellStyle name="Uwaga 3" xfId="23498" hidden="1"/>
    <cellStyle name="Uwaga 3" xfId="23495" hidden="1"/>
    <cellStyle name="Uwaga 3" xfId="23491" hidden="1"/>
    <cellStyle name="Uwaga 3" xfId="23483" hidden="1"/>
    <cellStyle name="Uwaga 3" xfId="23480" hidden="1"/>
    <cellStyle name="Uwaga 3" xfId="23476" hidden="1"/>
    <cellStyle name="Uwaga 3" xfId="23468" hidden="1"/>
    <cellStyle name="Uwaga 3" xfId="23465" hidden="1"/>
    <cellStyle name="Uwaga 3" xfId="23461" hidden="1"/>
    <cellStyle name="Uwaga 3" xfId="23453" hidden="1"/>
    <cellStyle name="Uwaga 3" xfId="23450" hidden="1"/>
    <cellStyle name="Uwaga 3" xfId="23446" hidden="1"/>
    <cellStyle name="Uwaga 3" xfId="23438" hidden="1"/>
    <cellStyle name="Uwaga 3" xfId="23435" hidden="1"/>
    <cellStyle name="Uwaga 3" xfId="23431" hidden="1"/>
    <cellStyle name="Uwaga 3" xfId="23423" hidden="1"/>
    <cellStyle name="Uwaga 3" xfId="23419" hidden="1"/>
    <cellStyle name="Uwaga 3" xfId="23414" hidden="1"/>
    <cellStyle name="Uwaga 3" xfId="23408" hidden="1"/>
    <cellStyle name="Uwaga 3" xfId="23404" hidden="1"/>
    <cellStyle name="Uwaga 3" xfId="23399" hidden="1"/>
    <cellStyle name="Uwaga 3" xfId="23393" hidden="1"/>
    <cellStyle name="Uwaga 3" xfId="23389" hidden="1"/>
    <cellStyle name="Uwaga 3" xfId="23384" hidden="1"/>
    <cellStyle name="Uwaga 3" xfId="23378" hidden="1"/>
    <cellStyle name="Uwaga 3" xfId="23375" hidden="1"/>
    <cellStyle name="Uwaga 3" xfId="23371" hidden="1"/>
    <cellStyle name="Uwaga 3" xfId="23363" hidden="1"/>
    <cellStyle name="Uwaga 3" xfId="23360" hidden="1"/>
    <cellStyle name="Uwaga 3" xfId="23355" hidden="1"/>
    <cellStyle name="Uwaga 3" xfId="23348" hidden="1"/>
    <cellStyle name="Uwaga 3" xfId="23344" hidden="1"/>
    <cellStyle name="Uwaga 3" xfId="23339" hidden="1"/>
    <cellStyle name="Uwaga 3" xfId="23333" hidden="1"/>
    <cellStyle name="Uwaga 3" xfId="23329" hidden="1"/>
    <cellStyle name="Uwaga 3" xfId="23324" hidden="1"/>
    <cellStyle name="Uwaga 3" xfId="23318" hidden="1"/>
    <cellStyle name="Uwaga 3" xfId="23315" hidden="1"/>
    <cellStyle name="Uwaga 3" xfId="23311" hidden="1"/>
    <cellStyle name="Uwaga 3" xfId="23303" hidden="1"/>
    <cellStyle name="Uwaga 3" xfId="23298" hidden="1"/>
    <cellStyle name="Uwaga 3" xfId="23293" hidden="1"/>
    <cellStyle name="Uwaga 3" xfId="23288" hidden="1"/>
    <cellStyle name="Uwaga 3" xfId="23283" hidden="1"/>
    <cellStyle name="Uwaga 3" xfId="23278" hidden="1"/>
    <cellStyle name="Uwaga 3" xfId="23273" hidden="1"/>
    <cellStyle name="Uwaga 3" xfId="23268" hidden="1"/>
    <cellStyle name="Uwaga 3" xfId="23263" hidden="1"/>
    <cellStyle name="Uwaga 3" xfId="23258" hidden="1"/>
    <cellStyle name="Uwaga 3" xfId="23254" hidden="1"/>
    <cellStyle name="Uwaga 3" xfId="23249" hidden="1"/>
    <cellStyle name="Uwaga 3" xfId="23242" hidden="1"/>
    <cellStyle name="Uwaga 3" xfId="23237" hidden="1"/>
    <cellStyle name="Uwaga 3" xfId="23232" hidden="1"/>
    <cellStyle name="Uwaga 3" xfId="23227" hidden="1"/>
    <cellStyle name="Uwaga 3" xfId="23222" hidden="1"/>
    <cellStyle name="Uwaga 3" xfId="23217" hidden="1"/>
    <cellStyle name="Uwaga 3" xfId="23212" hidden="1"/>
    <cellStyle name="Uwaga 3" xfId="23207" hidden="1"/>
    <cellStyle name="Uwaga 3" xfId="23202" hidden="1"/>
    <cellStyle name="Uwaga 3" xfId="23198" hidden="1"/>
    <cellStyle name="Uwaga 3" xfId="23193" hidden="1"/>
    <cellStyle name="Uwaga 3" xfId="23188" hidden="1"/>
    <cellStyle name="Uwaga 3" xfId="23183" hidden="1"/>
    <cellStyle name="Uwaga 3" xfId="23179" hidden="1"/>
    <cellStyle name="Uwaga 3" xfId="23175" hidden="1"/>
    <cellStyle name="Uwaga 3" xfId="23168" hidden="1"/>
    <cellStyle name="Uwaga 3" xfId="23164" hidden="1"/>
    <cellStyle name="Uwaga 3" xfId="23159" hidden="1"/>
    <cellStyle name="Uwaga 3" xfId="23153" hidden="1"/>
    <cellStyle name="Uwaga 3" xfId="23149" hidden="1"/>
    <cellStyle name="Uwaga 3" xfId="23144" hidden="1"/>
    <cellStyle name="Uwaga 3" xfId="23138" hidden="1"/>
    <cellStyle name="Uwaga 3" xfId="23134" hidden="1"/>
    <cellStyle name="Uwaga 3" xfId="23130" hidden="1"/>
    <cellStyle name="Uwaga 3" xfId="23123" hidden="1"/>
    <cellStyle name="Uwaga 3" xfId="23119" hidden="1"/>
    <cellStyle name="Uwaga 3" xfId="23115" hidden="1"/>
    <cellStyle name="Uwaga 3" xfId="23982" hidden="1"/>
    <cellStyle name="Uwaga 3" xfId="23981" hidden="1"/>
    <cellStyle name="Uwaga 3" xfId="23979" hidden="1"/>
    <cellStyle name="Uwaga 3" xfId="23966" hidden="1"/>
    <cellStyle name="Uwaga 3" xfId="23964" hidden="1"/>
    <cellStyle name="Uwaga 3" xfId="23962" hidden="1"/>
    <cellStyle name="Uwaga 3" xfId="23952" hidden="1"/>
    <cellStyle name="Uwaga 3" xfId="23950" hidden="1"/>
    <cellStyle name="Uwaga 3" xfId="23948" hidden="1"/>
    <cellStyle name="Uwaga 3" xfId="23937" hidden="1"/>
    <cellStyle name="Uwaga 3" xfId="23935" hidden="1"/>
    <cellStyle name="Uwaga 3" xfId="23933" hidden="1"/>
    <cellStyle name="Uwaga 3" xfId="23920" hidden="1"/>
    <cellStyle name="Uwaga 3" xfId="23918" hidden="1"/>
    <cellStyle name="Uwaga 3" xfId="23917" hidden="1"/>
    <cellStyle name="Uwaga 3" xfId="23904" hidden="1"/>
    <cellStyle name="Uwaga 3" xfId="23903" hidden="1"/>
    <cellStyle name="Uwaga 3" xfId="23901" hidden="1"/>
    <cellStyle name="Uwaga 3" xfId="23889" hidden="1"/>
    <cellStyle name="Uwaga 3" xfId="23888" hidden="1"/>
    <cellStyle name="Uwaga 3" xfId="23886" hidden="1"/>
    <cellStyle name="Uwaga 3" xfId="23874" hidden="1"/>
    <cellStyle name="Uwaga 3" xfId="23873" hidden="1"/>
    <cellStyle name="Uwaga 3" xfId="23871" hidden="1"/>
    <cellStyle name="Uwaga 3" xfId="23859" hidden="1"/>
    <cellStyle name="Uwaga 3" xfId="23858" hidden="1"/>
    <cellStyle name="Uwaga 3" xfId="23856" hidden="1"/>
    <cellStyle name="Uwaga 3" xfId="23844" hidden="1"/>
    <cellStyle name="Uwaga 3" xfId="23843" hidden="1"/>
    <cellStyle name="Uwaga 3" xfId="23841" hidden="1"/>
    <cellStyle name="Uwaga 3" xfId="23829" hidden="1"/>
    <cellStyle name="Uwaga 3" xfId="23828" hidden="1"/>
    <cellStyle name="Uwaga 3" xfId="23826" hidden="1"/>
    <cellStyle name="Uwaga 3" xfId="23814" hidden="1"/>
    <cellStyle name="Uwaga 3" xfId="23813" hidden="1"/>
    <cellStyle name="Uwaga 3" xfId="23811" hidden="1"/>
    <cellStyle name="Uwaga 3" xfId="23799" hidden="1"/>
    <cellStyle name="Uwaga 3" xfId="23798" hidden="1"/>
    <cellStyle name="Uwaga 3" xfId="23796" hidden="1"/>
    <cellStyle name="Uwaga 3" xfId="23784" hidden="1"/>
    <cellStyle name="Uwaga 3" xfId="23783" hidden="1"/>
    <cellStyle name="Uwaga 3" xfId="23781" hidden="1"/>
    <cellStyle name="Uwaga 3" xfId="23769" hidden="1"/>
    <cellStyle name="Uwaga 3" xfId="23768" hidden="1"/>
    <cellStyle name="Uwaga 3" xfId="23766" hidden="1"/>
    <cellStyle name="Uwaga 3" xfId="23754" hidden="1"/>
    <cellStyle name="Uwaga 3" xfId="23753" hidden="1"/>
    <cellStyle name="Uwaga 3" xfId="23751" hidden="1"/>
    <cellStyle name="Uwaga 3" xfId="23739" hidden="1"/>
    <cellStyle name="Uwaga 3" xfId="23738" hidden="1"/>
    <cellStyle name="Uwaga 3" xfId="23736" hidden="1"/>
    <cellStyle name="Uwaga 3" xfId="23724" hidden="1"/>
    <cellStyle name="Uwaga 3" xfId="23723" hidden="1"/>
    <cellStyle name="Uwaga 3" xfId="23721" hidden="1"/>
    <cellStyle name="Uwaga 3" xfId="23709" hidden="1"/>
    <cellStyle name="Uwaga 3" xfId="23708" hidden="1"/>
    <cellStyle name="Uwaga 3" xfId="23706" hidden="1"/>
    <cellStyle name="Uwaga 3" xfId="23694" hidden="1"/>
    <cellStyle name="Uwaga 3" xfId="23693" hidden="1"/>
    <cellStyle name="Uwaga 3" xfId="23691" hidden="1"/>
    <cellStyle name="Uwaga 3" xfId="23679" hidden="1"/>
    <cellStyle name="Uwaga 3" xfId="23678" hidden="1"/>
    <cellStyle name="Uwaga 3" xfId="23676" hidden="1"/>
    <cellStyle name="Uwaga 3" xfId="23664" hidden="1"/>
    <cellStyle name="Uwaga 3" xfId="23663" hidden="1"/>
    <cellStyle name="Uwaga 3" xfId="23661" hidden="1"/>
    <cellStyle name="Uwaga 3" xfId="23649" hidden="1"/>
    <cellStyle name="Uwaga 3" xfId="23648" hidden="1"/>
    <cellStyle name="Uwaga 3" xfId="23646" hidden="1"/>
    <cellStyle name="Uwaga 3" xfId="23634" hidden="1"/>
    <cellStyle name="Uwaga 3" xfId="23633" hidden="1"/>
    <cellStyle name="Uwaga 3" xfId="23631" hidden="1"/>
    <cellStyle name="Uwaga 3" xfId="23619" hidden="1"/>
    <cellStyle name="Uwaga 3" xfId="23618" hidden="1"/>
    <cellStyle name="Uwaga 3" xfId="23616" hidden="1"/>
    <cellStyle name="Uwaga 3" xfId="23604" hidden="1"/>
    <cellStyle name="Uwaga 3" xfId="23603" hidden="1"/>
    <cellStyle name="Uwaga 3" xfId="23601" hidden="1"/>
    <cellStyle name="Uwaga 3" xfId="23589" hidden="1"/>
    <cellStyle name="Uwaga 3" xfId="23588" hidden="1"/>
    <cellStyle name="Uwaga 3" xfId="23586" hidden="1"/>
    <cellStyle name="Uwaga 3" xfId="23574" hidden="1"/>
    <cellStyle name="Uwaga 3" xfId="23573" hidden="1"/>
    <cellStyle name="Uwaga 3" xfId="23571" hidden="1"/>
    <cellStyle name="Uwaga 3" xfId="23559" hidden="1"/>
    <cellStyle name="Uwaga 3" xfId="23558" hidden="1"/>
    <cellStyle name="Uwaga 3" xfId="23556" hidden="1"/>
    <cellStyle name="Uwaga 3" xfId="23544" hidden="1"/>
    <cellStyle name="Uwaga 3" xfId="23543" hidden="1"/>
    <cellStyle name="Uwaga 3" xfId="23541" hidden="1"/>
    <cellStyle name="Uwaga 3" xfId="23529" hidden="1"/>
    <cellStyle name="Uwaga 3" xfId="23528" hidden="1"/>
    <cellStyle name="Uwaga 3" xfId="23526" hidden="1"/>
    <cellStyle name="Uwaga 3" xfId="23514" hidden="1"/>
    <cellStyle name="Uwaga 3" xfId="23513" hidden="1"/>
    <cellStyle name="Uwaga 3" xfId="23511" hidden="1"/>
    <cellStyle name="Uwaga 3" xfId="23499" hidden="1"/>
    <cellStyle name="Uwaga 3" xfId="23497" hidden="1"/>
    <cellStyle name="Uwaga 3" xfId="23494" hidden="1"/>
    <cellStyle name="Uwaga 3" xfId="23484" hidden="1"/>
    <cellStyle name="Uwaga 3" xfId="23482" hidden="1"/>
    <cellStyle name="Uwaga 3" xfId="23479" hidden="1"/>
    <cellStyle name="Uwaga 3" xfId="23469" hidden="1"/>
    <cellStyle name="Uwaga 3" xfId="23467" hidden="1"/>
    <cellStyle name="Uwaga 3" xfId="23464" hidden="1"/>
    <cellStyle name="Uwaga 3" xfId="23454" hidden="1"/>
    <cellStyle name="Uwaga 3" xfId="23452" hidden="1"/>
    <cellStyle name="Uwaga 3" xfId="23449" hidden="1"/>
    <cellStyle name="Uwaga 3" xfId="23439" hidden="1"/>
    <cellStyle name="Uwaga 3" xfId="23437" hidden="1"/>
    <cellStyle name="Uwaga 3" xfId="23434" hidden="1"/>
    <cellStyle name="Uwaga 3" xfId="23424" hidden="1"/>
    <cellStyle name="Uwaga 3" xfId="23422" hidden="1"/>
    <cellStyle name="Uwaga 3" xfId="23418" hidden="1"/>
    <cellStyle name="Uwaga 3" xfId="23409" hidden="1"/>
    <cellStyle name="Uwaga 3" xfId="23406" hidden="1"/>
    <cellStyle name="Uwaga 3" xfId="23402" hidden="1"/>
    <cellStyle name="Uwaga 3" xfId="23394" hidden="1"/>
    <cellStyle name="Uwaga 3" xfId="23392" hidden="1"/>
    <cellStyle name="Uwaga 3" xfId="23388" hidden="1"/>
    <cellStyle name="Uwaga 3" xfId="23379" hidden="1"/>
    <cellStyle name="Uwaga 3" xfId="23377" hidden="1"/>
    <cellStyle name="Uwaga 3" xfId="23374" hidden="1"/>
    <cellStyle name="Uwaga 3" xfId="23364" hidden="1"/>
    <cellStyle name="Uwaga 3" xfId="23362" hidden="1"/>
    <cellStyle name="Uwaga 3" xfId="23357" hidden="1"/>
    <cellStyle name="Uwaga 3" xfId="23349" hidden="1"/>
    <cellStyle name="Uwaga 3" xfId="23347" hidden="1"/>
    <cellStyle name="Uwaga 3" xfId="23342" hidden="1"/>
    <cellStyle name="Uwaga 3" xfId="23334" hidden="1"/>
    <cellStyle name="Uwaga 3" xfId="23332" hidden="1"/>
    <cellStyle name="Uwaga 3" xfId="23327" hidden="1"/>
    <cellStyle name="Uwaga 3" xfId="23319" hidden="1"/>
    <cellStyle name="Uwaga 3" xfId="23317" hidden="1"/>
    <cellStyle name="Uwaga 3" xfId="23313" hidden="1"/>
    <cellStyle name="Uwaga 3" xfId="23304" hidden="1"/>
    <cellStyle name="Uwaga 3" xfId="23301" hidden="1"/>
    <cellStyle name="Uwaga 3" xfId="23296" hidden="1"/>
    <cellStyle name="Uwaga 3" xfId="23289" hidden="1"/>
    <cellStyle name="Uwaga 3" xfId="23285" hidden="1"/>
    <cellStyle name="Uwaga 3" xfId="23280" hidden="1"/>
    <cellStyle name="Uwaga 3" xfId="23274" hidden="1"/>
    <cellStyle name="Uwaga 3" xfId="23270" hidden="1"/>
    <cellStyle name="Uwaga 3" xfId="23265" hidden="1"/>
    <cellStyle name="Uwaga 3" xfId="23259" hidden="1"/>
    <cellStyle name="Uwaga 3" xfId="23256" hidden="1"/>
    <cellStyle name="Uwaga 3" xfId="23252" hidden="1"/>
    <cellStyle name="Uwaga 3" xfId="23243" hidden="1"/>
    <cellStyle name="Uwaga 3" xfId="23238" hidden="1"/>
    <cellStyle name="Uwaga 3" xfId="23233" hidden="1"/>
    <cellStyle name="Uwaga 3" xfId="23228" hidden="1"/>
    <cellStyle name="Uwaga 3" xfId="23223" hidden="1"/>
    <cellStyle name="Uwaga 3" xfId="23218" hidden="1"/>
    <cellStyle name="Uwaga 3" xfId="23213" hidden="1"/>
    <cellStyle name="Uwaga 3" xfId="23208" hidden="1"/>
    <cellStyle name="Uwaga 3" xfId="23203" hidden="1"/>
    <cellStyle name="Uwaga 3" xfId="23199" hidden="1"/>
    <cellStyle name="Uwaga 3" xfId="23194" hidden="1"/>
    <cellStyle name="Uwaga 3" xfId="23189" hidden="1"/>
    <cellStyle name="Uwaga 3" xfId="23184" hidden="1"/>
    <cellStyle name="Uwaga 3" xfId="23180" hidden="1"/>
    <cellStyle name="Uwaga 3" xfId="23176" hidden="1"/>
    <cellStyle name="Uwaga 3" xfId="23169" hidden="1"/>
    <cellStyle name="Uwaga 3" xfId="23165" hidden="1"/>
    <cellStyle name="Uwaga 3" xfId="23160" hidden="1"/>
    <cellStyle name="Uwaga 3" xfId="23154" hidden="1"/>
    <cellStyle name="Uwaga 3" xfId="23150" hidden="1"/>
    <cellStyle name="Uwaga 3" xfId="23145" hidden="1"/>
    <cellStyle name="Uwaga 3" xfId="23139" hidden="1"/>
    <cellStyle name="Uwaga 3" xfId="23135" hidden="1"/>
    <cellStyle name="Uwaga 3" xfId="23131" hidden="1"/>
    <cellStyle name="Uwaga 3" xfId="23124" hidden="1"/>
    <cellStyle name="Uwaga 3" xfId="23120" hidden="1"/>
    <cellStyle name="Uwaga 3" xfId="23116" hidden="1"/>
    <cellStyle name="Uwaga 3" xfId="24064" hidden="1"/>
    <cellStyle name="Uwaga 3" xfId="24065" hidden="1"/>
    <cellStyle name="Uwaga 3" xfId="24067" hidden="1"/>
    <cellStyle name="Uwaga 3" xfId="24073" hidden="1"/>
    <cellStyle name="Uwaga 3" xfId="24074" hidden="1"/>
    <cellStyle name="Uwaga 3" xfId="24077" hidden="1"/>
    <cellStyle name="Uwaga 3" xfId="24082" hidden="1"/>
    <cellStyle name="Uwaga 3" xfId="24083" hidden="1"/>
    <cellStyle name="Uwaga 3" xfId="24086" hidden="1"/>
    <cellStyle name="Uwaga 3" xfId="24091" hidden="1"/>
    <cellStyle name="Uwaga 3" xfId="24092" hidden="1"/>
    <cellStyle name="Uwaga 3" xfId="24093" hidden="1"/>
    <cellStyle name="Uwaga 3" xfId="24100" hidden="1"/>
    <cellStyle name="Uwaga 3" xfId="24103" hidden="1"/>
    <cellStyle name="Uwaga 3" xfId="24106" hidden="1"/>
    <cellStyle name="Uwaga 3" xfId="24112" hidden="1"/>
    <cellStyle name="Uwaga 3" xfId="24115" hidden="1"/>
    <cellStyle name="Uwaga 3" xfId="24117" hidden="1"/>
    <cellStyle name="Uwaga 3" xfId="24122" hidden="1"/>
    <cellStyle name="Uwaga 3" xfId="24125" hidden="1"/>
    <cellStyle name="Uwaga 3" xfId="24126" hidden="1"/>
    <cellStyle name="Uwaga 3" xfId="24130" hidden="1"/>
    <cellStyle name="Uwaga 3" xfId="24133" hidden="1"/>
    <cellStyle name="Uwaga 3" xfId="24135" hidden="1"/>
    <cellStyle name="Uwaga 3" xfId="24136" hidden="1"/>
    <cellStyle name="Uwaga 3" xfId="24137" hidden="1"/>
    <cellStyle name="Uwaga 3" xfId="24140" hidden="1"/>
    <cellStyle name="Uwaga 3" xfId="24147" hidden="1"/>
    <cellStyle name="Uwaga 3" xfId="24150" hidden="1"/>
    <cellStyle name="Uwaga 3" xfId="24153" hidden="1"/>
    <cellStyle name="Uwaga 3" xfId="24156" hidden="1"/>
    <cellStyle name="Uwaga 3" xfId="24159" hidden="1"/>
    <cellStyle name="Uwaga 3" xfId="24162" hidden="1"/>
    <cellStyle name="Uwaga 3" xfId="24164" hidden="1"/>
    <cellStyle name="Uwaga 3" xfId="24167" hidden="1"/>
    <cellStyle name="Uwaga 3" xfId="24170" hidden="1"/>
    <cellStyle name="Uwaga 3" xfId="24172" hidden="1"/>
    <cellStyle name="Uwaga 3" xfId="24173" hidden="1"/>
    <cellStyle name="Uwaga 3" xfId="24175" hidden="1"/>
    <cellStyle name="Uwaga 3" xfId="24182" hidden="1"/>
    <cellStyle name="Uwaga 3" xfId="24185" hidden="1"/>
    <cellStyle name="Uwaga 3" xfId="24188" hidden="1"/>
    <cellStyle name="Uwaga 3" xfId="24192" hidden="1"/>
    <cellStyle name="Uwaga 3" xfId="24195" hidden="1"/>
    <cellStyle name="Uwaga 3" xfId="24198" hidden="1"/>
    <cellStyle name="Uwaga 3" xfId="24200" hidden="1"/>
    <cellStyle name="Uwaga 3" xfId="24203" hidden="1"/>
    <cellStyle name="Uwaga 3" xfId="24206" hidden="1"/>
    <cellStyle name="Uwaga 3" xfId="24208" hidden="1"/>
    <cellStyle name="Uwaga 3" xfId="24209" hidden="1"/>
    <cellStyle name="Uwaga 3" xfId="24212" hidden="1"/>
    <cellStyle name="Uwaga 3" xfId="24219" hidden="1"/>
    <cellStyle name="Uwaga 3" xfId="24222" hidden="1"/>
    <cellStyle name="Uwaga 3" xfId="24225" hidden="1"/>
    <cellStyle name="Uwaga 3" xfId="24229" hidden="1"/>
    <cellStyle name="Uwaga 3" xfId="24232" hidden="1"/>
    <cellStyle name="Uwaga 3" xfId="24234" hidden="1"/>
    <cellStyle name="Uwaga 3" xfId="24237" hidden="1"/>
    <cellStyle name="Uwaga 3" xfId="24240" hidden="1"/>
    <cellStyle name="Uwaga 3" xfId="24243" hidden="1"/>
    <cellStyle name="Uwaga 3" xfId="24244" hidden="1"/>
    <cellStyle name="Uwaga 3" xfId="24245" hidden="1"/>
    <cellStyle name="Uwaga 3" xfId="24247" hidden="1"/>
    <cellStyle name="Uwaga 3" xfId="24253" hidden="1"/>
    <cellStyle name="Uwaga 3" xfId="24254" hidden="1"/>
    <cellStyle name="Uwaga 3" xfId="24256" hidden="1"/>
    <cellStyle name="Uwaga 3" xfId="24262" hidden="1"/>
    <cellStyle name="Uwaga 3" xfId="24264" hidden="1"/>
    <cellStyle name="Uwaga 3" xfId="24267" hidden="1"/>
    <cellStyle name="Uwaga 3" xfId="24271" hidden="1"/>
    <cellStyle name="Uwaga 3" xfId="24272" hidden="1"/>
    <cellStyle name="Uwaga 3" xfId="24274" hidden="1"/>
    <cellStyle name="Uwaga 3" xfId="24280" hidden="1"/>
    <cellStyle name="Uwaga 3" xfId="24281" hidden="1"/>
    <cellStyle name="Uwaga 3" xfId="24282" hidden="1"/>
    <cellStyle name="Uwaga 3" xfId="24290" hidden="1"/>
    <cellStyle name="Uwaga 3" xfId="24293" hidden="1"/>
    <cellStyle name="Uwaga 3" xfId="24296" hidden="1"/>
    <cellStyle name="Uwaga 3" xfId="24299" hidden="1"/>
    <cellStyle name="Uwaga 3" xfId="24302" hidden="1"/>
    <cellStyle name="Uwaga 3" xfId="24305" hidden="1"/>
    <cellStyle name="Uwaga 3" xfId="24308" hidden="1"/>
    <cellStyle name="Uwaga 3" xfId="24311" hidden="1"/>
    <cellStyle name="Uwaga 3" xfId="24314" hidden="1"/>
    <cellStyle name="Uwaga 3" xfId="24316" hidden="1"/>
    <cellStyle name="Uwaga 3" xfId="24317" hidden="1"/>
    <cellStyle name="Uwaga 3" xfId="24319" hidden="1"/>
    <cellStyle name="Uwaga 3" xfId="24326" hidden="1"/>
    <cellStyle name="Uwaga 3" xfId="24329" hidden="1"/>
    <cellStyle name="Uwaga 3" xfId="24332" hidden="1"/>
    <cellStyle name="Uwaga 3" xfId="24335" hidden="1"/>
    <cellStyle name="Uwaga 3" xfId="24338" hidden="1"/>
    <cellStyle name="Uwaga 3" xfId="24341" hidden="1"/>
    <cellStyle name="Uwaga 3" xfId="24344" hidden="1"/>
    <cellStyle name="Uwaga 3" xfId="24346" hidden="1"/>
    <cellStyle name="Uwaga 3" xfId="24349" hidden="1"/>
    <cellStyle name="Uwaga 3" xfId="24352" hidden="1"/>
    <cellStyle name="Uwaga 3" xfId="24353" hidden="1"/>
    <cellStyle name="Uwaga 3" xfId="24354" hidden="1"/>
    <cellStyle name="Uwaga 3" xfId="24361" hidden="1"/>
    <cellStyle name="Uwaga 3" xfId="24362" hidden="1"/>
    <cellStyle name="Uwaga 3" xfId="24364" hidden="1"/>
    <cellStyle name="Uwaga 3" xfId="24370" hidden="1"/>
    <cellStyle name="Uwaga 3" xfId="24371" hidden="1"/>
    <cellStyle name="Uwaga 3" xfId="24373" hidden="1"/>
    <cellStyle name="Uwaga 3" xfId="24379" hidden="1"/>
    <cellStyle name="Uwaga 3" xfId="24380" hidden="1"/>
    <cellStyle name="Uwaga 3" xfId="24382" hidden="1"/>
    <cellStyle name="Uwaga 3" xfId="24388" hidden="1"/>
    <cellStyle name="Uwaga 3" xfId="24389" hidden="1"/>
    <cellStyle name="Uwaga 3" xfId="24390" hidden="1"/>
    <cellStyle name="Uwaga 3" xfId="24398" hidden="1"/>
    <cellStyle name="Uwaga 3" xfId="24400" hidden="1"/>
    <cellStyle name="Uwaga 3" xfId="24403" hidden="1"/>
    <cellStyle name="Uwaga 3" xfId="24407" hidden="1"/>
    <cellStyle name="Uwaga 3" xfId="24410" hidden="1"/>
    <cellStyle name="Uwaga 3" xfId="24413" hidden="1"/>
    <cellStyle name="Uwaga 3" xfId="24416" hidden="1"/>
    <cellStyle name="Uwaga 3" xfId="24418" hidden="1"/>
    <cellStyle name="Uwaga 3" xfId="24421" hidden="1"/>
    <cellStyle name="Uwaga 3" xfId="24424" hidden="1"/>
    <cellStyle name="Uwaga 3" xfId="24425" hidden="1"/>
    <cellStyle name="Uwaga 3" xfId="24426" hidden="1"/>
    <cellStyle name="Uwaga 3" xfId="24433" hidden="1"/>
    <cellStyle name="Uwaga 3" xfId="24435" hidden="1"/>
    <cellStyle name="Uwaga 3" xfId="24437" hidden="1"/>
    <cellStyle name="Uwaga 3" xfId="24442" hidden="1"/>
    <cellStyle name="Uwaga 3" xfId="24444" hidden="1"/>
    <cellStyle name="Uwaga 3" xfId="24446" hidden="1"/>
    <cellStyle name="Uwaga 3" xfId="24451" hidden="1"/>
    <cellStyle name="Uwaga 3" xfId="24453" hidden="1"/>
    <cellStyle name="Uwaga 3" xfId="24455" hidden="1"/>
    <cellStyle name="Uwaga 3" xfId="24460" hidden="1"/>
    <cellStyle name="Uwaga 3" xfId="24461" hidden="1"/>
    <cellStyle name="Uwaga 3" xfId="24462" hidden="1"/>
    <cellStyle name="Uwaga 3" xfId="24469" hidden="1"/>
    <cellStyle name="Uwaga 3" xfId="24471" hidden="1"/>
    <cellStyle name="Uwaga 3" xfId="24473" hidden="1"/>
    <cellStyle name="Uwaga 3" xfId="24478" hidden="1"/>
    <cellStyle name="Uwaga 3" xfId="24480" hidden="1"/>
    <cellStyle name="Uwaga 3" xfId="24482" hidden="1"/>
    <cellStyle name="Uwaga 3" xfId="24487" hidden="1"/>
    <cellStyle name="Uwaga 3" xfId="24489" hidden="1"/>
    <cellStyle name="Uwaga 3" xfId="24490" hidden="1"/>
    <cellStyle name="Uwaga 3" xfId="24496" hidden="1"/>
    <cellStyle name="Uwaga 3" xfId="24497" hidden="1"/>
    <cellStyle name="Uwaga 3" xfId="24498" hidden="1"/>
    <cellStyle name="Uwaga 3" xfId="24505" hidden="1"/>
    <cellStyle name="Uwaga 3" xfId="24507" hidden="1"/>
    <cellStyle name="Uwaga 3" xfId="24509" hidden="1"/>
    <cellStyle name="Uwaga 3" xfId="24514" hidden="1"/>
    <cellStyle name="Uwaga 3" xfId="24516" hidden="1"/>
    <cellStyle name="Uwaga 3" xfId="24518" hidden="1"/>
    <cellStyle name="Uwaga 3" xfId="24523" hidden="1"/>
    <cellStyle name="Uwaga 3" xfId="24525" hidden="1"/>
    <cellStyle name="Uwaga 3" xfId="24527" hidden="1"/>
    <cellStyle name="Uwaga 3" xfId="24532" hidden="1"/>
    <cellStyle name="Uwaga 3" xfId="24533" hidden="1"/>
    <cellStyle name="Uwaga 3" xfId="24535" hidden="1"/>
    <cellStyle name="Uwaga 3" xfId="24541" hidden="1"/>
    <cellStyle name="Uwaga 3" xfId="24542" hidden="1"/>
    <cellStyle name="Uwaga 3" xfId="24543" hidden="1"/>
    <cellStyle name="Uwaga 3" xfId="24550" hidden="1"/>
    <cellStyle name="Uwaga 3" xfId="24551" hidden="1"/>
    <cellStyle name="Uwaga 3" xfId="24552" hidden="1"/>
    <cellStyle name="Uwaga 3" xfId="24559" hidden="1"/>
    <cellStyle name="Uwaga 3" xfId="24560" hidden="1"/>
    <cellStyle name="Uwaga 3" xfId="24561" hidden="1"/>
    <cellStyle name="Uwaga 3" xfId="24568" hidden="1"/>
    <cellStyle name="Uwaga 3" xfId="24569" hidden="1"/>
    <cellStyle name="Uwaga 3" xfId="24570" hidden="1"/>
    <cellStyle name="Uwaga 3" xfId="24577" hidden="1"/>
    <cellStyle name="Uwaga 3" xfId="24578" hidden="1"/>
    <cellStyle name="Uwaga 3" xfId="24579" hidden="1"/>
    <cellStyle name="Uwaga 3" xfId="24629" hidden="1"/>
    <cellStyle name="Uwaga 3" xfId="24630" hidden="1"/>
    <cellStyle name="Uwaga 3" xfId="24632" hidden="1"/>
    <cellStyle name="Uwaga 3" xfId="24644" hidden="1"/>
    <cellStyle name="Uwaga 3" xfId="24645" hidden="1"/>
    <cellStyle name="Uwaga 3" xfId="24650" hidden="1"/>
    <cellStyle name="Uwaga 3" xfId="24659" hidden="1"/>
    <cellStyle name="Uwaga 3" xfId="24660" hidden="1"/>
    <cellStyle name="Uwaga 3" xfId="24665" hidden="1"/>
    <cellStyle name="Uwaga 3" xfId="24674" hidden="1"/>
    <cellStyle name="Uwaga 3" xfId="24675" hidden="1"/>
    <cellStyle name="Uwaga 3" xfId="24676" hidden="1"/>
    <cellStyle name="Uwaga 3" xfId="24689" hidden="1"/>
    <cellStyle name="Uwaga 3" xfId="24694" hidden="1"/>
    <cellStyle name="Uwaga 3" xfId="24699" hidden="1"/>
    <cellStyle name="Uwaga 3" xfId="24709" hidden="1"/>
    <cellStyle name="Uwaga 3" xfId="24714" hidden="1"/>
    <cellStyle name="Uwaga 3" xfId="24718" hidden="1"/>
    <cellStyle name="Uwaga 3" xfId="24725" hidden="1"/>
    <cellStyle name="Uwaga 3" xfId="24730" hidden="1"/>
    <cellStyle name="Uwaga 3" xfId="24733" hidden="1"/>
    <cellStyle name="Uwaga 3" xfId="24739" hidden="1"/>
    <cellStyle name="Uwaga 3" xfId="24744" hidden="1"/>
    <cellStyle name="Uwaga 3" xfId="24748" hidden="1"/>
    <cellStyle name="Uwaga 3" xfId="24749" hidden="1"/>
    <cellStyle name="Uwaga 3" xfId="24750" hidden="1"/>
    <cellStyle name="Uwaga 3" xfId="24754" hidden="1"/>
    <cellStyle name="Uwaga 3" xfId="24766" hidden="1"/>
    <cellStyle name="Uwaga 3" xfId="24771" hidden="1"/>
    <cellStyle name="Uwaga 3" xfId="24776" hidden="1"/>
    <cellStyle name="Uwaga 3" xfId="24781" hidden="1"/>
    <cellStyle name="Uwaga 3" xfId="24786" hidden="1"/>
    <cellStyle name="Uwaga 3" xfId="24791" hidden="1"/>
    <cellStyle name="Uwaga 3" xfId="24795" hidden="1"/>
    <cellStyle name="Uwaga 3" xfId="24799" hidden="1"/>
    <cellStyle name="Uwaga 3" xfId="24804" hidden="1"/>
    <cellStyle name="Uwaga 3" xfId="24809" hidden="1"/>
    <cellStyle name="Uwaga 3" xfId="24810" hidden="1"/>
    <cellStyle name="Uwaga 3" xfId="24812" hidden="1"/>
    <cellStyle name="Uwaga 3" xfId="24825" hidden="1"/>
    <cellStyle name="Uwaga 3" xfId="24829" hidden="1"/>
    <cellStyle name="Uwaga 3" xfId="24834" hidden="1"/>
    <cellStyle name="Uwaga 3" xfId="24841" hidden="1"/>
    <cellStyle name="Uwaga 3" xfId="24845" hidden="1"/>
    <cellStyle name="Uwaga 3" xfId="24850" hidden="1"/>
    <cellStyle name="Uwaga 3" xfId="24855" hidden="1"/>
    <cellStyle name="Uwaga 3" xfId="24858" hidden="1"/>
    <cellStyle name="Uwaga 3" xfId="24863" hidden="1"/>
    <cellStyle name="Uwaga 3" xfId="24869" hidden="1"/>
    <cellStyle name="Uwaga 3" xfId="24870" hidden="1"/>
    <cellStyle name="Uwaga 3" xfId="24873" hidden="1"/>
    <cellStyle name="Uwaga 3" xfId="24886" hidden="1"/>
    <cellStyle name="Uwaga 3" xfId="24890" hidden="1"/>
    <cellStyle name="Uwaga 3" xfId="24895" hidden="1"/>
    <cellStyle name="Uwaga 3" xfId="24902" hidden="1"/>
    <cellStyle name="Uwaga 3" xfId="24907" hidden="1"/>
    <cellStyle name="Uwaga 3" xfId="24911" hidden="1"/>
    <cellStyle name="Uwaga 3" xfId="24916" hidden="1"/>
    <cellStyle name="Uwaga 3" xfId="24920" hidden="1"/>
    <cellStyle name="Uwaga 3" xfId="24925" hidden="1"/>
    <cellStyle name="Uwaga 3" xfId="24929" hidden="1"/>
    <cellStyle name="Uwaga 3" xfId="24930" hidden="1"/>
    <cellStyle name="Uwaga 3" xfId="24932" hidden="1"/>
    <cellStyle name="Uwaga 3" xfId="24944" hidden="1"/>
    <cellStyle name="Uwaga 3" xfId="24945" hidden="1"/>
    <cellStyle name="Uwaga 3" xfId="24947" hidden="1"/>
    <cellStyle name="Uwaga 3" xfId="24959" hidden="1"/>
    <cellStyle name="Uwaga 3" xfId="24961" hidden="1"/>
    <cellStyle name="Uwaga 3" xfId="24964" hidden="1"/>
    <cellStyle name="Uwaga 3" xfId="24974" hidden="1"/>
    <cellStyle name="Uwaga 3" xfId="24975" hidden="1"/>
    <cellStyle name="Uwaga 3" xfId="24977" hidden="1"/>
    <cellStyle name="Uwaga 3" xfId="24989" hidden="1"/>
    <cellStyle name="Uwaga 3" xfId="24990" hidden="1"/>
    <cellStyle name="Uwaga 3" xfId="24991" hidden="1"/>
    <cellStyle name="Uwaga 3" xfId="25005" hidden="1"/>
    <cellStyle name="Uwaga 3" xfId="25008" hidden="1"/>
    <cellStyle name="Uwaga 3" xfId="25012" hidden="1"/>
    <cellStyle name="Uwaga 3" xfId="25020" hidden="1"/>
    <cellStyle name="Uwaga 3" xfId="25023" hidden="1"/>
    <cellStyle name="Uwaga 3" xfId="25027" hidden="1"/>
    <cellStyle name="Uwaga 3" xfId="25035" hidden="1"/>
    <cellStyle name="Uwaga 3" xfId="25038" hidden="1"/>
    <cellStyle name="Uwaga 3" xfId="25042" hidden="1"/>
    <cellStyle name="Uwaga 3" xfId="25049" hidden="1"/>
    <cellStyle name="Uwaga 3" xfId="25050" hidden="1"/>
    <cellStyle name="Uwaga 3" xfId="25052" hidden="1"/>
    <cellStyle name="Uwaga 3" xfId="25065" hidden="1"/>
    <cellStyle name="Uwaga 3" xfId="25068" hidden="1"/>
    <cellStyle name="Uwaga 3" xfId="25071" hidden="1"/>
    <cellStyle name="Uwaga 3" xfId="25080" hidden="1"/>
    <cellStyle name="Uwaga 3" xfId="25083" hidden="1"/>
    <cellStyle name="Uwaga 3" xfId="25087" hidden="1"/>
    <cellStyle name="Uwaga 3" xfId="25095" hidden="1"/>
    <cellStyle name="Uwaga 3" xfId="25097" hidden="1"/>
    <cellStyle name="Uwaga 3" xfId="25100" hidden="1"/>
    <cellStyle name="Uwaga 3" xfId="25109" hidden="1"/>
    <cellStyle name="Uwaga 3" xfId="25110" hidden="1"/>
    <cellStyle name="Uwaga 3" xfId="25111" hidden="1"/>
    <cellStyle name="Uwaga 3" xfId="25124" hidden="1"/>
    <cellStyle name="Uwaga 3" xfId="25125" hidden="1"/>
    <cellStyle name="Uwaga 3" xfId="25127" hidden="1"/>
    <cellStyle name="Uwaga 3" xfId="25139" hidden="1"/>
    <cellStyle name="Uwaga 3" xfId="25140" hidden="1"/>
    <cellStyle name="Uwaga 3" xfId="25142" hidden="1"/>
    <cellStyle name="Uwaga 3" xfId="25154" hidden="1"/>
    <cellStyle name="Uwaga 3" xfId="25155" hidden="1"/>
    <cellStyle name="Uwaga 3" xfId="25157" hidden="1"/>
    <cellStyle name="Uwaga 3" xfId="25169" hidden="1"/>
    <cellStyle name="Uwaga 3" xfId="25170" hidden="1"/>
    <cellStyle name="Uwaga 3" xfId="25171" hidden="1"/>
    <cellStyle name="Uwaga 3" xfId="25185" hidden="1"/>
    <cellStyle name="Uwaga 3" xfId="25187" hidden="1"/>
    <cellStyle name="Uwaga 3" xfId="25190" hidden="1"/>
    <cellStyle name="Uwaga 3" xfId="25200" hidden="1"/>
    <cellStyle name="Uwaga 3" xfId="25203" hidden="1"/>
    <cellStyle name="Uwaga 3" xfId="25206" hidden="1"/>
    <cellStyle name="Uwaga 3" xfId="25215" hidden="1"/>
    <cellStyle name="Uwaga 3" xfId="25217" hidden="1"/>
    <cellStyle name="Uwaga 3" xfId="25220" hidden="1"/>
    <cellStyle name="Uwaga 3" xfId="25229" hidden="1"/>
    <cellStyle name="Uwaga 3" xfId="25230" hidden="1"/>
    <cellStyle name="Uwaga 3" xfId="25231" hidden="1"/>
    <cellStyle name="Uwaga 3" xfId="25244" hidden="1"/>
    <cellStyle name="Uwaga 3" xfId="25246" hidden="1"/>
    <cellStyle name="Uwaga 3" xfId="25248" hidden="1"/>
    <cellStyle name="Uwaga 3" xfId="25259" hidden="1"/>
    <cellStyle name="Uwaga 3" xfId="25261" hidden="1"/>
    <cellStyle name="Uwaga 3" xfId="25263" hidden="1"/>
    <cellStyle name="Uwaga 3" xfId="25274" hidden="1"/>
    <cellStyle name="Uwaga 3" xfId="25276" hidden="1"/>
    <cellStyle name="Uwaga 3" xfId="25278" hidden="1"/>
    <cellStyle name="Uwaga 3" xfId="25289" hidden="1"/>
    <cellStyle name="Uwaga 3" xfId="25290" hidden="1"/>
    <cellStyle name="Uwaga 3" xfId="25291" hidden="1"/>
    <cellStyle name="Uwaga 3" xfId="25304" hidden="1"/>
    <cellStyle name="Uwaga 3" xfId="25306" hidden="1"/>
    <cellStyle name="Uwaga 3" xfId="25308" hidden="1"/>
    <cellStyle name="Uwaga 3" xfId="25319" hidden="1"/>
    <cellStyle name="Uwaga 3" xfId="25321" hidden="1"/>
    <cellStyle name="Uwaga 3" xfId="25323" hidden="1"/>
    <cellStyle name="Uwaga 3" xfId="25334" hidden="1"/>
    <cellStyle name="Uwaga 3" xfId="25336" hidden="1"/>
    <cellStyle name="Uwaga 3" xfId="25337" hidden="1"/>
    <cellStyle name="Uwaga 3" xfId="25349" hidden="1"/>
    <cellStyle name="Uwaga 3" xfId="25350" hidden="1"/>
    <cellStyle name="Uwaga 3" xfId="25351" hidden="1"/>
    <cellStyle name="Uwaga 3" xfId="25364" hidden="1"/>
    <cellStyle name="Uwaga 3" xfId="25366" hidden="1"/>
    <cellStyle name="Uwaga 3" xfId="25368" hidden="1"/>
    <cellStyle name="Uwaga 3" xfId="25379" hidden="1"/>
    <cellStyle name="Uwaga 3" xfId="25381" hidden="1"/>
    <cellStyle name="Uwaga 3" xfId="25383" hidden="1"/>
    <cellStyle name="Uwaga 3" xfId="25394" hidden="1"/>
    <cellStyle name="Uwaga 3" xfId="25396" hidden="1"/>
    <cellStyle name="Uwaga 3" xfId="25398" hidden="1"/>
    <cellStyle name="Uwaga 3" xfId="25409" hidden="1"/>
    <cellStyle name="Uwaga 3" xfId="25410" hidden="1"/>
    <cellStyle name="Uwaga 3" xfId="25412" hidden="1"/>
    <cellStyle name="Uwaga 3" xfId="25423" hidden="1"/>
    <cellStyle name="Uwaga 3" xfId="25425" hidden="1"/>
    <cellStyle name="Uwaga 3" xfId="25426" hidden="1"/>
    <cellStyle name="Uwaga 3" xfId="25435" hidden="1"/>
    <cellStyle name="Uwaga 3" xfId="25438" hidden="1"/>
    <cellStyle name="Uwaga 3" xfId="25440" hidden="1"/>
    <cellStyle name="Uwaga 3" xfId="25451" hidden="1"/>
    <cellStyle name="Uwaga 3" xfId="25453" hidden="1"/>
    <cellStyle name="Uwaga 3" xfId="25455" hidden="1"/>
    <cellStyle name="Uwaga 3" xfId="25467" hidden="1"/>
    <cellStyle name="Uwaga 3" xfId="25469" hidden="1"/>
    <cellStyle name="Uwaga 3" xfId="25471" hidden="1"/>
    <cellStyle name="Uwaga 3" xfId="25479" hidden="1"/>
    <cellStyle name="Uwaga 3" xfId="25481" hidden="1"/>
    <cellStyle name="Uwaga 3" xfId="25484" hidden="1"/>
    <cellStyle name="Uwaga 3" xfId="25474" hidden="1"/>
    <cellStyle name="Uwaga 3" xfId="25473" hidden="1"/>
    <cellStyle name="Uwaga 3" xfId="25472" hidden="1"/>
    <cellStyle name="Uwaga 3" xfId="25459" hidden="1"/>
    <cellStyle name="Uwaga 3" xfId="25458" hidden="1"/>
    <cellStyle name="Uwaga 3" xfId="25457" hidden="1"/>
    <cellStyle name="Uwaga 3" xfId="25444" hidden="1"/>
    <cellStyle name="Uwaga 3" xfId="25443" hidden="1"/>
    <cellStyle name="Uwaga 3" xfId="25442" hidden="1"/>
    <cellStyle name="Uwaga 3" xfId="25429" hidden="1"/>
    <cellStyle name="Uwaga 3" xfId="25428" hidden="1"/>
    <cellStyle name="Uwaga 3" xfId="25427" hidden="1"/>
    <cellStyle name="Uwaga 3" xfId="25414" hidden="1"/>
    <cellStyle name="Uwaga 3" xfId="25413" hidden="1"/>
    <cellStyle name="Uwaga 3" xfId="25411" hidden="1"/>
    <cellStyle name="Uwaga 3" xfId="25400" hidden="1"/>
    <cellStyle name="Uwaga 3" xfId="25397" hidden="1"/>
    <cellStyle name="Uwaga 3" xfId="25395" hidden="1"/>
    <cellStyle name="Uwaga 3" xfId="25385" hidden="1"/>
    <cellStyle name="Uwaga 3" xfId="25382" hidden="1"/>
    <cellStyle name="Uwaga 3" xfId="25380" hidden="1"/>
    <cellStyle name="Uwaga 3" xfId="25370" hidden="1"/>
    <cellStyle name="Uwaga 3" xfId="25367" hidden="1"/>
    <cellStyle name="Uwaga 3" xfId="25365" hidden="1"/>
    <cellStyle name="Uwaga 3" xfId="25355" hidden="1"/>
    <cellStyle name="Uwaga 3" xfId="25353" hidden="1"/>
    <cellStyle name="Uwaga 3" xfId="25352" hidden="1"/>
    <cellStyle name="Uwaga 3" xfId="25340" hidden="1"/>
    <cellStyle name="Uwaga 3" xfId="25338" hidden="1"/>
    <cellStyle name="Uwaga 3" xfId="25335" hidden="1"/>
    <cellStyle name="Uwaga 3" xfId="25325" hidden="1"/>
    <cellStyle name="Uwaga 3" xfId="25322" hidden="1"/>
    <cellStyle name="Uwaga 3" xfId="25320" hidden="1"/>
    <cellStyle name="Uwaga 3" xfId="25310" hidden="1"/>
    <cellStyle name="Uwaga 3" xfId="25307" hidden="1"/>
    <cellStyle name="Uwaga 3" xfId="25305" hidden="1"/>
    <cellStyle name="Uwaga 3" xfId="25295" hidden="1"/>
    <cellStyle name="Uwaga 3" xfId="25293" hidden="1"/>
    <cellStyle name="Uwaga 3" xfId="25292" hidden="1"/>
    <cellStyle name="Uwaga 3" xfId="25280" hidden="1"/>
    <cellStyle name="Uwaga 3" xfId="25277" hidden="1"/>
    <cellStyle name="Uwaga 3" xfId="25275" hidden="1"/>
    <cellStyle name="Uwaga 3" xfId="25265" hidden="1"/>
    <cellStyle name="Uwaga 3" xfId="25262" hidden="1"/>
    <cellStyle name="Uwaga 3" xfId="25260" hidden="1"/>
    <cellStyle name="Uwaga 3" xfId="25250" hidden="1"/>
    <cellStyle name="Uwaga 3" xfId="25247" hidden="1"/>
    <cellStyle name="Uwaga 3" xfId="25245" hidden="1"/>
    <cellStyle name="Uwaga 3" xfId="25235" hidden="1"/>
    <cellStyle name="Uwaga 3" xfId="25233" hidden="1"/>
    <cellStyle name="Uwaga 3" xfId="25232" hidden="1"/>
    <cellStyle name="Uwaga 3" xfId="25219" hidden="1"/>
    <cellStyle name="Uwaga 3" xfId="25216" hidden="1"/>
    <cellStyle name="Uwaga 3" xfId="25214" hidden="1"/>
    <cellStyle name="Uwaga 3" xfId="25204" hidden="1"/>
    <cellStyle name="Uwaga 3" xfId="25201" hidden="1"/>
    <cellStyle name="Uwaga 3" xfId="25199" hidden="1"/>
    <cellStyle name="Uwaga 3" xfId="25189" hidden="1"/>
    <cellStyle name="Uwaga 3" xfId="25186" hidden="1"/>
    <cellStyle name="Uwaga 3" xfId="25184" hidden="1"/>
    <cellStyle name="Uwaga 3" xfId="25175" hidden="1"/>
    <cellStyle name="Uwaga 3" xfId="25173" hidden="1"/>
    <cellStyle name="Uwaga 3" xfId="25172" hidden="1"/>
    <cellStyle name="Uwaga 3" xfId="25160" hidden="1"/>
    <cellStyle name="Uwaga 3" xfId="25158" hidden="1"/>
    <cellStyle name="Uwaga 3" xfId="25156" hidden="1"/>
    <cellStyle name="Uwaga 3" xfId="25145" hidden="1"/>
    <cellStyle name="Uwaga 3" xfId="25143" hidden="1"/>
    <cellStyle name="Uwaga 3" xfId="25141" hidden="1"/>
    <cellStyle name="Uwaga 3" xfId="25130" hidden="1"/>
    <cellStyle name="Uwaga 3" xfId="25128" hidden="1"/>
    <cellStyle name="Uwaga 3" xfId="25126" hidden="1"/>
    <cellStyle name="Uwaga 3" xfId="25115" hidden="1"/>
    <cellStyle name="Uwaga 3" xfId="25113" hidden="1"/>
    <cellStyle name="Uwaga 3" xfId="25112" hidden="1"/>
    <cellStyle name="Uwaga 3" xfId="25099" hidden="1"/>
    <cellStyle name="Uwaga 3" xfId="25096" hidden="1"/>
    <cellStyle name="Uwaga 3" xfId="25094" hidden="1"/>
    <cellStyle name="Uwaga 3" xfId="25084" hidden="1"/>
    <cellStyle name="Uwaga 3" xfId="25081" hidden="1"/>
    <cellStyle name="Uwaga 3" xfId="25079" hidden="1"/>
    <cellStyle name="Uwaga 3" xfId="25069" hidden="1"/>
    <cellStyle name="Uwaga 3" xfId="25066" hidden="1"/>
    <cellStyle name="Uwaga 3" xfId="25064" hidden="1"/>
    <cellStyle name="Uwaga 3" xfId="25055" hidden="1"/>
    <cellStyle name="Uwaga 3" xfId="25053" hidden="1"/>
    <cellStyle name="Uwaga 3" xfId="25051" hidden="1"/>
    <cellStyle name="Uwaga 3" xfId="25039" hidden="1"/>
    <cellStyle name="Uwaga 3" xfId="25036" hidden="1"/>
    <cellStyle name="Uwaga 3" xfId="25034" hidden="1"/>
    <cellStyle name="Uwaga 3" xfId="25024" hidden="1"/>
    <cellStyle name="Uwaga 3" xfId="25021" hidden="1"/>
    <cellStyle name="Uwaga 3" xfId="25019" hidden="1"/>
    <cellStyle name="Uwaga 3" xfId="25009" hidden="1"/>
    <cellStyle name="Uwaga 3" xfId="25006" hidden="1"/>
    <cellStyle name="Uwaga 3" xfId="25004" hidden="1"/>
    <cellStyle name="Uwaga 3" xfId="24997" hidden="1"/>
    <cellStyle name="Uwaga 3" xfId="24994" hidden="1"/>
    <cellStyle name="Uwaga 3" xfId="24992" hidden="1"/>
    <cellStyle name="Uwaga 3" xfId="24982" hidden="1"/>
    <cellStyle name="Uwaga 3" xfId="24979" hidden="1"/>
    <cellStyle name="Uwaga 3" xfId="24976" hidden="1"/>
    <cellStyle name="Uwaga 3" xfId="24967" hidden="1"/>
    <cellStyle name="Uwaga 3" xfId="24963" hidden="1"/>
    <cellStyle name="Uwaga 3" xfId="24960" hidden="1"/>
    <cellStyle name="Uwaga 3" xfId="24952" hidden="1"/>
    <cellStyle name="Uwaga 3" xfId="24949" hidden="1"/>
    <cellStyle name="Uwaga 3" xfId="24946" hidden="1"/>
    <cellStyle name="Uwaga 3" xfId="24937" hidden="1"/>
    <cellStyle name="Uwaga 3" xfId="24934" hidden="1"/>
    <cellStyle name="Uwaga 3" xfId="24931" hidden="1"/>
    <cellStyle name="Uwaga 3" xfId="24921" hidden="1"/>
    <cellStyle name="Uwaga 3" xfId="24917" hidden="1"/>
    <cellStyle name="Uwaga 3" xfId="24914" hidden="1"/>
    <cellStyle name="Uwaga 3" xfId="24905" hidden="1"/>
    <cellStyle name="Uwaga 3" xfId="24901" hidden="1"/>
    <cellStyle name="Uwaga 3" xfId="24899" hidden="1"/>
    <cellStyle name="Uwaga 3" xfId="24891" hidden="1"/>
    <cellStyle name="Uwaga 3" xfId="24887" hidden="1"/>
    <cellStyle name="Uwaga 3" xfId="24884" hidden="1"/>
    <cellStyle name="Uwaga 3" xfId="24877" hidden="1"/>
    <cellStyle name="Uwaga 3" xfId="24874" hidden="1"/>
    <cellStyle name="Uwaga 3" xfId="24871" hidden="1"/>
    <cellStyle name="Uwaga 3" xfId="24862" hidden="1"/>
    <cellStyle name="Uwaga 3" xfId="24857" hidden="1"/>
    <cellStyle name="Uwaga 3" xfId="24854" hidden="1"/>
    <cellStyle name="Uwaga 3" xfId="24847" hidden="1"/>
    <cellStyle name="Uwaga 3" xfId="24842" hidden="1"/>
    <cellStyle name="Uwaga 3" xfId="24839" hidden="1"/>
    <cellStyle name="Uwaga 3" xfId="24832" hidden="1"/>
    <cellStyle name="Uwaga 3" xfId="24827" hidden="1"/>
    <cellStyle name="Uwaga 3" xfId="24824" hidden="1"/>
    <cellStyle name="Uwaga 3" xfId="24818" hidden="1"/>
    <cellStyle name="Uwaga 3" xfId="24814" hidden="1"/>
    <cellStyle name="Uwaga 3" xfId="24811" hidden="1"/>
    <cellStyle name="Uwaga 3" xfId="24803" hidden="1"/>
    <cellStyle name="Uwaga 3" xfId="24798" hidden="1"/>
    <cellStyle name="Uwaga 3" xfId="24794" hidden="1"/>
    <cellStyle name="Uwaga 3" xfId="24788" hidden="1"/>
    <cellStyle name="Uwaga 3" xfId="24783" hidden="1"/>
    <cellStyle name="Uwaga 3" xfId="24779" hidden="1"/>
    <cellStyle name="Uwaga 3" xfId="24773" hidden="1"/>
    <cellStyle name="Uwaga 3" xfId="24768" hidden="1"/>
    <cellStyle name="Uwaga 3" xfId="24764" hidden="1"/>
    <cellStyle name="Uwaga 3" xfId="24759" hidden="1"/>
    <cellStyle name="Uwaga 3" xfId="24755" hidden="1"/>
    <cellStyle name="Uwaga 3" xfId="24751" hidden="1"/>
    <cellStyle name="Uwaga 3" xfId="24743" hidden="1"/>
    <cellStyle name="Uwaga 3" xfId="24738" hidden="1"/>
    <cellStyle name="Uwaga 3" xfId="24734" hidden="1"/>
    <cellStyle name="Uwaga 3" xfId="24728" hidden="1"/>
    <cellStyle name="Uwaga 3" xfId="24723" hidden="1"/>
    <cellStyle name="Uwaga 3" xfId="24719" hidden="1"/>
    <cellStyle name="Uwaga 3" xfId="24713" hidden="1"/>
    <cellStyle name="Uwaga 3" xfId="24708" hidden="1"/>
    <cellStyle name="Uwaga 3" xfId="24704" hidden="1"/>
    <cellStyle name="Uwaga 3" xfId="24700" hidden="1"/>
    <cellStyle name="Uwaga 3" xfId="24695" hidden="1"/>
    <cellStyle name="Uwaga 3" xfId="24690" hidden="1"/>
    <cellStyle name="Uwaga 3" xfId="24685" hidden="1"/>
    <cellStyle name="Uwaga 3" xfId="24681" hidden="1"/>
    <cellStyle name="Uwaga 3" xfId="24677" hidden="1"/>
    <cellStyle name="Uwaga 3" xfId="24670" hidden="1"/>
    <cellStyle name="Uwaga 3" xfId="24666" hidden="1"/>
    <cellStyle name="Uwaga 3" xfId="24661" hidden="1"/>
    <cellStyle name="Uwaga 3" xfId="24655" hidden="1"/>
    <cellStyle name="Uwaga 3" xfId="24651" hidden="1"/>
    <cellStyle name="Uwaga 3" xfId="24646" hidden="1"/>
    <cellStyle name="Uwaga 3" xfId="24640" hidden="1"/>
    <cellStyle name="Uwaga 3" xfId="24636" hidden="1"/>
    <cellStyle name="Uwaga 3" xfId="24631" hidden="1"/>
    <cellStyle name="Uwaga 3" xfId="24625" hidden="1"/>
    <cellStyle name="Uwaga 3" xfId="24621" hidden="1"/>
    <cellStyle name="Uwaga 3" xfId="24617" hidden="1"/>
    <cellStyle name="Uwaga 3" xfId="25477" hidden="1"/>
    <cellStyle name="Uwaga 3" xfId="25476" hidden="1"/>
    <cellStyle name="Uwaga 3" xfId="25475" hidden="1"/>
    <cellStyle name="Uwaga 3" xfId="25462" hidden="1"/>
    <cellStyle name="Uwaga 3" xfId="25461" hidden="1"/>
    <cellStyle name="Uwaga 3" xfId="25460" hidden="1"/>
    <cellStyle name="Uwaga 3" xfId="25447" hidden="1"/>
    <cellStyle name="Uwaga 3" xfId="25446" hidden="1"/>
    <cellStyle name="Uwaga 3" xfId="25445" hidden="1"/>
    <cellStyle name="Uwaga 3" xfId="25432" hidden="1"/>
    <cellStyle name="Uwaga 3" xfId="25431" hidden="1"/>
    <cellStyle name="Uwaga 3" xfId="25430" hidden="1"/>
    <cellStyle name="Uwaga 3" xfId="25417" hidden="1"/>
    <cellStyle name="Uwaga 3" xfId="25416" hidden="1"/>
    <cellStyle name="Uwaga 3" xfId="25415" hidden="1"/>
    <cellStyle name="Uwaga 3" xfId="25403" hidden="1"/>
    <cellStyle name="Uwaga 3" xfId="25401" hidden="1"/>
    <cellStyle name="Uwaga 3" xfId="25399" hidden="1"/>
    <cellStyle name="Uwaga 3" xfId="25388" hidden="1"/>
    <cellStyle name="Uwaga 3" xfId="25386" hidden="1"/>
    <cellStyle name="Uwaga 3" xfId="25384" hidden="1"/>
    <cellStyle name="Uwaga 3" xfId="25373" hidden="1"/>
    <cellStyle name="Uwaga 3" xfId="25371" hidden="1"/>
    <cellStyle name="Uwaga 3" xfId="25369" hidden="1"/>
    <cellStyle name="Uwaga 3" xfId="25358" hidden="1"/>
    <cellStyle name="Uwaga 3" xfId="25356" hidden="1"/>
    <cellStyle name="Uwaga 3" xfId="25354" hidden="1"/>
    <cellStyle name="Uwaga 3" xfId="25343" hidden="1"/>
    <cellStyle name="Uwaga 3" xfId="25341" hidden="1"/>
    <cellStyle name="Uwaga 3" xfId="25339" hidden="1"/>
    <cellStyle name="Uwaga 3" xfId="25328" hidden="1"/>
    <cellStyle name="Uwaga 3" xfId="25326" hidden="1"/>
    <cellStyle name="Uwaga 3" xfId="25324" hidden="1"/>
    <cellStyle name="Uwaga 3" xfId="25313" hidden="1"/>
    <cellStyle name="Uwaga 3" xfId="25311" hidden="1"/>
    <cellStyle name="Uwaga 3" xfId="25309" hidden="1"/>
    <cellStyle name="Uwaga 3" xfId="25298" hidden="1"/>
    <cellStyle name="Uwaga 3" xfId="25296" hidden="1"/>
    <cellStyle name="Uwaga 3" xfId="25294" hidden="1"/>
    <cellStyle name="Uwaga 3" xfId="25283" hidden="1"/>
    <cellStyle name="Uwaga 3" xfId="25281" hidden="1"/>
    <cellStyle name="Uwaga 3" xfId="25279" hidden="1"/>
    <cellStyle name="Uwaga 3" xfId="25268" hidden="1"/>
    <cellStyle name="Uwaga 3" xfId="25266" hidden="1"/>
    <cellStyle name="Uwaga 3" xfId="25264" hidden="1"/>
    <cellStyle name="Uwaga 3" xfId="25253" hidden="1"/>
    <cellStyle name="Uwaga 3" xfId="25251" hidden="1"/>
    <cellStyle name="Uwaga 3" xfId="25249" hidden="1"/>
    <cellStyle name="Uwaga 3" xfId="25238" hidden="1"/>
    <cellStyle name="Uwaga 3" xfId="25236" hidden="1"/>
    <cellStyle name="Uwaga 3" xfId="25234" hidden="1"/>
    <cellStyle name="Uwaga 3" xfId="25223" hidden="1"/>
    <cellStyle name="Uwaga 3" xfId="25221" hidden="1"/>
    <cellStyle name="Uwaga 3" xfId="25218" hidden="1"/>
    <cellStyle name="Uwaga 3" xfId="25208" hidden="1"/>
    <cellStyle name="Uwaga 3" xfId="25205" hidden="1"/>
    <cellStyle name="Uwaga 3" xfId="25202" hidden="1"/>
    <cellStyle name="Uwaga 3" xfId="25193" hidden="1"/>
    <cellStyle name="Uwaga 3" xfId="25191" hidden="1"/>
    <cellStyle name="Uwaga 3" xfId="25188" hidden="1"/>
    <cellStyle name="Uwaga 3" xfId="25178" hidden="1"/>
    <cellStyle name="Uwaga 3" xfId="25176" hidden="1"/>
    <cellStyle name="Uwaga 3" xfId="25174" hidden="1"/>
    <cellStyle name="Uwaga 3" xfId="25163" hidden="1"/>
    <cellStyle name="Uwaga 3" xfId="25161" hidden="1"/>
    <cellStyle name="Uwaga 3" xfId="25159" hidden="1"/>
    <cellStyle name="Uwaga 3" xfId="25148" hidden="1"/>
    <cellStyle name="Uwaga 3" xfId="25146" hidden="1"/>
    <cellStyle name="Uwaga 3" xfId="25144" hidden="1"/>
    <cellStyle name="Uwaga 3" xfId="25133" hidden="1"/>
    <cellStyle name="Uwaga 3" xfId="25131" hidden="1"/>
    <cellStyle name="Uwaga 3" xfId="25129" hidden="1"/>
    <cellStyle name="Uwaga 3" xfId="25118" hidden="1"/>
    <cellStyle name="Uwaga 3" xfId="25116" hidden="1"/>
    <cellStyle name="Uwaga 3" xfId="25114" hidden="1"/>
    <cellStyle name="Uwaga 3" xfId="25103" hidden="1"/>
    <cellStyle name="Uwaga 3" xfId="25101" hidden="1"/>
    <cellStyle name="Uwaga 3" xfId="25098" hidden="1"/>
    <cellStyle name="Uwaga 3" xfId="25088" hidden="1"/>
    <cellStyle name="Uwaga 3" xfId="25085" hidden="1"/>
    <cellStyle name="Uwaga 3" xfId="25082" hidden="1"/>
    <cellStyle name="Uwaga 3" xfId="25073" hidden="1"/>
    <cellStyle name="Uwaga 3" xfId="25070" hidden="1"/>
    <cellStyle name="Uwaga 3" xfId="25067" hidden="1"/>
    <cellStyle name="Uwaga 3" xfId="25058" hidden="1"/>
    <cellStyle name="Uwaga 3" xfId="25056" hidden="1"/>
    <cellStyle name="Uwaga 3" xfId="25054" hidden="1"/>
    <cellStyle name="Uwaga 3" xfId="25043" hidden="1"/>
    <cellStyle name="Uwaga 3" xfId="25040" hidden="1"/>
    <cellStyle name="Uwaga 3" xfId="25037" hidden="1"/>
    <cellStyle name="Uwaga 3" xfId="25028" hidden="1"/>
    <cellStyle name="Uwaga 3" xfId="25025" hidden="1"/>
    <cellStyle name="Uwaga 3" xfId="25022" hidden="1"/>
    <cellStyle name="Uwaga 3" xfId="25013" hidden="1"/>
    <cellStyle name="Uwaga 3" xfId="25010" hidden="1"/>
    <cellStyle name="Uwaga 3" xfId="25007" hidden="1"/>
    <cellStyle name="Uwaga 3" xfId="25000" hidden="1"/>
    <cellStyle name="Uwaga 3" xfId="24996" hidden="1"/>
    <cellStyle name="Uwaga 3" xfId="24993" hidden="1"/>
    <cellStyle name="Uwaga 3" xfId="24985" hidden="1"/>
    <cellStyle name="Uwaga 3" xfId="24981" hidden="1"/>
    <cellStyle name="Uwaga 3" xfId="24978" hidden="1"/>
    <cellStyle name="Uwaga 3" xfId="24970" hidden="1"/>
    <cellStyle name="Uwaga 3" xfId="24966" hidden="1"/>
    <cellStyle name="Uwaga 3" xfId="24962" hidden="1"/>
    <cellStyle name="Uwaga 3" xfId="24955" hidden="1"/>
    <cellStyle name="Uwaga 3" xfId="24951" hidden="1"/>
    <cellStyle name="Uwaga 3" xfId="24948" hidden="1"/>
    <cellStyle name="Uwaga 3" xfId="24940" hidden="1"/>
    <cellStyle name="Uwaga 3" xfId="24936" hidden="1"/>
    <cellStyle name="Uwaga 3" xfId="24933" hidden="1"/>
    <cellStyle name="Uwaga 3" xfId="24924" hidden="1"/>
    <cellStyle name="Uwaga 3" xfId="24919" hidden="1"/>
    <cellStyle name="Uwaga 3" xfId="24915" hidden="1"/>
    <cellStyle name="Uwaga 3" xfId="24909" hidden="1"/>
    <cellStyle name="Uwaga 3" xfId="24904" hidden="1"/>
    <cellStyle name="Uwaga 3" xfId="24900" hidden="1"/>
    <cellStyle name="Uwaga 3" xfId="24894" hidden="1"/>
    <cellStyle name="Uwaga 3" xfId="24889" hidden="1"/>
    <cellStyle name="Uwaga 3" xfId="24885" hidden="1"/>
    <cellStyle name="Uwaga 3" xfId="24880" hidden="1"/>
    <cellStyle name="Uwaga 3" xfId="24876" hidden="1"/>
    <cellStyle name="Uwaga 3" xfId="24872" hidden="1"/>
    <cellStyle name="Uwaga 3" xfId="24865" hidden="1"/>
    <cellStyle name="Uwaga 3" xfId="24860" hidden="1"/>
    <cellStyle name="Uwaga 3" xfId="24856" hidden="1"/>
    <cellStyle name="Uwaga 3" xfId="24849" hidden="1"/>
    <cellStyle name="Uwaga 3" xfId="24844" hidden="1"/>
    <cellStyle name="Uwaga 3" xfId="24840" hidden="1"/>
    <cellStyle name="Uwaga 3" xfId="24835" hidden="1"/>
    <cellStyle name="Uwaga 3" xfId="24830" hidden="1"/>
    <cellStyle name="Uwaga 3" xfId="24826" hidden="1"/>
    <cellStyle name="Uwaga 3" xfId="24820" hidden="1"/>
    <cellStyle name="Uwaga 3" xfId="24816" hidden="1"/>
    <cellStyle name="Uwaga 3" xfId="24813" hidden="1"/>
    <cellStyle name="Uwaga 3" xfId="24806" hidden="1"/>
    <cellStyle name="Uwaga 3" xfId="24801" hidden="1"/>
    <cellStyle name="Uwaga 3" xfId="24796" hidden="1"/>
    <cellStyle name="Uwaga 3" xfId="24790" hidden="1"/>
    <cellStyle name="Uwaga 3" xfId="24785" hidden="1"/>
    <cellStyle name="Uwaga 3" xfId="24780" hidden="1"/>
    <cellStyle name="Uwaga 3" xfId="24775" hidden="1"/>
    <cellStyle name="Uwaga 3" xfId="24770" hidden="1"/>
    <cellStyle name="Uwaga 3" xfId="24765" hidden="1"/>
    <cellStyle name="Uwaga 3" xfId="24761" hidden="1"/>
    <cellStyle name="Uwaga 3" xfId="24757" hidden="1"/>
    <cellStyle name="Uwaga 3" xfId="24752" hidden="1"/>
    <cellStyle name="Uwaga 3" xfId="24745" hidden="1"/>
    <cellStyle name="Uwaga 3" xfId="24740" hidden="1"/>
    <cellStyle name="Uwaga 3" xfId="24735" hidden="1"/>
    <cellStyle name="Uwaga 3" xfId="24729" hidden="1"/>
    <cellStyle name="Uwaga 3" xfId="24724" hidden="1"/>
    <cellStyle name="Uwaga 3" xfId="24720" hidden="1"/>
    <cellStyle name="Uwaga 3" xfId="24715" hidden="1"/>
    <cellStyle name="Uwaga 3" xfId="24710" hidden="1"/>
    <cellStyle name="Uwaga 3" xfId="24705" hidden="1"/>
    <cellStyle name="Uwaga 3" xfId="24701" hidden="1"/>
    <cellStyle name="Uwaga 3" xfId="24696" hidden="1"/>
    <cellStyle name="Uwaga 3" xfId="24691" hidden="1"/>
    <cellStyle name="Uwaga 3" xfId="24686" hidden="1"/>
    <cellStyle name="Uwaga 3" xfId="24682" hidden="1"/>
    <cellStyle name="Uwaga 3" xfId="24678" hidden="1"/>
    <cellStyle name="Uwaga 3" xfId="24671" hidden="1"/>
    <cellStyle name="Uwaga 3" xfId="24667" hidden="1"/>
    <cellStyle name="Uwaga 3" xfId="24662" hidden="1"/>
    <cellStyle name="Uwaga 3" xfId="24656" hidden="1"/>
    <cellStyle name="Uwaga 3" xfId="24652" hidden="1"/>
    <cellStyle name="Uwaga 3" xfId="24647" hidden="1"/>
    <cellStyle name="Uwaga 3" xfId="24641" hidden="1"/>
    <cellStyle name="Uwaga 3" xfId="24637" hidden="1"/>
    <cellStyle name="Uwaga 3" xfId="24633" hidden="1"/>
    <cellStyle name="Uwaga 3" xfId="24626" hidden="1"/>
    <cellStyle name="Uwaga 3" xfId="24622" hidden="1"/>
    <cellStyle name="Uwaga 3" xfId="24618" hidden="1"/>
    <cellStyle name="Uwaga 3" xfId="25482" hidden="1"/>
    <cellStyle name="Uwaga 3" xfId="25480" hidden="1"/>
    <cellStyle name="Uwaga 3" xfId="25478" hidden="1"/>
    <cellStyle name="Uwaga 3" xfId="25465" hidden="1"/>
    <cellStyle name="Uwaga 3" xfId="25464" hidden="1"/>
    <cellStyle name="Uwaga 3" xfId="25463" hidden="1"/>
    <cellStyle name="Uwaga 3" xfId="25450" hidden="1"/>
    <cellStyle name="Uwaga 3" xfId="25449" hidden="1"/>
    <cellStyle name="Uwaga 3" xfId="25448" hidden="1"/>
    <cellStyle name="Uwaga 3" xfId="25436" hidden="1"/>
    <cellStyle name="Uwaga 3" xfId="25434" hidden="1"/>
    <cellStyle name="Uwaga 3" xfId="25433" hidden="1"/>
    <cellStyle name="Uwaga 3" xfId="25420" hidden="1"/>
    <cellStyle name="Uwaga 3" xfId="25419" hidden="1"/>
    <cellStyle name="Uwaga 3" xfId="25418" hidden="1"/>
    <cellStyle name="Uwaga 3" xfId="25406" hidden="1"/>
    <cellStyle name="Uwaga 3" xfId="25404" hidden="1"/>
    <cellStyle name="Uwaga 3" xfId="25402" hidden="1"/>
    <cellStyle name="Uwaga 3" xfId="25391" hidden="1"/>
    <cellStyle name="Uwaga 3" xfId="25389" hidden="1"/>
    <cellStyle name="Uwaga 3" xfId="25387" hidden="1"/>
    <cellStyle name="Uwaga 3" xfId="25376" hidden="1"/>
    <cellStyle name="Uwaga 3" xfId="25374" hidden="1"/>
    <cellStyle name="Uwaga 3" xfId="25372" hidden="1"/>
    <cellStyle name="Uwaga 3" xfId="25361" hidden="1"/>
    <cellStyle name="Uwaga 3" xfId="25359" hidden="1"/>
    <cellStyle name="Uwaga 3" xfId="25357" hidden="1"/>
    <cellStyle name="Uwaga 3" xfId="25346" hidden="1"/>
    <cellStyle name="Uwaga 3" xfId="25344" hidden="1"/>
    <cellStyle name="Uwaga 3" xfId="25342" hidden="1"/>
    <cellStyle name="Uwaga 3" xfId="25331" hidden="1"/>
    <cellStyle name="Uwaga 3" xfId="25329" hidden="1"/>
    <cellStyle name="Uwaga 3" xfId="25327" hidden="1"/>
    <cellStyle name="Uwaga 3" xfId="25316" hidden="1"/>
    <cellStyle name="Uwaga 3" xfId="25314" hidden="1"/>
    <cellStyle name="Uwaga 3" xfId="25312" hidden="1"/>
    <cellStyle name="Uwaga 3" xfId="25301" hidden="1"/>
    <cellStyle name="Uwaga 3" xfId="25299" hidden="1"/>
    <cellStyle name="Uwaga 3" xfId="25297" hidden="1"/>
    <cellStyle name="Uwaga 3" xfId="25286" hidden="1"/>
    <cellStyle name="Uwaga 3" xfId="25284" hidden="1"/>
    <cellStyle name="Uwaga 3" xfId="25282" hidden="1"/>
    <cellStyle name="Uwaga 3" xfId="25271" hidden="1"/>
    <cellStyle name="Uwaga 3" xfId="25269" hidden="1"/>
    <cellStyle name="Uwaga 3" xfId="25267" hidden="1"/>
    <cellStyle name="Uwaga 3" xfId="25256" hidden="1"/>
    <cellStyle name="Uwaga 3" xfId="25254" hidden="1"/>
    <cellStyle name="Uwaga 3" xfId="25252" hidden="1"/>
    <cellStyle name="Uwaga 3" xfId="25241" hidden="1"/>
    <cellStyle name="Uwaga 3" xfId="25239" hidden="1"/>
    <cellStyle name="Uwaga 3" xfId="25237" hidden="1"/>
    <cellStyle name="Uwaga 3" xfId="25226" hidden="1"/>
    <cellStyle name="Uwaga 3" xfId="25224" hidden="1"/>
    <cellStyle name="Uwaga 3" xfId="25222" hidden="1"/>
    <cellStyle name="Uwaga 3" xfId="25211" hidden="1"/>
    <cellStyle name="Uwaga 3" xfId="25209" hidden="1"/>
    <cellStyle name="Uwaga 3" xfId="25207" hidden="1"/>
    <cellStyle name="Uwaga 3" xfId="25196" hidden="1"/>
    <cellStyle name="Uwaga 3" xfId="25194" hidden="1"/>
    <cellStyle name="Uwaga 3" xfId="25192" hidden="1"/>
    <cellStyle name="Uwaga 3" xfId="25181" hidden="1"/>
    <cellStyle name="Uwaga 3" xfId="25179" hidden="1"/>
    <cellStyle name="Uwaga 3" xfId="25177" hidden="1"/>
    <cellStyle name="Uwaga 3" xfId="25166" hidden="1"/>
    <cellStyle name="Uwaga 3" xfId="25164" hidden="1"/>
    <cellStyle name="Uwaga 3" xfId="25162" hidden="1"/>
    <cellStyle name="Uwaga 3" xfId="25151" hidden="1"/>
    <cellStyle name="Uwaga 3" xfId="25149" hidden="1"/>
    <cellStyle name="Uwaga 3" xfId="25147" hidden="1"/>
    <cellStyle name="Uwaga 3" xfId="25136" hidden="1"/>
    <cellStyle name="Uwaga 3" xfId="25134" hidden="1"/>
    <cellStyle name="Uwaga 3" xfId="25132" hidden="1"/>
    <cellStyle name="Uwaga 3" xfId="25121" hidden="1"/>
    <cellStyle name="Uwaga 3" xfId="25119" hidden="1"/>
    <cellStyle name="Uwaga 3" xfId="25117" hidden="1"/>
    <cellStyle name="Uwaga 3" xfId="25106" hidden="1"/>
    <cellStyle name="Uwaga 3" xfId="25104" hidden="1"/>
    <cellStyle name="Uwaga 3" xfId="25102" hidden="1"/>
    <cellStyle name="Uwaga 3" xfId="25091" hidden="1"/>
    <cellStyle name="Uwaga 3" xfId="25089" hidden="1"/>
    <cellStyle name="Uwaga 3" xfId="25086" hidden="1"/>
    <cellStyle name="Uwaga 3" xfId="25076" hidden="1"/>
    <cellStyle name="Uwaga 3" xfId="25074" hidden="1"/>
    <cellStyle name="Uwaga 3" xfId="25072" hidden="1"/>
    <cellStyle name="Uwaga 3" xfId="25061" hidden="1"/>
    <cellStyle name="Uwaga 3" xfId="25059" hidden="1"/>
    <cellStyle name="Uwaga 3" xfId="25057" hidden="1"/>
    <cellStyle name="Uwaga 3" xfId="25046" hidden="1"/>
    <cellStyle name="Uwaga 3" xfId="25044" hidden="1"/>
    <cellStyle name="Uwaga 3" xfId="25041" hidden="1"/>
    <cellStyle name="Uwaga 3" xfId="25031" hidden="1"/>
    <cellStyle name="Uwaga 3" xfId="25029" hidden="1"/>
    <cellStyle name="Uwaga 3" xfId="25026" hidden="1"/>
    <cellStyle name="Uwaga 3" xfId="25016" hidden="1"/>
    <cellStyle name="Uwaga 3" xfId="25014" hidden="1"/>
    <cellStyle name="Uwaga 3" xfId="25011" hidden="1"/>
    <cellStyle name="Uwaga 3" xfId="25002" hidden="1"/>
    <cellStyle name="Uwaga 3" xfId="24999" hidden="1"/>
    <cellStyle name="Uwaga 3" xfId="24995" hidden="1"/>
    <cellStyle name="Uwaga 3" xfId="24987" hidden="1"/>
    <cellStyle name="Uwaga 3" xfId="24984" hidden="1"/>
    <cellStyle name="Uwaga 3" xfId="24980" hidden="1"/>
    <cellStyle name="Uwaga 3" xfId="24972" hidden="1"/>
    <cellStyle name="Uwaga 3" xfId="24969" hidden="1"/>
    <cellStyle name="Uwaga 3" xfId="24965" hidden="1"/>
    <cellStyle name="Uwaga 3" xfId="24957" hidden="1"/>
    <cellStyle name="Uwaga 3" xfId="24954" hidden="1"/>
    <cellStyle name="Uwaga 3" xfId="24950" hidden="1"/>
    <cellStyle name="Uwaga 3" xfId="24942" hidden="1"/>
    <cellStyle name="Uwaga 3" xfId="24939" hidden="1"/>
    <cellStyle name="Uwaga 3" xfId="24935" hidden="1"/>
    <cellStyle name="Uwaga 3" xfId="24927" hidden="1"/>
    <cellStyle name="Uwaga 3" xfId="24923" hidden="1"/>
    <cellStyle name="Uwaga 3" xfId="24918" hidden="1"/>
    <cellStyle name="Uwaga 3" xfId="24912" hidden="1"/>
    <cellStyle name="Uwaga 3" xfId="24908" hidden="1"/>
    <cellStyle name="Uwaga 3" xfId="24903" hidden="1"/>
    <cellStyle name="Uwaga 3" xfId="24897" hidden="1"/>
    <cellStyle name="Uwaga 3" xfId="24893" hidden="1"/>
    <cellStyle name="Uwaga 3" xfId="24888" hidden="1"/>
    <cellStyle name="Uwaga 3" xfId="24882" hidden="1"/>
    <cellStyle name="Uwaga 3" xfId="24879" hidden="1"/>
    <cellStyle name="Uwaga 3" xfId="24875" hidden="1"/>
    <cellStyle name="Uwaga 3" xfId="24867" hidden="1"/>
    <cellStyle name="Uwaga 3" xfId="24864" hidden="1"/>
    <cellStyle name="Uwaga 3" xfId="24859" hidden="1"/>
    <cellStyle name="Uwaga 3" xfId="24852" hidden="1"/>
    <cellStyle name="Uwaga 3" xfId="24848" hidden="1"/>
    <cellStyle name="Uwaga 3" xfId="24843" hidden="1"/>
    <cellStyle name="Uwaga 3" xfId="24837" hidden="1"/>
    <cellStyle name="Uwaga 3" xfId="24833" hidden="1"/>
    <cellStyle name="Uwaga 3" xfId="24828" hidden="1"/>
    <cellStyle name="Uwaga 3" xfId="24822" hidden="1"/>
    <cellStyle name="Uwaga 3" xfId="24819" hidden="1"/>
    <cellStyle name="Uwaga 3" xfId="24815" hidden="1"/>
    <cellStyle name="Uwaga 3" xfId="24807" hidden="1"/>
    <cellStyle name="Uwaga 3" xfId="24802" hidden="1"/>
    <cellStyle name="Uwaga 3" xfId="24797" hidden="1"/>
    <cellStyle name="Uwaga 3" xfId="24792" hidden="1"/>
    <cellStyle name="Uwaga 3" xfId="24787" hidden="1"/>
    <cellStyle name="Uwaga 3" xfId="24782" hidden="1"/>
    <cellStyle name="Uwaga 3" xfId="24777" hidden="1"/>
    <cellStyle name="Uwaga 3" xfId="24772" hidden="1"/>
    <cellStyle name="Uwaga 3" xfId="24767" hidden="1"/>
    <cellStyle name="Uwaga 3" xfId="24762" hidden="1"/>
    <cellStyle name="Uwaga 3" xfId="24758" hidden="1"/>
    <cellStyle name="Uwaga 3" xfId="24753" hidden="1"/>
    <cellStyle name="Uwaga 3" xfId="24746" hidden="1"/>
    <cellStyle name="Uwaga 3" xfId="24741" hidden="1"/>
    <cellStyle name="Uwaga 3" xfId="24736" hidden="1"/>
    <cellStyle name="Uwaga 3" xfId="24731" hidden="1"/>
    <cellStyle name="Uwaga 3" xfId="24726" hidden="1"/>
    <cellStyle name="Uwaga 3" xfId="24721" hidden="1"/>
    <cellStyle name="Uwaga 3" xfId="24716" hidden="1"/>
    <cellStyle name="Uwaga 3" xfId="24711" hidden="1"/>
    <cellStyle name="Uwaga 3" xfId="24706" hidden="1"/>
    <cellStyle name="Uwaga 3" xfId="24702" hidden="1"/>
    <cellStyle name="Uwaga 3" xfId="24697" hidden="1"/>
    <cellStyle name="Uwaga 3" xfId="24692" hidden="1"/>
    <cellStyle name="Uwaga 3" xfId="24687" hidden="1"/>
    <cellStyle name="Uwaga 3" xfId="24683" hidden="1"/>
    <cellStyle name="Uwaga 3" xfId="24679" hidden="1"/>
    <cellStyle name="Uwaga 3" xfId="24672" hidden="1"/>
    <cellStyle name="Uwaga 3" xfId="24668" hidden="1"/>
    <cellStyle name="Uwaga 3" xfId="24663" hidden="1"/>
    <cellStyle name="Uwaga 3" xfId="24657" hidden="1"/>
    <cellStyle name="Uwaga 3" xfId="24653" hidden="1"/>
    <cellStyle name="Uwaga 3" xfId="24648" hidden="1"/>
    <cellStyle name="Uwaga 3" xfId="24642" hidden="1"/>
    <cellStyle name="Uwaga 3" xfId="24638" hidden="1"/>
    <cellStyle name="Uwaga 3" xfId="24634" hidden="1"/>
    <cellStyle name="Uwaga 3" xfId="24627" hidden="1"/>
    <cellStyle name="Uwaga 3" xfId="24623" hidden="1"/>
    <cellStyle name="Uwaga 3" xfId="24619" hidden="1"/>
    <cellStyle name="Uwaga 3" xfId="25486" hidden="1"/>
    <cellStyle name="Uwaga 3" xfId="25485" hidden="1"/>
    <cellStyle name="Uwaga 3" xfId="25483" hidden="1"/>
    <cellStyle name="Uwaga 3" xfId="25470" hidden="1"/>
    <cellStyle name="Uwaga 3" xfId="25468" hidden="1"/>
    <cellStyle name="Uwaga 3" xfId="25466" hidden="1"/>
    <cellStyle name="Uwaga 3" xfId="25456" hidden="1"/>
    <cellStyle name="Uwaga 3" xfId="25454" hidden="1"/>
    <cellStyle name="Uwaga 3" xfId="25452" hidden="1"/>
    <cellStyle name="Uwaga 3" xfId="25441" hidden="1"/>
    <cellStyle name="Uwaga 3" xfId="25439" hidden="1"/>
    <cellStyle name="Uwaga 3" xfId="25437" hidden="1"/>
    <cellStyle name="Uwaga 3" xfId="25424" hidden="1"/>
    <cellStyle name="Uwaga 3" xfId="25422" hidden="1"/>
    <cellStyle name="Uwaga 3" xfId="25421" hidden="1"/>
    <cellStyle name="Uwaga 3" xfId="25408" hidden="1"/>
    <cellStyle name="Uwaga 3" xfId="25407" hidden="1"/>
    <cellStyle name="Uwaga 3" xfId="25405" hidden="1"/>
    <cellStyle name="Uwaga 3" xfId="25393" hidden="1"/>
    <cellStyle name="Uwaga 3" xfId="25392" hidden="1"/>
    <cellStyle name="Uwaga 3" xfId="25390" hidden="1"/>
    <cellStyle name="Uwaga 3" xfId="25378" hidden="1"/>
    <cellStyle name="Uwaga 3" xfId="25377" hidden="1"/>
    <cellStyle name="Uwaga 3" xfId="25375" hidden="1"/>
    <cellStyle name="Uwaga 3" xfId="25363" hidden="1"/>
    <cellStyle name="Uwaga 3" xfId="25362" hidden="1"/>
    <cellStyle name="Uwaga 3" xfId="25360" hidden="1"/>
    <cellStyle name="Uwaga 3" xfId="25348" hidden="1"/>
    <cellStyle name="Uwaga 3" xfId="25347" hidden="1"/>
    <cellStyle name="Uwaga 3" xfId="25345" hidden="1"/>
    <cellStyle name="Uwaga 3" xfId="25333" hidden="1"/>
    <cellStyle name="Uwaga 3" xfId="25332" hidden="1"/>
    <cellStyle name="Uwaga 3" xfId="25330" hidden="1"/>
    <cellStyle name="Uwaga 3" xfId="25318" hidden="1"/>
    <cellStyle name="Uwaga 3" xfId="25317" hidden="1"/>
    <cellStyle name="Uwaga 3" xfId="25315" hidden="1"/>
    <cellStyle name="Uwaga 3" xfId="25303" hidden="1"/>
    <cellStyle name="Uwaga 3" xfId="25302" hidden="1"/>
    <cellStyle name="Uwaga 3" xfId="25300" hidden="1"/>
    <cellStyle name="Uwaga 3" xfId="25288" hidden="1"/>
    <cellStyle name="Uwaga 3" xfId="25287" hidden="1"/>
    <cellStyle name="Uwaga 3" xfId="25285" hidden="1"/>
    <cellStyle name="Uwaga 3" xfId="25273" hidden="1"/>
    <cellStyle name="Uwaga 3" xfId="25272" hidden="1"/>
    <cellStyle name="Uwaga 3" xfId="25270" hidden="1"/>
    <cellStyle name="Uwaga 3" xfId="25258" hidden="1"/>
    <cellStyle name="Uwaga 3" xfId="25257" hidden="1"/>
    <cellStyle name="Uwaga 3" xfId="25255" hidden="1"/>
    <cellStyle name="Uwaga 3" xfId="25243" hidden="1"/>
    <cellStyle name="Uwaga 3" xfId="25242" hidden="1"/>
    <cellStyle name="Uwaga 3" xfId="25240" hidden="1"/>
    <cellStyle name="Uwaga 3" xfId="25228" hidden="1"/>
    <cellStyle name="Uwaga 3" xfId="25227" hidden="1"/>
    <cellStyle name="Uwaga 3" xfId="25225" hidden="1"/>
    <cellStyle name="Uwaga 3" xfId="25213" hidden="1"/>
    <cellStyle name="Uwaga 3" xfId="25212" hidden="1"/>
    <cellStyle name="Uwaga 3" xfId="25210" hidden="1"/>
    <cellStyle name="Uwaga 3" xfId="25198" hidden="1"/>
    <cellStyle name="Uwaga 3" xfId="25197" hidden="1"/>
    <cellStyle name="Uwaga 3" xfId="25195" hidden="1"/>
    <cellStyle name="Uwaga 3" xfId="25183" hidden="1"/>
    <cellStyle name="Uwaga 3" xfId="25182" hidden="1"/>
    <cellStyle name="Uwaga 3" xfId="25180" hidden="1"/>
    <cellStyle name="Uwaga 3" xfId="25168" hidden="1"/>
    <cellStyle name="Uwaga 3" xfId="25167" hidden="1"/>
    <cellStyle name="Uwaga 3" xfId="25165" hidden="1"/>
    <cellStyle name="Uwaga 3" xfId="25153" hidden="1"/>
    <cellStyle name="Uwaga 3" xfId="25152" hidden="1"/>
    <cellStyle name="Uwaga 3" xfId="25150" hidden="1"/>
    <cellStyle name="Uwaga 3" xfId="25138" hidden="1"/>
    <cellStyle name="Uwaga 3" xfId="25137" hidden="1"/>
    <cellStyle name="Uwaga 3" xfId="25135" hidden="1"/>
    <cellStyle name="Uwaga 3" xfId="25123" hidden="1"/>
    <cellStyle name="Uwaga 3" xfId="25122" hidden="1"/>
    <cellStyle name="Uwaga 3" xfId="25120" hidden="1"/>
    <cellStyle name="Uwaga 3" xfId="25108" hidden="1"/>
    <cellStyle name="Uwaga 3" xfId="25107" hidden="1"/>
    <cellStyle name="Uwaga 3" xfId="25105" hidden="1"/>
    <cellStyle name="Uwaga 3" xfId="25093" hidden="1"/>
    <cellStyle name="Uwaga 3" xfId="25092" hidden="1"/>
    <cellStyle name="Uwaga 3" xfId="25090" hidden="1"/>
    <cellStyle name="Uwaga 3" xfId="25078" hidden="1"/>
    <cellStyle name="Uwaga 3" xfId="25077" hidden="1"/>
    <cellStyle name="Uwaga 3" xfId="25075" hidden="1"/>
    <cellStyle name="Uwaga 3" xfId="25063" hidden="1"/>
    <cellStyle name="Uwaga 3" xfId="25062" hidden="1"/>
    <cellStyle name="Uwaga 3" xfId="25060" hidden="1"/>
    <cellStyle name="Uwaga 3" xfId="25048" hidden="1"/>
    <cellStyle name="Uwaga 3" xfId="25047" hidden="1"/>
    <cellStyle name="Uwaga 3" xfId="25045" hidden="1"/>
    <cellStyle name="Uwaga 3" xfId="25033" hidden="1"/>
    <cellStyle name="Uwaga 3" xfId="25032" hidden="1"/>
    <cellStyle name="Uwaga 3" xfId="25030" hidden="1"/>
    <cellStyle name="Uwaga 3" xfId="25018" hidden="1"/>
    <cellStyle name="Uwaga 3" xfId="25017" hidden="1"/>
    <cellStyle name="Uwaga 3" xfId="25015" hidden="1"/>
    <cellStyle name="Uwaga 3" xfId="25003" hidden="1"/>
    <cellStyle name="Uwaga 3" xfId="25001" hidden="1"/>
    <cellStyle name="Uwaga 3" xfId="24998" hidden="1"/>
    <cellStyle name="Uwaga 3" xfId="24988" hidden="1"/>
    <cellStyle name="Uwaga 3" xfId="24986" hidden="1"/>
    <cellStyle name="Uwaga 3" xfId="24983" hidden="1"/>
    <cellStyle name="Uwaga 3" xfId="24973" hidden="1"/>
    <cellStyle name="Uwaga 3" xfId="24971" hidden="1"/>
    <cellStyle name="Uwaga 3" xfId="24968" hidden="1"/>
    <cellStyle name="Uwaga 3" xfId="24958" hidden="1"/>
    <cellStyle name="Uwaga 3" xfId="24956" hidden="1"/>
    <cellStyle name="Uwaga 3" xfId="24953" hidden="1"/>
    <cellStyle name="Uwaga 3" xfId="24943" hidden="1"/>
    <cellStyle name="Uwaga 3" xfId="24941" hidden="1"/>
    <cellStyle name="Uwaga 3" xfId="24938" hidden="1"/>
    <cellStyle name="Uwaga 3" xfId="24928" hidden="1"/>
    <cellStyle name="Uwaga 3" xfId="24926" hidden="1"/>
    <cellStyle name="Uwaga 3" xfId="24922" hidden="1"/>
    <cellStyle name="Uwaga 3" xfId="24913" hidden="1"/>
    <cellStyle name="Uwaga 3" xfId="24910" hidden="1"/>
    <cellStyle name="Uwaga 3" xfId="24906" hidden="1"/>
    <cellStyle name="Uwaga 3" xfId="24898" hidden="1"/>
    <cellStyle name="Uwaga 3" xfId="24896" hidden="1"/>
    <cellStyle name="Uwaga 3" xfId="24892" hidden="1"/>
    <cellStyle name="Uwaga 3" xfId="24883" hidden="1"/>
    <cellStyle name="Uwaga 3" xfId="24881" hidden="1"/>
    <cellStyle name="Uwaga 3" xfId="24878" hidden="1"/>
    <cellStyle name="Uwaga 3" xfId="24868" hidden="1"/>
    <cellStyle name="Uwaga 3" xfId="24866" hidden="1"/>
    <cellStyle name="Uwaga 3" xfId="24861" hidden="1"/>
    <cellStyle name="Uwaga 3" xfId="24853" hidden="1"/>
    <cellStyle name="Uwaga 3" xfId="24851" hidden="1"/>
    <cellStyle name="Uwaga 3" xfId="24846" hidden="1"/>
    <cellStyle name="Uwaga 3" xfId="24838" hidden="1"/>
    <cellStyle name="Uwaga 3" xfId="24836" hidden="1"/>
    <cellStyle name="Uwaga 3" xfId="24831" hidden="1"/>
    <cellStyle name="Uwaga 3" xfId="24823" hidden="1"/>
    <cellStyle name="Uwaga 3" xfId="24821" hidden="1"/>
    <cellStyle name="Uwaga 3" xfId="24817" hidden="1"/>
    <cellStyle name="Uwaga 3" xfId="24808" hidden="1"/>
    <cellStyle name="Uwaga 3" xfId="24805" hidden="1"/>
    <cellStyle name="Uwaga 3" xfId="24800" hidden="1"/>
    <cellStyle name="Uwaga 3" xfId="24793" hidden="1"/>
    <cellStyle name="Uwaga 3" xfId="24789" hidden="1"/>
    <cellStyle name="Uwaga 3" xfId="24784" hidden="1"/>
    <cellStyle name="Uwaga 3" xfId="24778" hidden="1"/>
    <cellStyle name="Uwaga 3" xfId="24774" hidden="1"/>
    <cellStyle name="Uwaga 3" xfId="24769" hidden="1"/>
    <cellStyle name="Uwaga 3" xfId="24763" hidden="1"/>
    <cellStyle name="Uwaga 3" xfId="24760" hidden="1"/>
    <cellStyle name="Uwaga 3" xfId="24756" hidden="1"/>
    <cellStyle name="Uwaga 3" xfId="24747" hidden="1"/>
    <cellStyle name="Uwaga 3" xfId="24742" hidden="1"/>
    <cellStyle name="Uwaga 3" xfId="24737" hidden="1"/>
    <cellStyle name="Uwaga 3" xfId="24732" hidden="1"/>
    <cellStyle name="Uwaga 3" xfId="24727" hidden="1"/>
    <cellStyle name="Uwaga 3" xfId="24722" hidden="1"/>
    <cellStyle name="Uwaga 3" xfId="24717" hidden="1"/>
    <cellStyle name="Uwaga 3" xfId="24712" hidden="1"/>
    <cellStyle name="Uwaga 3" xfId="24707" hidden="1"/>
    <cellStyle name="Uwaga 3" xfId="24703" hidden="1"/>
    <cellStyle name="Uwaga 3" xfId="24698" hidden="1"/>
    <cellStyle name="Uwaga 3" xfId="24693" hidden="1"/>
    <cellStyle name="Uwaga 3" xfId="24688" hidden="1"/>
    <cellStyle name="Uwaga 3" xfId="24684" hidden="1"/>
    <cellStyle name="Uwaga 3" xfId="24680" hidden="1"/>
    <cellStyle name="Uwaga 3" xfId="24673" hidden="1"/>
    <cellStyle name="Uwaga 3" xfId="24669" hidden="1"/>
    <cellStyle name="Uwaga 3" xfId="24664" hidden="1"/>
    <cellStyle name="Uwaga 3" xfId="24658" hidden="1"/>
    <cellStyle name="Uwaga 3" xfId="24654" hidden="1"/>
    <cellStyle name="Uwaga 3" xfId="24649" hidden="1"/>
    <cellStyle name="Uwaga 3" xfId="24643" hidden="1"/>
    <cellStyle name="Uwaga 3" xfId="24639" hidden="1"/>
    <cellStyle name="Uwaga 3" xfId="24635" hidden="1"/>
    <cellStyle name="Uwaga 3" xfId="24628" hidden="1"/>
    <cellStyle name="Uwaga 3" xfId="24624" hidden="1"/>
    <cellStyle name="Uwaga 3" xfId="24620" hidden="1"/>
    <cellStyle name="Uwaga 3" xfId="24573" hidden="1"/>
    <cellStyle name="Uwaga 3" xfId="24572" hidden="1"/>
    <cellStyle name="Uwaga 3" xfId="24571" hidden="1"/>
    <cellStyle name="Uwaga 3" xfId="24564" hidden="1"/>
    <cellStyle name="Uwaga 3" xfId="24563" hidden="1"/>
    <cellStyle name="Uwaga 3" xfId="24562" hidden="1"/>
    <cellStyle name="Uwaga 3" xfId="24555" hidden="1"/>
    <cellStyle name="Uwaga 3" xfId="24554" hidden="1"/>
    <cellStyle name="Uwaga 3" xfId="24553" hidden="1"/>
    <cellStyle name="Uwaga 3" xfId="24546" hidden="1"/>
    <cellStyle name="Uwaga 3" xfId="24545" hidden="1"/>
    <cellStyle name="Uwaga 3" xfId="24544" hidden="1"/>
    <cellStyle name="Uwaga 3" xfId="24537" hidden="1"/>
    <cellStyle name="Uwaga 3" xfId="24536" hidden="1"/>
    <cellStyle name="Uwaga 3" xfId="24534" hidden="1"/>
    <cellStyle name="Uwaga 3" xfId="24529" hidden="1"/>
    <cellStyle name="Uwaga 3" xfId="24526" hidden="1"/>
    <cellStyle name="Uwaga 3" xfId="24524" hidden="1"/>
    <cellStyle name="Uwaga 3" xfId="24520" hidden="1"/>
    <cellStyle name="Uwaga 3" xfId="24517" hidden="1"/>
    <cellStyle name="Uwaga 3" xfId="24515" hidden="1"/>
    <cellStyle name="Uwaga 3" xfId="24511" hidden="1"/>
    <cellStyle name="Uwaga 3" xfId="24508" hidden="1"/>
    <cellStyle name="Uwaga 3" xfId="24506" hidden="1"/>
    <cellStyle name="Uwaga 3" xfId="24502" hidden="1"/>
    <cellStyle name="Uwaga 3" xfId="24500" hidden="1"/>
    <cellStyle name="Uwaga 3" xfId="24499" hidden="1"/>
    <cellStyle name="Uwaga 3" xfId="24493" hidden="1"/>
    <cellStyle name="Uwaga 3" xfId="24491" hidden="1"/>
    <cellStyle name="Uwaga 3" xfId="24488" hidden="1"/>
    <cellStyle name="Uwaga 3" xfId="24484" hidden="1"/>
    <cellStyle name="Uwaga 3" xfId="24481" hidden="1"/>
    <cellStyle name="Uwaga 3" xfId="24479" hidden="1"/>
    <cellStyle name="Uwaga 3" xfId="24475" hidden="1"/>
    <cellStyle name="Uwaga 3" xfId="24472" hidden="1"/>
    <cellStyle name="Uwaga 3" xfId="24470" hidden="1"/>
    <cellStyle name="Uwaga 3" xfId="24466" hidden="1"/>
    <cellStyle name="Uwaga 3" xfId="24464" hidden="1"/>
    <cellStyle name="Uwaga 3" xfId="24463" hidden="1"/>
    <cellStyle name="Uwaga 3" xfId="24457" hidden="1"/>
    <cellStyle name="Uwaga 3" xfId="24454" hidden="1"/>
    <cellStyle name="Uwaga 3" xfId="24452" hidden="1"/>
    <cellStyle name="Uwaga 3" xfId="24448" hidden="1"/>
    <cellStyle name="Uwaga 3" xfId="24445" hidden="1"/>
    <cellStyle name="Uwaga 3" xfId="24443" hidden="1"/>
    <cellStyle name="Uwaga 3" xfId="24439" hidden="1"/>
    <cellStyle name="Uwaga 3" xfId="24436" hidden="1"/>
    <cellStyle name="Uwaga 3" xfId="24434" hidden="1"/>
    <cellStyle name="Uwaga 3" xfId="24430" hidden="1"/>
    <cellStyle name="Uwaga 3" xfId="24428" hidden="1"/>
    <cellStyle name="Uwaga 3" xfId="24427" hidden="1"/>
    <cellStyle name="Uwaga 3" xfId="24420" hidden="1"/>
    <cellStyle name="Uwaga 3" xfId="24417" hidden="1"/>
    <cellStyle name="Uwaga 3" xfId="24415" hidden="1"/>
    <cellStyle name="Uwaga 3" xfId="24411" hidden="1"/>
    <cellStyle name="Uwaga 3" xfId="24408" hidden="1"/>
    <cellStyle name="Uwaga 3" xfId="24406" hidden="1"/>
    <cellStyle name="Uwaga 3" xfId="24402" hidden="1"/>
    <cellStyle name="Uwaga 3" xfId="24399" hidden="1"/>
    <cellStyle name="Uwaga 3" xfId="24397" hidden="1"/>
    <cellStyle name="Uwaga 3" xfId="24394" hidden="1"/>
    <cellStyle name="Uwaga 3" xfId="24392" hidden="1"/>
    <cellStyle name="Uwaga 3" xfId="24391" hidden="1"/>
    <cellStyle name="Uwaga 3" xfId="24385" hidden="1"/>
    <cellStyle name="Uwaga 3" xfId="24383" hidden="1"/>
    <cellStyle name="Uwaga 3" xfId="24381" hidden="1"/>
    <cellStyle name="Uwaga 3" xfId="24376" hidden="1"/>
    <cellStyle name="Uwaga 3" xfId="24374" hidden="1"/>
    <cellStyle name="Uwaga 3" xfId="24372" hidden="1"/>
    <cellStyle name="Uwaga 3" xfId="24367" hidden="1"/>
    <cellStyle name="Uwaga 3" xfId="24365" hidden="1"/>
    <cellStyle name="Uwaga 3" xfId="24363" hidden="1"/>
    <cellStyle name="Uwaga 3" xfId="24358" hidden="1"/>
    <cellStyle name="Uwaga 3" xfId="24356" hidden="1"/>
    <cellStyle name="Uwaga 3" xfId="24355" hidden="1"/>
    <cellStyle name="Uwaga 3" xfId="24348" hidden="1"/>
    <cellStyle name="Uwaga 3" xfId="24345" hidden="1"/>
    <cellStyle name="Uwaga 3" xfId="24343" hidden="1"/>
    <cellStyle name="Uwaga 3" xfId="24339" hidden="1"/>
    <cellStyle name="Uwaga 3" xfId="24336" hidden="1"/>
    <cellStyle name="Uwaga 3" xfId="24334" hidden="1"/>
    <cellStyle name="Uwaga 3" xfId="24330" hidden="1"/>
    <cellStyle name="Uwaga 3" xfId="24327" hidden="1"/>
    <cellStyle name="Uwaga 3" xfId="24325" hidden="1"/>
    <cellStyle name="Uwaga 3" xfId="24322" hidden="1"/>
    <cellStyle name="Uwaga 3" xfId="24320" hidden="1"/>
    <cellStyle name="Uwaga 3" xfId="24318" hidden="1"/>
    <cellStyle name="Uwaga 3" xfId="24312" hidden="1"/>
    <cellStyle name="Uwaga 3" xfId="24309" hidden="1"/>
    <cellStyle name="Uwaga 3" xfId="24307" hidden="1"/>
    <cellStyle name="Uwaga 3" xfId="24303" hidden="1"/>
    <cellStyle name="Uwaga 3" xfId="24300" hidden="1"/>
    <cellStyle name="Uwaga 3" xfId="24298" hidden="1"/>
    <cellStyle name="Uwaga 3" xfId="24294" hidden="1"/>
    <cellStyle name="Uwaga 3" xfId="24291" hidden="1"/>
    <cellStyle name="Uwaga 3" xfId="24289" hidden="1"/>
    <cellStyle name="Uwaga 3" xfId="24287" hidden="1"/>
    <cellStyle name="Uwaga 3" xfId="24285" hidden="1"/>
    <cellStyle name="Uwaga 3" xfId="24283" hidden="1"/>
    <cellStyle name="Uwaga 3" xfId="24278" hidden="1"/>
    <cellStyle name="Uwaga 3" xfId="24276" hidden="1"/>
    <cellStyle name="Uwaga 3" xfId="24273" hidden="1"/>
    <cellStyle name="Uwaga 3" xfId="24269" hidden="1"/>
    <cellStyle name="Uwaga 3" xfId="24266" hidden="1"/>
    <cellStyle name="Uwaga 3" xfId="24263" hidden="1"/>
    <cellStyle name="Uwaga 3" xfId="24260" hidden="1"/>
    <cellStyle name="Uwaga 3" xfId="24258" hidden="1"/>
    <cellStyle name="Uwaga 3" xfId="24255" hidden="1"/>
    <cellStyle name="Uwaga 3" xfId="24251" hidden="1"/>
    <cellStyle name="Uwaga 3" xfId="24249" hidden="1"/>
    <cellStyle name="Uwaga 3" xfId="24246" hidden="1"/>
    <cellStyle name="Uwaga 3" xfId="24241" hidden="1"/>
    <cellStyle name="Uwaga 3" xfId="24238" hidden="1"/>
    <cellStyle name="Uwaga 3" xfId="24235" hidden="1"/>
    <cellStyle name="Uwaga 3" xfId="24231" hidden="1"/>
    <cellStyle name="Uwaga 3" xfId="24228" hidden="1"/>
    <cellStyle name="Uwaga 3" xfId="24226" hidden="1"/>
    <cellStyle name="Uwaga 3" xfId="24223" hidden="1"/>
    <cellStyle name="Uwaga 3" xfId="24220" hidden="1"/>
    <cellStyle name="Uwaga 3" xfId="24217" hidden="1"/>
    <cellStyle name="Uwaga 3" xfId="24215" hidden="1"/>
    <cellStyle name="Uwaga 3" xfId="24213" hidden="1"/>
    <cellStyle name="Uwaga 3" xfId="24210" hidden="1"/>
    <cellStyle name="Uwaga 3" xfId="24205" hidden="1"/>
    <cellStyle name="Uwaga 3" xfId="24202" hidden="1"/>
    <cellStyle name="Uwaga 3" xfId="24199" hidden="1"/>
    <cellStyle name="Uwaga 3" xfId="24196" hidden="1"/>
    <cellStyle name="Uwaga 3" xfId="24193" hidden="1"/>
    <cellStyle name="Uwaga 3" xfId="24190" hidden="1"/>
    <cellStyle name="Uwaga 3" xfId="24187" hidden="1"/>
    <cellStyle name="Uwaga 3" xfId="24184" hidden="1"/>
    <cellStyle name="Uwaga 3" xfId="24181" hidden="1"/>
    <cellStyle name="Uwaga 3" xfId="24179" hidden="1"/>
    <cellStyle name="Uwaga 3" xfId="24177" hidden="1"/>
    <cellStyle name="Uwaga 3" xfId="24174" hidden="1"/>
    <cellStyle name="Uwaga 3" xfId="24169" hidden="1"/>
    <cellStyle name="Uwaga 3" xfId="24166" hidden="1"/>
    <cellStyle name="Uwaga 3" xfId="24163" hidden="1"/>
    <cellStyle name="Uwaga 3" xfId="24160" hidden="1"/>
    <cellStyle name="Uwaga 3" xfId="24157" hidden="1"/>
    <cellStyle name="Uwaga 3" xfId="24154" hidden="1"/>
    <cellStyle name="Uwaga 3" xfId="24151" hidden="1"/>
    <cellStyle name="Uwaga 3" xfId="24148" hidden="1"/>
    <cellStyle name="Uwaga 3" xfId="24145" hidden="1"/>
    <cellStyle name="Uwaga 3" xfId="24143" hidden="1"/>
    <cellStyle name="Uwaga 3" xfId="24141" hidden="1"/>
    <cellStyle name="Uwaga 3" xfId="24138" hidden="1"/>
    <cellStyle name="Uwaga 3" xfId="24132" hidden="1"/>
    <cellStyle name="Uwaga 3" xfId="24129" hidden="1"/>
    <cellStyle name="Uwaga 3" xfId="24127" hidden="1"/>
    <cellStyle name="Uwaga 3" xfId="24123" hidden="1"/>
    <cellStyle name="Uwaga 3" xfId="24120" hidden="1"/>
    <cellStyle name="Uwaga 3" xfId="24118" hidden="1"/>
    <cellStyle name="Uwaga 3" xfId="24114" hidden="1"/>
    <cellStyle name="Uwaga 3" xfId="24111" hidden="1"/>
    <cellStyle name="Uwaga 3" xfId="24109" hidden="1"/>
    <cellStyle name="Uwaga 3" xfId="24107" hidden="1"/>
    <cellStyle name="Uwaga 3" xfId="24104" hidden="1"/>
    <cellStyle name="Uwaga 3" xfId="24101" hidden="1"/>
    <cellStyle name="Uwaga 3" xfId="24098" hidden="1"/>
    <cellStyle name="Uwaga 3" xfId="24096" hidden="1"/>
    <cellStyle name="Uwaga 3" xfId="24094" hidden="1"/>
    <cellStyle name="Uwaga 3" xfId="24089" hidden="1"/>
    <cellStyle name="Uwaga 3" xfId="24087" hidden="1"/>
    <cellStyle name="Uwaga 3" xfId="24084" hidden="1"/>
    <cellStyle name="Uwaga 3" xfId="24080" hidden="1"/>
    <cellStyle name="Uwaga 3" xfId="24078" hidden="1"/>
    <cellStyle name="Uwaga 3" xfId="24075" hidden="1"/>
    <cellStyle name="Uwaga 3" xfId="24071" hidden="1"/>
    <cellStyle name="Uwaga 3" xfId="24069" hidden="1"/>
    <cellStyle name="Uwaga 3" xfId="24066" hidden="1"/>
    <cellStyle name="Uwaga 3" xfId="24062" hidden="1"/>
    <cellStyle name="Uwaga 3" xfId="24060" hidden="1"/>
    <cellStyle name="Uwaga 3" xfId="24058" hidden="1"/>
    <cellStyle name="Uwaga 3" xfId="25610" hidden="1"/>
    <cellStyle name="Uwaga 3" xfId="25611" hidden="1"/>
    <cellStyle name="Uwaga 3" xfId="25613" hidden="1"/>
    <cellStyle name="Uwaga 3" xfId="25625" hidden="1"/>
    <cellStyle name="Uwaga 3" xfId="25626" hidden="1"/>
    <cellStyle name="Uwaga 3" xfId="25631" hidden="1"/>
    <cellStyle name="Uwaga 3" xfId="25640" hidden="1"/>
    <cellStyle name="Uwaga 3" xfId="25641" hidden="1"/>
    <cellStyle name="Uwaga 3" xfId="25646" hidden="1"/>
    <cellStyle name="Uwaga 3" xfId="25655" hidden="1"/>
    <cellStyle name="Uwaga 3" xfId="25656" hidden="1"/>
    <cellStyle name="Uwaga 3" xfId="25657" hidden="1"/>
    <cellStyle name="Uwaga 3" xfId="25670" hidden="1"/>
    <cellStyle name="Uwaga 3" xfId="25675" hidden="1"/>
    <cellStyle name="Uwaga 3" xfId="25680" hidden="1"/>
    <cellStyle name="Uwaga 3" xfId="25690" hidden="1"/>
    <cellStyle name="Uwaga 3" xfId="25695" hidden="1"/>
    <cellStyle name="Uwaga 3" xfId="25699" hidden="1"/>
    <cellStyle name="Uwaga 3" xfId="25706" hidden="1"/>
    <cellStyle name="Uwaga 3" xfId="25711" hidden="1"/>
    <cellStyle name="Uwaga 3" xfId="25714" hidden="1"/>
    <cellStyle name="Uwaga 3" xfId="25720" hidden="1"/>
    <cellStyle name="Uwaga 3" xfId="25725" hidden="1"/>
    <cellStyle name="Uwaga 3" xfId="25729" hidden="1"/>
    <cellStyle name="Uwaga 3" xfId="25730" hidden="1"/>
    <cellStyle name="Uwaga 3" xfId="25731" hidden="1"/>
    <cellStyle name="Uwaga 3" xfId="25735" hidden="1"/>
    <cellStyle name="Uwaga 3" xfId="25747" hidden="1"/>
    <cellStyle name="Uwaga 3" xfId="25752" hidden="1"/>
    <cellStyle name="Uwaga 3" xfId="25757" hidden="1"/>
    <cellStyle name="Uwaga 3" xfId="25762" hidden="1"/>
    <cellStyle name="Uwaga 3" xfId="25767" hidden="1"/>
    <cellStyle name="Uwaga 3" xfId="25772" hidden="1"/>
    <cellStyle name="Uwaga 3" xfId="25776" hidden="1"/>
    <cellStyle name="Uwaga 3" xfId="25780" hidden="1"/>
    <cellStyle name="Uwaga 3" xfId="25785" hidden="1"/>
    <cellStyle name="Uwaga 3" xfId="25790" hidden="1"/>
    <cellStyle name="Uwaga 3" xfId="25791" hidden="1"/>
    <cellStyle name="Uwaga 3" xfId="25793" hidden="1"/>
    <cellStyle name="Uwaga 3" xfId="25806" hidden="1"/>
    <cellStyle name="Uwaga 3" xfId="25810" hidden="1"/>
    <cellStyle name="Uwaga 3" xfId="25815" hidden="1"/>
    <cellStyle name="Uwaga 3" xfId="25822" hidden="1"/>
    <cellStyle name="Uwaga 3" xfId="25826" hidden="1"/>
    <cellStyle name="Uwaga 3" xfId="25831" hidden="1"/>
    <cellStyle name="Uwaga 3" xfId="25836" hidden="1"/>
    <cellStyle name="Uwaga 3" xfId="25839" hidden="1"/>
    <cellStyle name="Uwaga 3" xfId="25844" hidden="1"/>
    <cellStyle name="Uwaga 3" xfId="25850" hidden="1"/>
    <cellStyle name="Uwaga 3" xfId="25851" hidden="1"/>
    <cellStyle name="Uwaga 3" xfId="25854" hidden="1"/>
    <cellStyle name="Uwaga 3" xfId="25867" hidden="1"/>
    <cellStyle name="Uwaga 3" xfId="25871" hidden="1"/>
    <cellStyle name="Uwaga 3" xfId="25876" hidden="1"/>
    <cellStyle name="Uwaga 3" xfId="25883" hidden="1"/>
    <cellStyle name="Uwaga 3" xfId="25888" hidden="1"/>
    <cellStyle name="Uwaga 3" xfId="25892" hidden="1"/>
    <cellStyle name="Uwaga 3" xfId="25897" hidden="1"/>
    <cellStyle name="Uwaga 3" xfId="25901" hidden="1"/>
    <cellStyle name="Uwaga 3" xfId="25906" hidden="1"/>
    <cellStyle name="Uwaga 3" xfId="25910" hidden="1"/>
    <cellStyle name="Uwaga 3" xfId="25911" hidden="1"/>
    <cellStyle name="Uwaga 3" xfId="25913" hidden="1"/>
    <cellStyle name="Uwaga 3" xfId="25925" hidden="1"/>
    <cellStyle name="Uwaga 3" xfId="25926" hidden="1"/>
    <cellStyle name="Uwaga 3" xfId="25928" hidden="1"/>
    <cellStyle name="Uwaga 3" xfId="25940" hidden="1"/>
    <cellStyle name="Uwaga 3" xfId="25942" hidden="1"/>
    <cellStyle name="Uwaga 3" xfId="25945" hidden="1"/>
    <cellStyle name="Uwaga 3" xfId="25955" hidden="1"/>
    <cellStyle name="Uwaga 3" xfId="25956" hidden="1"/>
    <cellStyle name="Uwaga 3" xfId="25958" hidden="1"/>
    <cellStyle name="Uwaga 3" xfId="25970" hidden="1"/>
    <cellStyle name="Uwaga 3" xfId="25971" hidden="1"/>
    <cellStyle name="Uwaga 3" xfId="25972" hidden="1"/>
    <cellStyle name="Uwaga 3" xfId="25986" hidden="1"/>
    <cellStyle name="Uwaga 3" xfId="25989" hidden="1"/>
    <cellStyle name="Uwaga 3" xfId="25993" hidden="1"/>
    <cellStyle name="Uwaga 3" xfId="26001" hidden="1"/>
    <cellStyle name="Uwaga 3" xfId="26004" hidden="1"/>
    <cellStyle name="Uwaga 3" xfId="26008" hidden="1"/>
    <cellStyle name="Uwaga 3" xfId="26016" hidden="1"/>
    <cellStyle name="Uwaga 3" xfId="26019" hidden="1"/>
    <cellStyle name="Uwaga 3" xfId="26023" hidden="1"/>
    <cellStyle name="Uwaga 3" xfId="26030" hidden="1"/>
    <cellStyle name="Uwaga 3" xfId="26031" hidden="1"/>
    <cellStyle name="Uwaga 3" xfId="26033" hidden="1"/>
    <cellStyle name="Uwaga 3" xfId="26046" hidden="1"/>
    <cellStyle name="Uwaga 3" xfId="26049" hidden="1"/>
    <cellStyle name="Uwaga 3" xfId="26052" hidden="1"/>
    <cellStyle name="Uwaga 3" xfId="26061" hidden="1"/>
    <cellStyle name="Uwaga 3" xfId="26064" hidden="1"/>
    <cellStyle name="Uwaga 3" xfId="26068" hidden="1"/>
    <cellStyle name="Uwaga 3" xfId="26076" hidden="1"/>
    <cellStyle name="Uwaga 3" xfId="26078" hidden="1"/>
    <cellStyle name="Uwaga 3" xfId="26081" hidden="1"/>
    <cellStyle name="Uwaga 3" xfId="26090" hidden="1"/>
    <cellStyle name="Uwaga 3" xfId="26091" hidden="1"/>
    <cellStyle name="Uwaga 3" xfId="26092" hidden="1"/>
    <cellStyle name="Uwaga 3" xfId="26105" hidden="1"/>
    <cellStyle name="Uwaga 3" xfId="26106" hidden="1"/>
    <cellStyle name="Uwaga 3" xfId="26108" hidden="1"/>
    <cellStyle name="Uwaga 3" xfId="26120" hidden="1"/>
    <cellStyle name="Uwaga 3" xfId="26121" hidden="1"/>
    <cellStyle name="Uwaga 3" xfId="26123" hidden="1"/>
    <cellStyle name="Uwaga 3" xfId="26135" hidden="1"/>
    <cellStyle name="Uwaga 3" xfId="26136" hidden="1"/>
    <cellStyle name="Uwaga 3" xfId="26138" hidden="1"/>
    <cellStyle name="Uwaga 3" xfId="26150" hidden="1"/>
    <cellStyle name="Uwaga 3" xfId="26151" hidden="1"/>
    <cellStyle name="Uwaga 3" xfId="26152" hidden="1"/>
    <cellStyle name="Uwaga 3" xfId="26166" hidden="1"/>
    <cellStyle name="Uwaga 3" xfId="26168" hidden="1"/>
    <cellStyle name="Uwaga 3" xfId="26171" hidden="1"/>
    <cellStyle name="Uwaga 3" xfId="26181" hidden="1"/>
    <cellStyle name="Uwaga 3" xfId="26184" hidden="1"/>
    <cellStyle name="Uwaga 3" xfId="26187" hidden="1"/>
    <cellStyle name="Uwaga 3" xfId="26196" hidden="1"/>
    <cellStyle name="Uwaga 3" xfId="26198" hidden="1"/>
    <cellStyle name="Uwaga 3" xfId="26201" hidden="1"/>
    <cellStyle name="Uwaga 3" xfId="26210" hidden="1"/>
    <cellStyle name="Uwaga 3" xfId="26211" hidden="1"/>
    <cellStyle name="Uwaga 3" xfId="26212" hidden="1"/>
    <cellStyle name="Uwaga 3" xfId="26225" hidden="1"/>
    <cellStyle name="Uwaga 3" xfId="26227" hidden="1"/>
    <cellStyle name="Uwaga 3" xfId="26229" hidden="1"/>
    <cellStyle name="Uwaga 3" xfId="26240" hidden="1"/>
    <cellStyle name="Uwaga 3" xfId="26242" hidden="1"/>
    <cellStyle name="Uwaga 3" xfId="26244" hidden="1"/>
    <cellStyle name="Uwaga 3" xfId="26255" hidden="1"/>
    <cellStyle name="Uwaga 3" xfId="26257" hidden="1"/>
    <cellStyle name="Uwaga 3" xfId="26259" hidden="1"/>
    <cellStyle name="Uwaga 3" xfId="26270" hidden="1"/>
    <cellStyle name="Uwaga 3" xfId="26271" hidden="1"/>
    <cellStyle name="Uwaga 3" xfId="26272" hidden="1"/>
    <cellStyle name="Uwaga 3" xfId="26285" hidden="1"/>
    <cellStyle name="Uwaga 3" xfId="26287" hidden="1"/>
    <cellStyle name="Uwaga 3" xfId="26289" hidden="1"/>
    <cellStyle name="Uwaga 3" xfId="26300" hidden="1"/>
    <cellStyle name="Uwaga 3" xfId="26302" hidden="1"/>
    <cellStyle name="Uwaga 3" xfId="26304" hidden="1"/>
    <cellStyle name="Uwaga 3" xfId="26315" hidden="1"/>
    <cellStyle name="Uwaga 3" xfId="26317" hidden="1"/>
    <cellStyle name="Uwaga 3" xfId="26318" hidden="1"/>
    <cellStyle name="Uwaga 3" xfId="26330" hidden="1"/>
    <cellStyle name="Uwaga 3" xfId="26331" hidden="1"/>
    <cellStyle name="Uwaga 3" xfId="26332" hidden="1"/>
    <cellStyle name="Uwaga 3" xfId="26345" hidden="1"/>
    <cellStyle name="Uwaga 3" xfId="26347" hidden="1"/>
    <cellStyle name="Uwaga 3" xfId="26349" hidden="1"/>
    <cellStyle name="Uwaga 3" xfId="26360" hidden="1"/>
    <cellStyle name="Uwaga 3" xfId="26362" hidden="1"/>
    <cellStyle name="Uwaga 3" xfId="26364" hidden="1"/>
    <cellStyle name="Uwaga 3" xfId="26375" hidden="1"/>
    <cellStyle name="Uwaga 3" xfId="26377" hidden="1"/>
    <cellStyle name="Uwaga 3" xfId="26379" hidden="1"/>
    <cellStyle name="Uwaga 3" xfId="26390" hidden="1"/>
    <cellStyle name="Uwaga 3" xfId="26391" hidden="1"/>
    <cellStyle name="Uwaga 3" xfId="26393" hidden="1"/>
    <cellStyle name="Uwaga 3" xfId="26404" hidden="1"/>
    <cellStyle name="Uwaga 3" xfId="26406" hidden="1"/>
    <cellStyle name="Uwaga 3" xfId="26407" hidden="1"/>
    <cellStyle name="Uwaga 3" xfId="26416" hidden="1"/>
    <cellStyle name="Uwaga 3" xfId="26419" hidden="1"/>
    <cellStyle name="Uwaga 3" xfId="26421" hidden="1"/>
    <cellStyle name="Uwaga 3" xfId="26432" hidden="1"/>
    <cellStyle name="Uwaga 3" xfId="26434" hidden="1"/>
    <cellStyle name="Uwaga 3" xfId="26436" hidden="1"/>
    <cellStyle name="Uwaga 3" xfId="26448" hidden="1"/>
    <cellStyle name="Uwaga 3" xfId="26450" hidden="1"/>
    <cellStyle name="Uwaga 3" xfId="26452" hidden="1"/>
    <cellStyle name="Uwaga 3" xfId="26460" hidden="1"/>
    <cellStyle name="Uwaga 3" xfId="26462" hidden="1"/>
    <cellStyle name="Uwaga 3" xfId="26465" hidden="1"/>
    <cellStyle name="Uwaga 3" xfId="26455" hidden="1"/>
    <cellStyle name="Uwaga 3" xfId="26454" hidden="1"/>
    <cellStyle name="Uwaga 3" xfId="26453" hidden="1"/>
    <cellStyle name="Uwaga 3" xfId="26440" hidden="1"/>
    <cellStyle name="Uwaga 3" xfId="26439" hidden="1"/>
    <cellStyle name="Uwaga 3" xfId="26438" hidden="1"/>
    <cellStyle name="Uwaga 3" xfId="26425" hidden="1"/>
    <cellStyle name="Uwaga 3" xfId="26424" hidden="1"/>
    <cellStyle name="Uwaga 3" xfId="26423" hidden="1"/>
    <cellStyle name="Uwaga 3" xfId="26410" hidden="1"/>
    <cellStyle name="Uwaga 3" xfId="26409" hidden="1"/>
    <cellStyle name="Uwaga 3" xfId="26408" hidden="1"/>
    <cellStyle name="Uwaga 3" xfId="26395" hidden="1"/>
    <cellStyle name="Uwaga 3" xfId="26394" hidden="1"/>
    <cellStyle name="Uwaga 3" xfId="26392" hidden="1"/>
    <cellStyle name="Uwaga 3" xfId="26381" hidden="1"/>
    <cellStyle name="Uwaga 3" xfId="26378" hidden="1"/>
    <cellStyle name="Uwaga 3" xfId="26376" hidden="1"/>
    <cellStyle name="Uwaga 3" xfId="26366" hidden="1"/>
    <cellStyle name="Uwaga 3" xfId="26363" hidden="1"/>
    <cellStyle name="Uwaga 3" xfId="26361" hidden="1"/>
    <cellStyle name="Uwaga 3" xfId="26351" hidden="1"/>
    <cellStyle name="Uwaga 3" xfId="26348" hidden="1"/>
    <cellStyle name="Uwaga 3" xfId="26346" hidden="1"/>
    <cellStyle name="Uwaga 3" xfId="26336" hidden="1"/>
    <cellStyle name="Uwaga 3" xfId="26334" hidden="1"/>
    <cellStyle name="Uwaga 3" xfId="26333" hidden="1"/>
    <cellStyle name="Uwaga 3" xfId="26321" hidden="1"/>
    <cellStyle name="Uwaga 3" xfId="26319" hidden="1"/>
    <cellStyle name="Uwaga 3" xfId="26316" hidden="1"/>
    <cellStyle name="Uwaga 3" xfId="26306" hidden="1"/>
    <cellStyle name="Uwaga 3" xfId="26303" hidden="1"/>
    <cellStyle name="Uwaga 3" xfId="26301" hidden="1"/>
    <cellStyle name="Uwaga 3" xfId="26291" hidden="1"/>
    <cellStyle name="Uwaga 3" xfId="26288" hidden="1"/>
    <cellStyle name="Uwaga 3" xfId="26286" hidden="1"/>
    <cellStyle name="Uwaga 3" xfId="26276" hidden="1"/>
    <cellStyle name="Uwaga 3" xfId="26274" hidden="1"/>
    <cellStyle name="Uwaga 3" xfId="26273" hidden="1"/>
    <cellStyle name="Uwaga 3" xfId="26261" hidden="1"/>
    <cellStyle name="Uwaga 3" xfId="26258" hidden="1"/>
    <cellStyle name="Uwaga 3" xfId="26256" hidden="1"/>
    <cellStyle name="Uwaga 3" xfId="26246" hidden="1"/>
    <cellStyle name="Uwaga 3" xfId="26243" hidden="1"/>
    <cellStyle name="Uwaga 3" xfId="26241" hidden="1"/>
    <cellStyle name="Uwaga 3" xfId="26231" hidden="1"/>
    <cellStyle name="Uwaga 3" xfId="26228" hidden="1"/>
    <cellStyle name="Uwaga 3" xfId="26226" hidden="1"/>
    <cellStyle name="Uwaga 3" xfId="26216" hidden="1"/>
    <cellStyle name="Uwaga 3" xfId="26214" hidden="1"/>
    <cellStyle name="Uwaga 3" xfId="26213" hidden="1"/>
    <cellStyle name="Uwaga 3" xfId="26200" hidden="1"/>
    <cellStyle name="Uwaga 3" xfId="26197" hidden="1"/>
    <cellStyle name="Uwaga 3" xfId="26195" hidden="1"/>
    <cellStyle name="Uwaga 3" xfId="26185" hidden="1"/>
    <cellStyle name="Uwaga 3" xfId="26182" hidden="1"/>
    <cellStyle name="Uwaga 3" xfId="26180" hidden="1"/>
    <cellStyle name="Uwaga 3" xfId="26170" hidden="1"/>
    <cellStyle name="Uwaga 3" xfId="26167" hidden="1"/>
    <cellStyle name="Uwaga 3" xfId="26165" hidden="1"/>
    <cellStyle name="Uwaga 3" xfId="26156" hidden="1"/>
    <cellStyle name="Uwaga 3" xfId="26154" hidden="1"/>
    <cellStyle name="Uwaga 3" xfId="26153" hidden="1"/>
    <cellStyle name="Uwaga 3" xfId="26141" hidden="1"/>
    <cellStyle name="Uwaga 3" xfId="26139" hidden="1"/>
    <cellStyle name="Uwaga 3" xfId="26137" hidden="1"/>
    <cellStyle name="Uwaga 3" xfId="26126" hidden="1"/>
    <cellStyle name="Uwaga 3" xfId="26124" hidden="1"/>
    <cellStyle name="Uwaga 3" xfId="26122" hidden="1"/>
    <cellStyle name="Uwaga 3" xfId="26111" hidden="1"/>
    <cellStyle name="Uwaga 3" xfId="26109" hidden="1"/>
    <cellStyle name="Uwaga 3" xfId="26107" hidden="1"/>
    <cellStyle name="Uwaga 3" xfId="26096" hidden="1"/>
    <cellStyle name="Uwaga 3" xfId="26094" hidden="1"/>
    <cellStyle name="Uwaga 3" xfId="26093" hidden="1"/>
    <cellStyle name="Uwaga 3" xfId="26080" hidden="1"/>
    <cellStyle name="Uwaga 3" xfId="26077" hidden="1"/>
    <cellStyle name="Uwaga 3" xfId="26075" hidden="1"/>
    <cellStyle name="Uwaga 3" xfId="26065" hidden="1"/>
    <cellStyle name="Uwaga 3" xfId="26062" hidden="1"/>
    <cellStyle name="Uwaga 3" xfId="26060" hidden="1"/>
    <cellStyle name="Uwaga 3" xfId="26050" hidden="1"/>
    <cellStyle name="Uwaga 3" xfId="26047" hidden="1"/>
    <cellStyle name="Uwaga 3" xfId="26045" hidden="1"/>
    <cellStyle name="Uwaga 3" xfId="26036" hidden="1"/>
    <cellStyle name="Uwaga 3" xfId="26034" hidden="1"/>
    <cellStyle name="Uwaga 3" xfId="26032" hidden="1"/>
    <cellStyle name="Uwaga 3" xfId="26020" hidden="1"/>
    <cellStyle name="Uwaga 3" xfId="26017" hidden="1"/>
    <cellStyle name="Uwaga 3" xfId="26015" hidden="1"/>
    <cellStyle name="Uwaga 3" xfId="26005" hidden="1"/>
    <cellStyle name="Uwaga 3" xfId="26002" hidden="1"/>
    <cellStyle name="Uwaga 3" xfId="26000" hidden="1"/>
    <cellStyle name="Uwaga 3" xfId="25990" hidden="1"/>
    <cellStyle name="Uwaga 3" xfId="25987" hidden="1"/>
    <cellStyle name="Uwaga 3" xfId="25985" hidden="1"/>
    <cellStyle name="Uwaga 3" xfId="25978" hidden="1"/>
    <cellStyle name="Uwaga 3" xfId="25975" hidden="1"/>
    <cellStyle name="Uwaga 3" xfId="25973" hidden="1"/>
    <cellStyle name="Uwaga 3" xfId="25963" hidden="1"/>
    <cellStyle name="Uwaga 3" xfId="25960" hidden="1"/>
    <cellStyle name="Uwaga 3" xfId="25957" hidden="1"/>
    <cellStyle name="Uwaga 3" xfId="25948" hidden="1"/>
    <cellStyle name="Uwaga 3" xfId="25944" hidden="1"/>
    <cellStyle name="Uwaga 3" xfId="25941" hidden="1"/>
    <cellStyle name="Uwaga 3" xfId="25933" hidden="1"/>
    <cellStyle name="Uwaga 3" xfId="25930" hidden="1"/>
    <cellStyle name="Uwaga 3" xfId="25927" hidden="1"/>
    <cellStyle name="Uwaga 3" xfId="25918" hidden="1"/>
    <cellStyle name="Uwaga 3" xfId="25915" hidden="1"/>
    <cellStyle name="Uwaga 3" xfId="25912" hidden="1"/>
    <cellStyle name="Uwaga 3" xfId="25902" hidden="1"/>
    <cellStyle name="Uwaga 3" xfId="25898" hidden="1"/>
    <cellStyle name="Uwaga 3" xfId="25895" hidden="1"/>
    <cellStyle name="Uwaga 3" xfId="25886" hidden="1"/>
    <cellStyle name="Uwaga 3" xfId="25882" hidden="1"/>
    <cellStyle name="Uwaga 3" xfId="25880" hidden="1"/>
    <cellStyle name="Uwaga 3" xfId="25872" hidden="1"/>
    <cellStyle name="Uwaga 3" xfId="25868" hidden="1"/>
    <cellStyle name="Uwaga 3" xfId="25865" hidden="1"/>
    <cellStyle name="Uwaga 3" xfId="25858" hidden="1"/>
    <cellStyle name="Uwaga 3" xfId="25855" hidden="1"/>
    <cellStyle name="Uwaga 3" xfId="25852" hidden="1"/>
    <cellStyle name="Uwaga 3" xfId="25843" hidden="1"/>
    <cellStyle name="Uwaga 3" xfId="25838" hidden="1"/>
    <cellStyle name="Uwaga 3" xfId="25835" hidden="1"/>
    <cellStyle name="Uwaga 3" xfId="25828" hidden="1"/>
    <cellStyle name="Uwaga 3" xfId="25823" hidden="1"/>
    <cellStyle name="Uwaga 3" xfId="25820" hidden="1"/>
    <cellStyle name="Uwaga 3" xfId="25813" hidden="1"/>
    <cellStyle name="Uwaga 3" xfId="25808" hidden="1"/>
    <cellStyle name="Uwaga 3" xfId="25805" hidden="1"/>
    <cellStyle name="Uwaga 3" xfId="25799" hidden="1"/>
    <cellStyle name="Uwaga 3" xfId="25795" hidden="1"/>
    <cellStyle name="Uwaga 3" xfId="25792" hidden="1"/>
    <cellStyle name="Uwaga 3" xfId="25784" hidden="1"/>
    <cellStyle name="Uwaga 3" xfId="25779" hidden="1"/>
    <cellStyle name="Uwaga 3" xfId="25775" hidden="1"/>
    <cellStyle name="Uwaga 3" xfId="25769" hidden="1"/>
    <cellStyle name="Uwaga 3" xfId="25764" hidden="1"/>
    <cellStyle name="Uwaga 3" xfId="25760" hidden="1"/>
    <cellStyle name="Uwaga 3" xfId="25754" hidden="1"/>
    <cellStyle name="Uwaga 3" xfId="25749" hidden="1"/>
    <cellStyle name="Uwaga 3" xfId="25745" hidden="1"/>
    <cellStyle name="Uwaga 3" xfId="25740" hidden="1"/>
    <cellStyle name="Uwaga 3" xfId="25736" hidden="1"/>
    <cellStyle name="Uwaga 3" xfId="25732" hidden="1"/>
    <cellStyle name="Uwaga 3" xfId="25724" hidden="1"/>
    <cellStyle name="Uwaga 3" xfId="25719" hidden="1"/>
    <cellStyle name="Uwaga 3" xfId="25715" hidden="1"/>
    <cellStyle name="Uwaga 3" xfId="25709" hidden="1"/>
    <cellStyle name="Uwaga 3" xfId="25704" hidden="1"/>
    <cellStyle name="Uwaga 3" xfId="25700" hidden="1"/>
    <cellStyle name="Uwaga 3" xfId="25694" hidden="1"/>
    <cellStyle name="Uwaga 3" xfId="25689" hidden="1"/>
    <cellStyle name="Uwaga 3" xfId="25685" hidden="1"/>
    <cellStyle name="Uwaga 3" xfId="25681" hidden="1"/>
    <cellStyle name="Uwaga 3" xfId="25676" hidden="1"/>
    <cellStyle name="Uwaga 3" xfId="25671" hidden="1"/>
    <cellStyle name="Uwaga 3" xfId="25666" hidden="1"/>
    <cellStyle name="Uwaga 3" xfId="25662" hidden="1"/>
    <cellStyle name="Uwaga 3" xfId="25658" hidden="1"/>
    <cellStyle name="Uwaga 3" xfId="25651" hidden="1"/>
    <cellStyle name="Uwaga 3" xfId="25647" hidden="1"/>
    <cellStyle name="Uwaga 3" xfId="25642" hidden="1"/>
    <cellStyle name="Uwaga 3" xfId="25636" hidden="1"/>
    <cellStyle name="Uwaga 3" xfId="25632" hidden="1"/>
    <cellStyle name="Uwaga 3" xfId="25627" hidden="1"/>
    <cellStyle name="Uwaga 3" xfId="25621" hidden="1"/>
    <cellStyle name="Uwaga 3" xfId="25617" hidden="1"/>
    <cellStyle name="Uwaga 3" xfId="25612" hidden="1"/>
    <cellStyle name="Uwaga 3" xfId="25606" hidden="1"/>
    <cellStyle name="Uwaga 3" xfId="25602" hidden="1"/>
    <cellStyle name="Uwaga 3" xfId="25598" hidden="1"/>
    <cellStyle name="Uwaga 3" xfId="26458" hidden="1"/>
    <cellStyle name="Uwaga 3" xfId="26457" hidden="1"/>
    <cellStyle name="Uwaga 3" xfId="26456" hidden="1"/>
    <cellStyle name="Uwaga 3" xfId="26443" hidden="1"/>
    <cellStyle name="Uwaga 3" xfId="26442" hidden="1"/>
    <cellStyle name="Uwaga 3" xfId="26441" hidden="1"/>
    <cellStyle name="Uwaga 3" xfId="26428" hidden="1"/>
    <cellStyle name="Uwaga 3" xfId="26427" hidden="1"/>
    <cellStyle name="Uwaga 3" xfId="26426" hidden="1"/>
    <cellStyle name="Uwaga 3" xfId="26413" hidden="1"/>
    <cellStyle name="Uwaga 3" xfId="26412" hidden="1"/>
    <cellStyle name="Uwaga 3" xfId="26411" hidden="1"/>
    <cellStyle name="Uwaga 3" xfId="26398" hidden="1"/>
    <cellStyle name="Uwaga 3" xfId="26397" hidden="1"/>
    <cellStyle name="Uwaga 3" xfId="26396" hidden="1"/>
    <cellStyle name="Uwaga 3" xfId="26384" hidden="1"/>
    <cellStyle name="Uwaga 3" xfId="26382" hidden="1"/>
    <cellStyle name="Uwaga 3" xfId="26380" hidden="1"/>
    <cellStyle name="Uwaga 3" xfId="26369" hidden="1"/>
    <cellStyle name="Uwaga 3" xfId="26367" hidden="1"/>
    <cellStyle name="Uwaga 3" xfId="26365" hidden="1"/>
    <cellStyle name="Uwaga 3" xfId="26354" hidden="1"/>
    <cellStyle name="Uwaga 3" xfId="26352" hidden="1"/>
    <cellStyle name="Uwaga 3" xfId="26350" hidden="1"/>
    <cellStyle name="Uwaga 3" xfId="26339" hidden="1"/>
    <cellStyle name="Uwaga 3" xfId="26337" hidden="1"/>
    <cellStyle name="Uwaga 3" xfId="26335" hidden="1"/>
    <cellStyle name="Uwaga 3" xfId="26324" hidden="1"/>
    <cellStyle name="Uwaga 3" xfId="26322" hidden="1"/>
    <cellStyle name="Uwaga 3" xfId="26320" hidden="1"/>
    <cellStyle name="Uwaga 3" xfId="26309" hidden="1"/>
    <cellStyle name="Uwaga 3" xfId="26307" hidden="1"/>
    <cellStyle name="Uwaga 3" xfId="26305" hidden="1"/>
    <cellStyle name="Uwaga 3" xfId="26294" hidden="1"/>
    <cellStyle name="Uwaga 3" xfId="26292" hidden="1"/>
    <cellStyle name="Uwaga 3" xfId="26290" hidden="1"/>
    <cellStyle name="Uwaga 3" xfId="26279" hidden="1"/>
    <cellStyle name="Uwaga 3" xfId="26277" hidden="1"/>
    <cellStyle name="Uwaga 3" xfId="26275" hidden="1"/>
    <cellStyle name="Uwaga 3" xfId="26264" hidden="1"/>
    <cellStyle name="Uwaga 3" xfId="26262" hidden="1"/>
    <cellStyle name="Uwaga 3" xfId="26260" hidden="1"/>
    <cellStyle name="Uwaga 3" xfId="26249" hidden="1"/>
    <cellStyle name="Uwaga 3" xfId="26247" hidden="1"/>
    <cellStyle name="Uwaga 3" xfId="26245" hidden="1"/>
    <cellStyle name="Uwaga 3" xfId="26234" hidden="1"/>
    <cellStyle name="Uwaga 3" xfId="26232" hidden="1"/>
    <cellStyle name="Uwaga 3" xfId="26230" hidden="1"/>
    <cellStyle name="Uwaga 3" xfId="26219" hidden="1"/>
    <cellStyle name="Uwaga 3" xfId="26217" hidden="1"/>
    <cellStyle name="Uwaga 3" xfId="26215" hidden="1"/>
    <cellStyle name="Uwaga 3" xfId="26204" hidden="1"/>
    <cellStyle name="Uwaga 3" xfId="26202" hidden="1"/>
    <cellStyle name="Uwaga 3" xfId="26199" hidden="1"/>
    <cellStyle name="Uwaga 3" xfId="26189" hidden="1"/>
    <cellStyle name="Uwaga 3" xfId="26186" hidden="1"/>
    <cellStyle name="Uwaga 3" xfId="26183" hidden="1"/>
    <cellStyle name="Uwaga 3" xfId="26174" hidden="1"/>
    <cellStyle name="Uwaga 3" xfId="26172" hidden="1"/>
    <cellStyle name="Uwaga 3" xfId="26169" hidden="1"/>
    <cellStyle name="Uwaga 3" xfId="26159" hidden="1"/>
    <cellStyle name="Uwaga 3" xfId="26157" hidden="1"/>
    <cellStyle name="Uwaga 3" xfId="26155" hidden="1"/>
    <cellStyle name="Uwaga 3" xfId="26144" hidden="1"/>
    <cellStyle name="Uwaga 3" xfId="26142" hidden="1"/>
    <cellStyle name="Uwaga 3" xfId="26140" hidden="1"/>
    <cellStyle name="Uwaga 3" xfId="26129" hidden="1"/>
    <cellStyle name="Uwaga 3" xfId="26127" hidden="1"/>
    <cellStyle name="Uwaga 3" xfId="26125" hidden="1"/>
    <cellStyle name="Uwaga 3" xfId="26114" hidden="1"/>
    <cellStyle name="Uwaga 3" xfId="26112" hidden="1"/>
    <cellStyle name="Uwaga 3" xfId="26110" hidden="1"/>
    <cellStyle name="Uwaga 3" xfId="26099" hidden="1"/>
    <cellStyle name="Uwaga 3" xfId="26097" hidden="1"/>
    <cellStyle name="Uwaga 3" xfId="26095" hidden="1"/>
    <cellStyle name="Uwaga 3" xfId="26084" hidden="1"/>
    <cellStyle name="Uwaga 3" xfId="26082" hidden="1"/>
    <cellStyle name="Uwaga 3" xfId="26079" hidden="1"/>
    <cellStyle name="Uwaga 3" xfId="26069" hidden="1"/>
    <cellStyle name="Uwaga 3" xfId="26066" hidden="1"/>
    <cellStyle name="Uwaga 3" xfId="26063" hidden="1"/>
    <cellStyle name="Uwaga 3" xfId="26054" hidden="1"/>
    <cellStyle name="Uwaga 3" xfId="26051" hidden="1"/>
    <cellStyle name="Uwaga 3" xfId="26048" hidden="1"/>
    <cellStyle name="Uwaga 3" xfId="26039" hidden="1"/>
    <cellStyle name="Uwaga 3" xfId="26037" hidden="1"/>
    <cellStyle name="Uwaga 3" xfId="26035" hidden="1"/>
    <cellStyle name="Uwaga 3" xfId="26024" hidden="1"/>
    <cellStyle name="Uwaga 3" xfId="26021" hidden="1"/>
    <cellStyle name="Uwaga 3" xfId="26018" hidden="1"/>
    <cellStyle name="Uwaga 3" xfId="26009" hidden="1"/>
    <cellStyle name="Uwaga 3" xfId="26006" hidden="1"/>
    <cellStyle name="Uwaga 3" xfId="26003" hidden="1"/>
    <cellStyle name="Uwaga 3" xfId="25994" hidden="1"/>
    <cellStyle name="Uwaga 3" xfId="25991" hidden="1"/>
    <cellStyle name="Uwaga 3" xfId="25988" hidden="1"/>
    <cellStyle name="Uwaga 3" xfId="25981" hidden="1"/>
    <cellStyle name="Uwaga 3" xfId="25977" hidden="1"/>
    <cellStyle name="Uwaga 3" xfId="25974" hidden="1"/>
    <cellStyle name="Uwaga 3" xfId="25966" hidden="1"/>
    <cellStyle name="Uwaga 3" xfId="25962" hidden="1"/>
    <cellStyle name="Uwaga 3" xfId="25959" hidden="1"/>
    <cellStyle name="Uwaga 3" xfId="25951" hidden="1"/>
    <cellStyle name="Uwaga 3" xfId="25947" hidden="1"/>
    <cellStyle name="Uwaga 3" xfId="25943" hidden="1"/>
    <cellStyle name="Uwaga 3" xfId="25936" hidden="1"/>
    <cellStyle name="Uwaga 3" xfId="25932" hidden="1"/>
    <cellStyle name="Uwaga 3" xfId="25929" hidden="1"/>
    <cellStyle name="Uwaga 3" xfId="25921" hidden="1"/>
    <cellStyle name="Uwaga 3" xfId="25917" hidden="1"/>
    <cellStyle name="Uwaga 3" xfId="25914" hidden="1"/>
    <cellStyle name="Uwaga 3" xfId="25905" hidden="1"/>
    <cellStyle name="Uwaga 3" xfId="25900" hidden="1"/>
    <cellStyle name="Uwaga 3" xfId="25896" hidden="1"/>
    <cellStyle name="Uwaga 3" xfId="25890" hidden="1"/>
    <cellStyle name="Uwaga 3" xfId="25885" hidden="1"/>
    <cellStyle name="Uwaga 3" xfId="25881" hidden="1"/>
    <cellStyle name="Uwaga 3" xfId="25875" hidden="1"/>
    <cellStyle name="Uwaga 3" xfId="25870" hidden="1"/>
    <cellStyle name="Uwaga 3" xfId="25866" hidden="1"/>
    <cellStyle name="Uwaga 3" xfId="25861" hidden="1"/>
    <cellStyle name="Uwaga 3" xfId="25857" hidden="1"/>
    <cellStyle name="Uwaga 3" xfId="25853" hidden="1"/>
    <cellStyle name="Uwaga 3" xfId="25846" hidden="1"/>
    <cellStyle name="Uwaga 3" xfId="25841" hidden="1"/>
    <cellStyle name="Uwaga 3" xfId="25837" hidden="1"/>
    <cellStyle name="Uwaga 3" xfId="25830" hidden="1"/>
    <cellStyle name="Uwaga 3" xfId="25825" hidden="1"/>
    <cellStyle name="Uwaga 3" xfId="25821" hidden="1"/>
    <cellStyle name="Uwaga 3" xfId="25816" hidden="1"/>
    <cellStyle name="Uwaga 3" xfId="25811" hidden="1"/>
    <cellStyle name="Uwaga 3" xfId="25807" hidden="1"/>
    <cellStyle name="Uwaga 3" xfId="25801" hidden="1"/>
    <cellStyle name="Uwaga 3" xfId="25797" hidden="1"/>
    <cellStyle name="Uwaga 3" xfId="25794" hidden="1"/>
    <cellStyle name="Uwaga 3" xfId="25787" hidden="1"/>
    <cellStyle name="Uwaga 3" xfId="25782" hidden="1"/>
    <cellStyle name="Uwaga 3" xfId="25777" hidden="1"/>
    <cellStyle name="Uwaga 3" xfId="25771" hidden="1"/>
    <cellStyle name="Uwaga 3" xfId="25766" hidden="1"/>
    <cellStyle name="Uwaga 3" xfId="25761" hidden="1"/>
    <cellStyle name="Uwaga 3" xfId="25756" hidden="1"/>
    <cellStyle name="Uwaga 3" xfId="25751" hidden="1"/>
    <cellStyle name="Uwaga 3" xfId="25746" hidden="1"/>
    <cellStyle name="Uwaga 3" xfId="25742" hidden="1"/>
    <cellStyle name="Uwaga 3" xfId="25738" hidden="1"/>
    <cellStyle name="Uwaga 3" xfId="25733" hidden="1"/>
    <cellStyle name="Uwaga 3" xfId="25726" hidden="1"/>
    <cellStyle name="Uwaga 3" xfId="25721" hidden="1"/>
    <cellStyle name="Uwaga 3" xfId="25716" hidden="1"/>
    <cellStyle name="Uwaga 3" xfId="25710" hidden="1"/>
    <cellStyle name="Uwaga 3" xfId="25705" hidden="1"/>
    <cellStyle name="Uwaga 3" xfId="25701" hidden="1"/>
    <cellStyle name="Uwaga 3" xfId="25696" hidden="1"/>
    <cellStyle name="Uwaga 3" xfId="25691" hidden="1"/>
    <cellStyle name="Uwaga 3" xfId="25686" hidden="1"/>
    <cellStyle name="Uwaga 3" xfId="25682" hidden="1"/>
    <cellStyle name="Uwaga 3" xfId="25677" hidden="1"/>
    <cellStyle name="Uwaga 3" xfId="25672" hidden="1"/>
    <cellStyle name="Uwaga 3" xfId="25667" hidden="1"/>
    <cellStyle name="Uwaga 3" xfId="25663" hidden="1"/>
    <cellStyle name="Uwaga 3" xfId="25659" hidden="1"/>
    <cellStyle name="Uwaga 3" xfId="25652" hidden="1"/>
    <cellStyle name="Uwaga 3" xfId="25648" hidden="1"/>
    <cellStyle name="Uwaga 3" xfId="25643" hidden="1"/>
    <cellStyle name="Uwaga 3" xfId="25637" hidden="1"/>
    <cellStyle name="Uwaga 3" xfId="25633" hidden="1"/>
    <cellStyle name="Uwaga 3" xfId="25628" hidden="1"/>
    <cellStyle name="Uwaga 3" xfId="25622" hidden="1"/>
    <cellStyle name="Uwaga 3" xfId="25618" hidden="1"/>
    <cellStyle name="Uwaga 3" xfId="25614" hidden="1"/>
    <cellStyle name="Uwaga 3" xfId="25607" hidden="1"/>
    <cellStyle name="Uwaga 3" xfId="25603" hidden="1"/>
    <cellStyle name="Uwaga 3" xfId="25599" hidden="1"/>
    <cellStyle name="Uwaga 3" xfId="26463" hidden="1"/>
    <cellStyle name="Uwaga 3" xfId="26461" hidden="1"/>
    <cellStyle name="Uwaga 3" xfId="26459" hidden="1"/>
    <cellStyle name="Uwaga 3" xfId="26446" hidden="1"/>
    <cellStyle name="Uwaga 3" xfId="26445" hidden="1"/>
    <cellStyle name="Uwaga 3" xfId="26444" hidden="1"/>
    <cellStyle name="Uwaga 3" xfId="26431" hidden="1"/>
    <cellStyle name="Uwaga 3" xfId="26430" hidden="1"/>
    <cellStyle name="Uwaga 3" xfId="26429" hidden="1"/>
    <cellStyle name="Uwaga 3" xfId="26417" hidden="1"/>
    <cellStyle name="Uwaga 3" xfId="26415" hidden="1"/>
    <cellStyle name="Uwaga 3" xfId="26414" hidden="1"/>
    <cellStyle name="Uwaga 3" xfId="26401" hidden="1"/>
    <cellStyle name="Uwaga 3" xfId="26400" hidden="1"/>
    <cellStyle name="Uwaga 3" xfId="26399" hidden="1"/>
    <cellStyle name="Uwaga 3" xfId="26387" hidden="1"/>
    <cellStyle name="Uwaga 3" xfId="26385" hidden="1"/>
    <cellStyle name="Uwaga 3" xfId="26383" hidden="1"/>
    <cellStyle name="Uwaga 3" xfId="26372" hidden="1"/>
    <cellStyle name="Uwaga 3" xfId="26370" hidden="1"/>
    <cellStyle name="Uwaga 3" xfId="26368" hidden="1"/>
    <cellStyle name="Uwaga 3" xfId="26357" hidden="1"/>
    <cellStyle name="Uwaga 3" xfId="26355" hidden="1"/>
    <cellStyle name="Uwaga 3" xfId="26353" hidden="1"/>
    <cellStyle name="Uwaga 3" xfId="26342" hidden="1"/>
    <cellStyle name="Uwaga 3" xfId="26340" hidden="1"/>
    <cellStyle name="Uwaga 3" xfId="26338" hidden="1"/>
    <cellStyle name="Uwaga 3" xfId="26327" hidden="1"/>
    <cellStyle name="Uwaga 3" xfId="26325" hidden="1"/>
    <cellStyle name="Uwaga 3" xfId="26323" hidden="1"/>
    <cellStyle name="Uwaga 3" xfId="26312" hidden="1"/>
    <cellStyle name="Uwaga 3" xfId="26310" hidden="1"/>
    <cellStyle name="Uwaga 3" xfId="26308" hidden="1"/>
    <cellStyle name="Uwaga 3" xfId="26297" hidden="1"/>
    <cellStyle name="Uwaga 3" xfId="26295" hidden="1"/>
    <cellStyle name="Uwaga 3" xfId="26293" hidden="1"/>
    <cellStyle name="Uwaga 3" xfId="26282" hidden="1"/>
    <cellStyle name="Uwaga 3" xfId="26280" hidden="1"/>
    <cellStyle name="Uwaga 3" xfId="26278" hidden="1"/>
    <cellStyle name="Uwaga 3" xfId="26267" hidden="1"/>
    <cellStyle name="Uwaga 3" xfId="26265" hidden="1"/>
    <cellStyle name="Uwaga 3" xfId="26263" hidden="1"/>
    <cellStyle name="Uwaga 3" xfId="26252" hidden="1"/>
    <cellStyle name="Uwaga 3" xfId="26250" hidden="1"/>
    <cellStyle name="Uwaga 3" xfId="26248" hidden="1"/>
    <cellStyle name="Uwaga 3" xfId="26237" hidden="1"/>
    <cellStyle name="Uwaga 3" xfId="26235" hidden="1"/>
    <cellStyle name="Uwaga 3" xfId="26233" hidden="1"/>
    <cellStyle name="Uwaga 3" xfId="26222" hidden="1"/>
    <cellStyle name="Uwaga 3" xfId="26220" hidden="1"/>
    <cellStyle name="Uwaga 3" xfId="26218" hidden="1"/>
    <cellStyle name="Uwaga 3" xfId="26207" hidden="1"/>
    <cellStyle name="Uwaga 3" xfId="26205" hidden="1"/>
    <cellStyle name="Uwaga 3" xfId="26203" hidden="1"/>
    <cellStyle name="Uwaga 3" xfId="26192" hidden="1"/>
    <cellStyle name="Uwaga 3" xfId="26190" hidden="1"/>
    <cellStyle name="Uwaga 3" xfId="26188" hidden="1"/>
    <cellStyle name="Uwaga 3" xfId="26177" hidden="1"/>
    <cellStyle name="Uwaga 3" xfId="26175" hidden="1"/>
    <cellStyle name="Uwaga 3" xfId="26173" hidden="1"/>
    <cellStyle name="Uwaga 3" xfId="26162" hidden="1"/>
    <cellStyle name="Uwaga 3" xfId="26160" hidden="1"/>
    <cellStyle name="Uwaga 3" xfId="26158" hidden="1"/>
    <cellStyle name="Uwaga 3" xfId="26147" hidden="1"/>
    <cellStyle name="Uwaga 3" xfId="26145" hidden="1"/>
    <cellStyle name="Uwaga 3" xfId="26143" hidden="1"/>
    <cellStyle name="Uwaga 3" xfId="26132" hidden="1"/>
    <cellStyle name="Uwaga 3" xfId="26130" hidden="1"/>
    <cellStyle name="Uwaga 3" xfId="26128" hidden="1"/>
    <cellStyle name="Uwaga 3" xfId="26117" hidden="1"/>
    <cellStyle name="Uwaga 3" xfId="26115" hidden="1"/>
    <cellStyle name="Uwaga 3" xfId="26113" hidden="1"/>
    <cellStyle name="Uwaga 3" xfId="26102" hidden="1"/>
    <cellStyle name="Uwaga 3" xfId="26100" hidden="1"/>
    <cellStyle name="Uwaga 3" xfId="26098" hidden="1"/>
    <cellStyle name="Uwaga 3" xfId="26087" hidden="1"/>
    <cellStyle name="Uwaga 3" xfId="26085" hidden="1"/>
    <cellStyle name="Uwaga 3" xfId="26083" hidden="1"/>
    <cellStyle name="Uwaga 3" xfId="26072" hidden="1"/>
    <cellStyle name="Uwaga 3" xfId="26070" hidden="1"/>
    <cellStyle name="Uwaga 3" xfId="26067" hidden="1"/>
    <cellStyle name="Uwaga 3" xfId="26057" hidden="1"/>
    <cellStyle name="Uwaga 3" xfId="26055" hidden="1"/>
    <cellStyle name="Uwaga 3" xfId="26053" hidden="1"/>
    <cellStyle name="Uwaga 3" xfId="26042" hidden="1"/>
    <cellStyle name="Uwaga 3" xfId="26040" hidden="1"/>
    <cellStyle name="Uwaga 3" xfId="26038" hidden="1"/>
    <cellStyle name="Uwaga 3" xfId="26027" hidden="1"/>
    <cellStyle name="Uwaga 3" xfId="26025" hidden="1"/>
    <cellStyle name="Uwaga 3" xfId="26022" hidden="1"/>
    <cellStyle name="Uwaga 3" xfId="26012" hidden="1"/>
    <cellStyle name="Uwaga 3" xfId="26010" hidden="1"/>
    <cellStyle name="Uwaga 3" xfId="26007" hidden="1"/>
    <cellStyle name="Uwaga 3" xfId="25997" hidden="1"/>
    <cellStyle name="Uwaga 3" xfId="25995" hidden="1"/>
    <cellStyle name="Uwaga 3" xfId="25992" hidden="1"/>
    <cellStyle name="Uwaga 3" xfId="25983" hidden="1"/>
    <cellStyle name="Uwaga 3" xfId="25980" hidden="1"/>
    <cellStyle name="Uwaga 3" xfId="25976" hidden="1"/>
    <cellStyle name="Uwaga 3" xfId="25968" hidden="1"/>
    <cellStyle name="Uwaga 3" xfId="25965" hidden="1"/>
    <cellStyle name="Uwaga 3" xfId="25961" hidden="1"/>
    <cellStyle name="Uwaga 3" xfId="25953" hidden="1"/>
    <cellStyle name="Uwaga 3" xfId="25950" hidden="1"/>
    <cellStyle name="Uwaga 3" xfId="25946" hidden="1"/>
    <cellStyle name="Uwaga 3" xfId="25938" hidden="1"/>
    <cellStyle name="Uwaga 3" xfId="25935" hidden="1"/>
    <cellStyle name="Uwaga 3" xfId="25931" hidden="1"/>
    <cellStyle name="Uwaga 3" xfId="25923" hidden="1"/>
    <cellStyle name="Uwaga 3" xfId="25920" hidden="1"/>
    <cellStyle name="Uwaga 3" xfId="25916" hidden="1"/>
    <cellStyle name="Uwaga 3" xfId="25908" hidden="1"/>
    <cellStyle name="Uwaga 3" xfId="25904" hidden="1"/>
    <cellStyle name="Uwaga 3" xfId="25899" hidden="1"/>
    <cellStyle name="Uwaga 3" xfId="25893" hidden="1"/>
    <cellStyle name="Uwaga 3" xfId="25889" hidden="1"/>
    <cellStyle name="Uwaga 3" xfId="25884" hidden="1"/>
    <cellStyle name="Uwaga 3" xfId="25878" hidden="1"/>
    <cellStyle name="Uwaga 3" xfId="25874" hidden="1"/>
    <cellStyle name="Uwaga 3" xfId="25869" hidden="1"/>
    <cellStyle name="Uwaga 3" xfId="25863" hidden="1"/>
    <cellStyle name="Uwaga 3" xfId="25860" hidden="1"/>
    <cellStyle name="Uwaga 3" xfId="25856" hidden="1"/>
    <cellStyle name="Uwaga 3" xfId="25848" hidden="1"/>
    <cellStyle name="Uwaga 3" xfId="25845" hidden="1"/>
    <cellStyle name="Uwaga 3" xfId="25840" hidden="1"/>
    <cellStyle name="Uwaga 3" xfId="25833" hidden="1"/>
    <cellStyle name="Uwaga 3" xfId="25829" hidden="1"/>
    <cellStyle name="Uwaga 3" xfId="25824" hidden="1"/>
    <cellStyle name="Uwaga 3" xfId="25818" hidden="1"/>
    <cellStyle name="Uwaga 3" xfId="25814" hidden="1"/>
    <cellStyle name="Uwaga 3" xfId="25809" hidden="1"/>
    <cellStyle name="Uwaga 3" xfId="25803" hidden="1"/>
    <cellStyle name="Uwaga 3" xfId="25800" hidden="1"/>
    <cellStyle name="Uwaga 3" xfId="25796" hidden="1"/>
    <cellStyle name="Uwaga 3" xfId="25788" hidden="1"/>
    <cellStyle name="Uwaga 3" xfId="25783" hidden="1"/>
    <cellStyle name="Uwaga 3" xfId="25778" hidden="1"/>
    <cellStyle name="Uwaga 3" xfId="25773" hidden="1"/>
    <cellStyle name="Uwaga 3" xfId="25768" hidden="1"/>
    <cellStyle name="Uwaga 3" xfId="25763" hidden="1"/>
    <cellStyle name="Uwaga 3" xfId="25758" hidden="1"/>
    <cellStyle name="Uwaga 3" xfId="25753" hidden="1"/>
    <cellStyle name="Uwaga 3" xfId="25748" hidden="1"/>
    <cellStyle name="Uwaga 3" xfId="25743" hidden="1"/>
    <cellStyle name="Uwaga 3" xfId="25739" hidden="1"/>
    <cellStyle name="Uwaga 3" xfId="25734" hidden="1"/>
    <cellStyle name="Uwaga 3" xfId="25727" hidden="1"/>
    <cellStyle name="Uwaga 3" xfId="25722" hidden="1"/>
    <cellStyle name="Uwaga 3" xfId="25717" hidden="1"/>
    <cellStyle name="Uwaga 3" xfId="25712" hidden="1"/>
    <cellStyle name="Uwaga 3" xfId="25707" hidden="1"/>
    <cellStyle name="Uwaga 3" xfId="25702" hidden="1"/>
    <cellStyle name="Uwaga 3" xfId="25697" hidden="1"/>
    <cellStyle name="Uwaga 3" xfId="25692" hidden="1"/>
    <cellStyle name="Uwaga 3" xfId="25687" hidden="1"/>
    <cellStyle name="Uwaga 3" xfId="25683" hidden="1"/>
    <cellStyle name="Uwaga 3" xfId="25678" hidden="1"/>
    <cellStyle name="Uwaga 3" xfId="25673" hidden="1"/>
    <cellStyle name="Uwaga 3" xfId="25668" hidden="1"/>
    <cellStyle name="Uwaga 3" xfId="25664" hidden="1"/>
    <cellStyle name="Uwaga 3" xfId="25660" hidden="1"/>
    <cellStyle name="Uwaga 3" xfId="25653" hidden="1"/>
    <cellStyle name="Uwaga 3" xfId="25649" hidden="1"/>
    <cellStyle name="Uwaga 3" xfId="25644" hidden="1"/>
    <cellStyle name="Uwaga 3" xfId="25638" hidden="1"/>
    <cellStyle name="Uwaga 3" xfId="25634" hidden="1"/>
    <cellStyle name="Uwaga 3" xfId="25629" hidden="1"/>
    <cellStyle name="Uwaga 3" xfId="25623" hidden="1"/>
    <cellStyle name="Uwaga 3" xfId="25619" hidden="1"/>
    <cellStyle name="Uwaga 3" xfId="25615" hidden="1"/>
    <cellStyle name="Uwaga 3" xfId="25608" hidden="1"/>
    <cellStyle name="Uwaga 3" xfId="25604" hidden="1"/>
    <cellStyle name="Uwaga 3" xfId="25600" hidden="1"/>
    <cellStyle name="Uwaga 3" xfId="26467" hidden="1"/>
    <cellStyle name="Uwaga 3" xfId="26466" hidden="1"/>
    <cellStyle name="Uwaga 3" xfId="26464" hidden="1"/>
    <cellStyle name="Uwaga 3" xfId="26451" hidden="1"/>
    <cellStyle name="Uwaga 3" xfId="26449" hidden="1"/>
    <cellStyle name="Uwaga 3" xfId="26447" hidden="1"/>
    <cellStyle name="Uwaga 3" xfId="26437" hidden="1"/>
    <cellStyle name="Uwaga 3" xfId="26435" hidden="1"/>
    <cellStyle name="Uwaga 3" xfId="26433" hidden="1"/>
    <cellStyle name="Uwaga 3" xfId="26422" hidden="1"/>
    <cellStyle name="Uwaga 3" xfId="26420" hidden="1"/>
    <cellStyle name="Uwaga 3" xfId="26418" hidden="1"/>
    <cellStyle name="Uwaga 3" xfId="26405" hidden="1"/>
    <cellStyle name="Uwaga 3" xfId="26403" hidden="1"/>
    <cellStyle name="Uwaga 3" xfId="26402" hidden="1"/>
    <cellStyle name="Uwaga 3" xfId="26389" hidden="1"/>
    <cellStyle name="Uwaga 3" xfId="26388" hidden="1"/>
    <cellStyle name="Uwaga 3" xfId="26386" hidden="1"/>
    <cellStyle name="Uwaga 3" xfId="26374" hidden="1"/>
    <cellStyle name="Uwaga 3" xfId="26373" hidden="1"/>
    <cellStyle name="Uwaga 3" xfId="26371" hidden="1"/>
    <cellStyle name="Uwaga 3" xfId="26359" hidden="1"/>
    <cellStyle name="Uwaga 3" xfId="26358" hidden="1"/>
    <cellStyle name="Uwaga 3" xfId="26356" hidden="1"/>
    <cellStyle name="Uwaga 3" xfId="26344" hidden="1"/>
    <cellStyle name="Uwaga 3" xfId="26343" hidden="1"/>
    <cellStyle name="Uwaga 3" xfId="26341" hidden="1"/>
    <cellStyle name="Uwaga 3" xfId="26329" hidden="1"/>
    <cellStyle name="Uwaga 3" xfId="26328" hidden="1"/>
    <cellStyle name="Uwaga 3" xfId="26326" hidden="1"/>
    <cellStyle name="Uwaga 3" xfId="26314" hidden="1"/>
    <cellStyle name="Uwaga 3" xfId="26313" hidden="1"/>
    <cellStyle name="Uwaga 3" xfId="26311" hidden="1"/>
    <cellStyle name="Uwaga 3" xfId="26299" hidden="1"/>
    <cellStyle name="Uwaga 3" xfId="26298" hidden="1"/>
    <cellStyle name="Uwaga 3" xfId="26296" hidden="1"/>
    <cellStyle name="Uwaga 3" xfId="26284" hidden="1"/>
    <cellStyle name="Uwaga 3" xfId="26283" hidden="1"/>
    <cellStyle name="Uwaga 3" xfId="26281" hidden="1"/>
    <cellStyle name="Uwaga 3" xfId="26269" hidden="1"/>
    <cellStyle name="Uwaga 3" xfId="26268" hidden="1"/>
    <cellStyle name="Uwaga 3" xfId="26266" hidden="1"/>
    <cellStyle name="Uwaga 3" xfId="26254" hidden="1"/>
    <cellStyle name="Uwaga 3" xfId="26253" hidden="1"/>
    <cellStyle name="Uwaga 3" xfId="26251" hidden="1"/>
    <cellStyle name="Uwaga 3" xfId="26239" hidden="1"/>
    <cellStyle name="Uwaga 3" xfId="26238" hidden="1"/>
    <cellStyle name="Uwaga 3" xfId="26236" hidden="1"/>
    <cellStyle name="Uwaga 3" xfId="26224" hidden="1"/>
    <cellStyle name="Uwaga 3" xfId="26223" hidden="1"/>
    <cellStyle name="Uwaga 3" xfId="26221" hidden="1"/>
    <cellStyle name="Uwaga 3" xfId="26209" hidden="1"/>
    <cellStyle name="Uwaga 3" xfId="26208" hidden="1"/>
    <cellStyle name="Uwaga 3" xfId="26206" hidden="1"/>
    <cellStyle name="Uwaga 3" xfId="26194" hidden="1"/>
    <cellStyle name="Uwaga 3" xfId="26193" hidden="1"/>
    <cellStyle name="Uwaga 3" xfId="26191" hidden="1"/>
    <cellStyle name="Uwaga 3" xfId="26179" hidden="1"/>
    <cellStyle name="Uwaga 3" xfId="26178" hidden="1"/>
    <cellStyle name="Uwaga 3" xfId="26176" hidden="1"/>
    <cellStyle name="Uwaga 3" xfId="26164" hidden="1"/>
    <cellStyle name="Uwaga 3" xfId="26163" hidden="1"/>
    <cellStyle name="Uwaga 3" xfId="26161" hidden="1"/>
    <cellStyle name="Uwaga 3" xfId="26149" hidden="1"/>
    <cellStyle name="Uwaga 3" xfId="26148" hidden="1"/>
    <cellStyle name="Uwaga 3" xfId="26146" hidden="1"/>
    <cellStyle name="Uwaga 3" xfId="26134" hidden="1"/>
    <cellStyle name="Uwaga 3" xfId="26133" hidden="1"/>
    <cellStyle name="Uwaga 3" xfId="26131" hidden="1"/>
    <cellStyle name="Uwaga 3" xfId="26119" hidden="1"/>
    <cellStyle name="Uwaga 3" xfId="26118" hidden="1"/>
    <cellStyle name="Uwaga 3" xfId="26116" hidden="1"/>
    <cellStyle name="Uwaga 3" xfId="26104" hidden="1"/>
    <cellStyle name="Uwaga 3" xfId="26103" hidden="1"/>
    <cellStyle name="Uwaga 3" xfId="26101" hidden="1"/>
    <cellStyle name="Uwaga 3" xfId="26089" hidden="1"/>
    <cellStyle name="Uwaga 3" xfId="26088" hidden="1"/>
    <cellStyle name="Uwaga 3" xfId="26086" hidden="1"/>
    <cellStyle name="Uwaga 3" xfId="26074" hidden="1"/>
    <cellStyle name="Uwaga 3" xfId="26073" hidden="1"/>
    <cellStyle name="Uwaga 3" xfId="26071" hidden="1"/>
    <cellStyle name="Uwaga 3" xfId="26059" hidden="1"/>
    <cellStyle name="Uwaga 3" xfId="26058" hidden="1"/>
    <cellStyle name="Uwaga 3" xfId="26056" hidden="1"/>
    <cellStyle name="Uwaga 3" xfId="26044" hidden="1"/>
    <cellStyle name="Uwaga 3" xfId="26043" hidden="1"/>
    <cellStyle name="Uwaga 3" xfId="26041" hidden="1"/>
    <cellStyle name="Uwaga 3" xfId="26029" hidden="1"/>
    <cellStyle name="Uwaga 3" xfId="26028" hidden="1"/>
    <cellStyle name="Uwaga 3" xfId="26026" hidden="1"/>
    <cellStyle name="Uwaga 3" xfId="26014" hidden="1"/>
    <cellStyle name="Uwaga 3" xfId="26013" hidden="1"/>
    <cellStyle name="Uwaga 3" xfId="26011" hidden="1"/>
    <cellStyle name="Uwaga 3" xfId="25999" hidden="1"/>
    <cellStyle name="Uwaga 3" xfId="25998" hidden="1"/>
    <cellStyle name="Uwaga 3" xfId="25996" hidden="1"/>
    <cellStyle name="Uwaga 3" xfId="25984" hidden="1"/>
    <cellStyle name="Uwaga 3" xfId="25982" hidden="1"/>
    <cellStyle name="Uwaga 3" xfId="25979" hidden="1"/>
    <cellStyle name="Uwaga 3" xfId="25969" hidden="1"/>
    <cellStyle name="Uwaga 3" xfId="25967" hidden="1"/>
    <cellStyle name="Uwaga 3" xfId="25964" hidden="1"/>
    <cellStyle name="Uwaga 3" xfId="25954" hidden="1"/>
    <cellStyle name="Uwaga 3" xfId="25952" hidden="1"/>
    <cellStyle name="Uwaga 3" xfId="25949" hidden="1"/>
    <cellStyle name="Uwaga 3" xfId="25939" hidden="1"/>
    <cellStyle name="Uwaga 3" xfId="25937" hidden="1"/>
    <cellStyle name="Uwaga 3" xfId="25934" hidden="1"/>
    <cellStyle name="Uwaga 3" xfId="25924" hidden="1"/>
    <cellStyle name="Uwaga 3" xfId="25922" hidden="1"/>
    <cellStyle name="Uwaga 3" xfId="25919" hidden="1"/>
    <cellStyle name="Uwaga 3" xfId="25909" hidden="1"/>
    <cellStyle name="Uwaga 3" xfId="25907" hidden="1"/>
    <cellStyle name="Uwaga 3" xfId="25903" hidden="1"/>
    <cellStyle name="Uwaga 3" xfId="25894" hidden="1"/>
    <cellStyle name="Uwaga 3" xfId="25891" hidden="1"/>
    <cellStyle name="Uwaga 3" xfId="25887" hidden="1"/>
    <cellStyle name="Uwaga 3" xfId="25879" hidden="1"/>
    <cellStyle name="Uwaga 3" xfId="25877" hidden="1"/>
    <cellStyle name="Uwaga 3" xfId="25873" hidden="1"/>
    <cellStyle name="Uwaga 3" xfId="25864" hidden="1"/>
    <cellStyle name="Uwaga 3" xfId="25862" hidden="1"/>
    <cellStyle name="Uwaga 3" xfId="25859" hidden="1"/>
    <cellStyle name="Uwaga 3" xfId="25849" hidden="1"/>
    <cellStyle name="Uwaga 3" xfId="25847" hidden="1"/>
    <cellStyle name="Uwaga 3" xfId="25842" hidden="1"/>
    <cellStyle name="Uwaga 3" xfId="25834" hidden="1"/>
    <cellStyle name="Uwaga 3" xfId="25832" hidden="1"/>
    <cellStyle name="Uwaga 3" xfId="25827" hidden="1"/>
    <cellStyle name="Uwaga 3" xfId="25819" hidden="1"/>
    <cellStyle name="Uwaga 3" xfId="25817" hidden="1"/>
    <cellStyle name="Uwaga 3" xfId="25812" hidden="1"/>
    <cellStyle name="Uwaga 3" xfId="25804" hidden="1"/>
    <cellStyle name="Uwaga 3" xfId="25802" hidden="1"/>
    <cellStyle name="Uwaga 3" xfId="25798" hidden="1"/>
    <cellStyle name="Uwaga 3" xfId="25789" hidden="1"/>
    <cellStyle name="Uwaga 3" xfId="25786" hidden="1"/>
    <cellStyle name="Uwaga 3" xfId="25781" hidden="1"/>
    <cellStyle name="Uwaga 3" xfId="25774" hidden="1"/>
    <cellStyle name="Uwaga 3" xfId="25770" hidden="1"/>
    <cellStyle name="Uwaga 3" xfId="25765" hidden="1"/>
    <cellStyle name="Uwaga 3" xfId="25759" hidden="1"/>
    <cellStyle name="Uwaga 3" xfId="25755" hidden="1"/>
    <cellStyle name="Uwaga 3" xfId="25750" hidden="1"/>
    <cellStyle name="Uwaga 3" xfId="25744" hidden="1"/>
    <cellStyle name="Uwaga 3" xfId="25741" hidden="1"/>
    <cellStyle name="Uwaga 3" xfId="25737" hidden="1"/>
    <cellStyle name="Uwaga 3" xfId="25728" hidden="1"/>
    <cellStyle name="Uwaga 3" xfId="25723" hidden="1"/>
    <cellStyle name="Uwaga 3" xfId="25718" hidden="1"/>
    <cellStyle name="Uwaga 3" xfId="25713" hidden="1"/>
    <cellStyle name="Uwaga 3" xfId="25708" hidden="1"/>
    <cellStyle name="Uwaga 3" xfId="25703" hidden="1"/>
    <cellStyle name="Uwaga 3" xfId="25698" hidden="1"/>
    <cellStyle name="Uwaga 3" xfId="25693" hidden="1"/>
    <cellStyle name="Uwaga 3" xfId="25688" hidden="1"/>
    <cellStyle name="Uwaga 3" xfId="25684" hidden="1"/>
    <cellStyle name="Uwaga 3" xfId="25679" hidden="1"/>
    <cellStyle name="Uwaga 3" xfId="25674" hidden="1"/>
    <cellStyle name="Uwaga 3" xfId="25669" hidden="1"/>
    <cellStyle name="Uwaga 3" xfId="25665" hidden="1"/>
    <cellStyle name="Uwaga 3" xfId="25661" hidden="1"/>
    <cellStyle name="Uwaga 3" xfId="25654" hidden="1"/>
    <cellStyle name="Uwaga 3" xfId="25650" hidden="1"/>
    <cellStyle name="Uwaga 3" xfId="25645" hidden="1"/>
    <cellStyle name="Uwaga 3" xfId="25639" hidden="1"/>
    <cellStyle name="Uwaga 3" xfId="25635" hidden="1"/>
    <cellStyle name="Uwaga 3" xfId="25630" hidden="1"/>
    <cellStyle name="Uwaga 3" xfId="25624" hidden="1"/>
    <cellStyle name="Uwaga 3" xfId="25620" hidden="1"/>
    <cellStyle name="Uwaga 3" xfId="25616" hidden="1"/>
    <cellStyle name="Uwaga 3" xfId="25609" hidden="1"/>
    <cellStyle name="Uwaga 3" xfId="25605" hidden="1"/>
    <cellStyle name="Uwaga 3" xfId="25601" hidden="1"/>
    <cellStyle name="Uwaga 3" xfId="24576" hidden="1"/>
    <cellStyle name="Uwaga 3" xfId="24575" hidden="1"/>
    <cellStyle name="Uwaga 3" xfId="24574" hidden="1"/>
    <cellStyle name="Uwaga 3" xfId="24567" hidden="1"/>
    <cellStyle name="Uwaga 3" xfId="24566" hidden="1"/>
    <cellStyle name="Uwaga 3" xfId="24565" hidden="1"/>
    <cellStyle name="Uwaga 3" xfId="24558" hidden="1"/>
    <cellStyle name="Uwaga 3" xfId="24557" hidden="1"/>
    <cellStyle name="Uwaga 3" xfId="24556" hidden="1"/>
    <cellStyle name="Uwaga 3" xfId="24549" hidden="1"/>
    <cellStyle name="Uwaga 3" xfId="24548" hidden="1"/>
    <cellStyle name="Uwaga 3" xfId="24547" hidden="1"/>
    <cellStyle name="Uwaga 3" xfId="24540" hidden="1"/>
    <cellStyle name="Uwaga 3" xfId="24539" hidden="1"/>
    <cellStyle name="Uwaga 3" xfId="24538" hidden="1"/>
    <cellStyle name="Uwaga 3" xfId="24531" hidden="1"/>
    <cellStyle name="Uwaga 3" xfId="24530" hidden="1"/>
    <cellStyle name="Uwaga 3" xfId="24528" hidden="1"/>
    <cellStyle name="Uwaga 3" xfId="24522" hidden="1"/>
    <cellStyle name="Uwaga 3" xfId="24521" hidden="1"/>
    <cellStyle name="Uwaga 3" xfId="24519" hidden="1"/>
    <cellStyle name="Uwaga 3" xfId="24513" hidden="1"/>
    <cellStyle name="Uwaga 3" xfId="24512" hidden="1"/>
    <cellStyle name="Uwaga 3" xfId="24510" hidden="1"/>
    <cellStyle name="Uwaga 3" xfId="24504" hidden="1"/>
    <cellStyle name="Uwaga 3" xfId="24503" hidden="1"/>
    <cellStyle name="Uwaga 3" xfId="24501" hidden="1"/>
    <cellStyle name="Uwaga 3" xfId="24495" hidden="1"/>
    <cellStyle name="Uwaga 3" xfId="24494" hidden="1"/>
    <cellStyle name="Uwaga 3" xfId="24492" hidden="1"/>
    <cellStyle name="Uwaga 3" xfId="24486" hidden="1"/>
    <cellStyle name="Uwaga 3" xfId="24485" hidden="1"/>
    <cellStyle name="Uwaga 3" xfId="24483" hidden="1"/>
    <cellStyle name="Uwaga 3" xfId="24477" hidden="1"/>
    <cellStyle name="Uwaga 3" xfId="24476" hidden="1"/>
    <cellStyle name="Uwaga 3" xfId="24474" hidden="1"/>
    <cellStyle name="Uwaga 3" xfId="24468" hidden="1"/>
    <cellStyle name="Uwaga 3" xfId="24467" hidden="1"/>
    <cellStyle name="Uwaga 3" xfId="24465" hidden="1"/>
    <cellStyle name="Uwaga 3" xfId="24459" hidden="1"/>
    <cellStyle name="Uwaga 3" xfId="24458" hidden="1"/>
    <cellStyle name="Uwaga 3" xfId="24456" hidden="1"/>
    <cellStyle name="Uwaga 3" xfId="24450" hidden="1"/>
    <cellStyle name="Uwaga 3" xfId="24449" hidden="1"/>
    <cellStyle name="Uwaga 3" xfId="24447" hidden="1"/>
    <cellStyle name="Uwaga 3" xfId="24441" hidden="1"/>
    <cellStyle name="Uwaga 3" xfId="24440" hidden="1"/>
    <cellStyle name="Uwaga 3" xfId="24438" hidden="1"/>
    <cellStyle name="Uwaga 3" xfId="24432" hidden="1"/>
    <cellStyle name="Uwaga 3" xfId="24431" hidden="1"/>
    <cellStyle name="Uwaga 3" xfId="24429" hidden="1"/>
    <cellStyle name="Uwaga 3" xfId="24423" hidden="1"/>
    <cellStyle name="Uwaga 3" xfId="24422" hidden="1"/>
    <cellStyle name="Uwaga 3" xfId="24419" hidden="1"/>
    <cellStyle name="Uwaga 3" xfId="24414" hidden="1"/>
    <cellStyle name="Uwaga 3" xfId="24412" hidden="1"/>
    <cellStyle name="Uwaga 3" xfId="24409" hidden="1"/>
    <cellStyle name="Uwaga 3" xfId="24405" hidden="1"/>
    <cellStyle name="Uwaga 3" xfId="24404" hidden="1"/>
    <cellStyle name="Uwaga 3" xfId="24401" hidden="1"/>
    <cellStyle name="Uwaga 3" xfId="24396" hidden="1"/>
    <cellStyle name="Uwaga 3" xfId="24395" hidden="1"/>
    <cellStyle name="Uwaga 3" xfId="24393" hidden="1"/>
    <cellStyle name="Uwaga 3" xfId="24387" hidden="1"/>
    <cellStyle name="Uwaga 3" xfId="24386" hidden="1"/>
    <cellStyle name="Uwaga 3" xfId="24384" hidden="1"/>
    <cellStyle name="Uwaga 3" xfId="24378" hidden="1"/>
    <cellStyle name="Uwaga 3" xfId="24377" hidden="1"/>
    <cellStyle name="Uwaga 3" xfId="24375" hidden="1"/>
    <cellStyle name="Uwaga 3" xfId="24369" hidden="1"/>
    <cellStyle name="Uwaga 3" xfId="24368" hidden="1"/>
    <cellStyle name="Uwaga 3" xfId="24366" hidden="1"/>
    <cellStyle name="Uwaga 3" xfId="24360" hidden="1"/>
    <cellStyle name="Uwaga 3" xfId="24359" hidden="1"/>
    <cellStyle name="Uwaga 3" xfId="24357" hidden="1"/>
    <cellStyle name="Uwaga 3" xfId="24351" hidden="1"/>
    <cellStyle name="Uwaga 3" xfId="24350" hidden="1"/>
    <cellStyle name="Uwaga 3" xfId="24347" hidden="1"/>
    <cellStyle name="Uwaga 3" xfId="24342" hidden="1"/>
    <cellStyle name="Uwaga 3" xfId="24340" hidden="1"/>
    <cellStyle name="Uwaga 3" xfId="24337" hidden="1"/>
    <cellStyle name="Uwaga 3" xfId="24333" hidden="1"/>
    <cellStyle name="Uwaga 3" xfId="24331" hidden="1"/>
    <cellStyle name="Uwaga 3" xfId="24328" hidden="1"/>
    <cellStyle name="Uwaga 3" xfId="24324" hidden="1"/>
    <cellStyle name="Uwaga 3" xfId="24323" hidden="1"/>
    <cellStyle name="Uwaga 3" xfId="24321" hidden="1"/>
    <cellStyle name="Uwaga 3" xfId="24315" hidden="1"/>
    <cellStyle name="Uwaga 3" xfId="24313" hidden="1"/>
    <cellStyle name="Uwaga 3" xfId="24310" hidden="1"/>
    <cellStyle name="Uwaga 3" xfId="24306" hidden="1"/>
    <cellStyle name="Uwaga 3" xfId="24304" hidden="1"/>
    <cellStyle name="Uwaga 3" xfId="24301" hidden="1"/>
    <cellStyle name="Uwaga 3" xfId="24297" hidden="1"/>
    <cellStyle name="Uwaga 3" xfId="24295" hidden="1"/>
    <cellStyle name="Uwaga 3" xfId="24292" hidden="1"/>
    <cellStyle name="Uwaga 3" xfId="24288" hidden="1"/>
    <cellStyle name="Uwaga 3" xfId="24286" hidden="1"/>
    <cellStyle name="Uwaga 3" xfId="24284" hidden="1"/>
    <cellStyle name="Uwaga 3" xfId="24279" hidden="1"/>
    <cellStyle name="Uwaga 3" xfId="24277" hidden="1"/>
    <cellStyle name="Uwaga 3" xfId="24275" hidden="1"/>
    <cellStyle name="Uwaga 3" xfId="24270" hidden="1"/>
    <cellStyle name="Uwaga 3" xfId="24268" hidden="1"/>
    <cellStyle name="Uwaga 3" xfId="24265" hidden="1"/>
    <cellStyle name="Uwaga 3" xfId="24261" hidden="1"/>
    <cellStyle name="Uwaga 3" xfId="24259" hidden="1"/>
    <cellStyle name="Uwaga 3" xfId="24257" hidden="1"/>
    <cellStyle name="Uwaga 3" xfId="24252" hidden="1"/>
    <cellStyle name="Uwaga 3" xfId="24250" hidden="1"/>
    <cellStyle name="Uwaga 3" xfId="24248" hidden="1"/>
    <cellStyle name="Uwaga 3" xfId="24242" hidden="1"/>
    <cellStyle name="Uwaga 3" xfId="24239" hidden="1"/>
    <cellStyle name="Uwaga 3" xfId="24236" hidden="1"/>
    <cellStyle name="Uwaga 3" xfId="24233" hidden="1"/>
    <cellStyle name="Uwaga 3" xfId="24230" hidden="1"/>
    <cellStyle name="Uwaga 3" xfId="24227" hidden="1"/>
    <cellStyle name="Uwaga 3" xfId="24224" hidden="1"/>
    <cellStyle name="Uwaga 3" xfId="24221" hidden="1"/>
    <cellStyle name="Uwaga 3" xfId="24218" hidden="1"/>
    <cellStyle name="Uwaga 3" xfId="24216" hidden="1"/>
    <cellStyle name="Uwaga 3" xfId="24214" hidden="1"/>
    <cellStyle name="Uwaga 3" xfId="24211" hidden="1"/>
    <cellStyle name="Uwaga 3" xfId="24207" hidden="1"/>
    <cellStyle name="Uwaga 3" xfId="24204" hidden="1"/>
    <cellStyle name="Uwaga 3" xfId="24201" hidden="1"/>
    <cellStyle name="Uwaga 3" xfId="24197" hidden="1"/>
    <cellStyle name="Uwaga 3" xfId="24194" hidden="1"/>
    <cellStyle name="Uwaga 3" xfId="24191" hidden="1"/>
    <cellStyle name="Uwaga 3" xfId="24189" hidden="1"/>
    <cellStyle name="Uwaga 3" xfId="24186" hidden="1"/>
    <cellStyle name="Uwaga 3" xfId="24183" hidden="1"/>
    <cellStyle name="Uwaga 3" xfId="24180" hidden="1"/>
    <cellStyle name="Uwaga 3" xfId="24178" hidden="1"/>
    <cellStyle name="Uwaga 3" xfId="24176" hidden="1"/>
    <cellStyle name="Uwaga 3" xfId="24171" hidden="1"/>
    <cellStyle name="Uwaga 3" xfId="24168" hidden="1"/>
    <cellStyle name="Uwaga 3" xfId="24165" hidden="1"/>
    <cellStyle name="Uwaga 3" xfId="24161" hidden="1"/>
    <cellStyle name="Uwaga 3" xfId="24158" hidden="1"/>
    <cellStyle name="Uwaga 3" xfId="24155" hidden="1"/>
    <cellStyle name="Uwaga 3" xfId="24152" hidden="1"/>
    <cellStyle name="Uwaga 3" xfId="24149" hidden="1"/>
    <cellStyle name="Uwaga 3" xfId="24146" hidden="1"/>
    <cellStyle name="Uwaga 3" xfId="24144" hidden="1"/>
    <cellStyle name="Uwaga 3" xfId="24142" hidden="1"/>
    <cellStyle name="Uwaga 3" xfId="24139" hidden="1"/>
    <cellStyle name="Uwaga 3" xfId="24134" hidden="1"/>
    <cellStyle name="Uwaga 3" xfId="24131" hidden="1"/>
    <cellStyle name="Uwaga 3" xfId="24128" hidden="1"/>
    <cellStyle name="Uwaga 3" xfId="24124" hidden="1"/>
    <cellStyle name="Uwaga 3" xfId="24121" hidden="1"/>
    <cellStyle name="Uwaga 3" xfId="24119" hidden="1"/>
    <cellStyle name="Uwaga 3" xfId="24116" hidden="1"/>
    <cellStyle name="Uwaga 3" xfId="24113" hidden="1"/>
    <cellStyle name="Uwaga 3" xfId="24110" hidden="1"/>
    <cellStyle name="Uwaga 3" xfId="24108" hidden="1"/>
    <cellStyle name="Uwaga 3" xfId="24105" hidden="1"/>
    <cellStyle name="Uwaga 3" xfId="24102" hidden="1"/>
    <cellStyle name="Uwaga 3" xfId="24099" hidden="1"/>
    <cellStyle name="Uwaga 3" xfId="24097" hidden="1"/>
    <cellStyle name="Uwaga 3" xfId="24095" hidden="1"/>
    <cellStyle name="Uwaga 3" xfId="24090" hidden="1"/>
    <cellStyle name="Uwaga 3" xfId="24088" hidden="1"/>
    <cellStyle name="Uwaga 3" xfId="24085" hidden="1"/>
    <cellStyle name="Uwaga 3" xfId="24081" hidden="1"/>
    <cellStyle name="Uwaga 3" xfId="24079" hidden="1"/>
    <cellStyle name="Uwaga 3" xfId="24076" hidden="1"/>
    <cellStyle name="Uwaga 3" xfId="24072" hidden="1"/>
    <cellStyle name="Uwaga 3" xfId="24070" hidden="1"/>
    <cellStyle name="Uwaga 3" xfId="24068" hidden="1"/>
    <cellStyle name="Uwaga 3" xfId="24063" hidden="1"/>
    <cellStyle name="Uwaga 3" xfId="24061" hidden="1"/>
    <cellStyle name="Uwaga 3" xfId="24059" hidden="1"/>
    <cellStyle name="Uwaga 3" xfId="26555" hidden="1"/>
    <cellStyle name="Uwaga 3" xfId="26556" hidden="1"/>
    <cellStyle name="Uwaga 3" xfId="26558" hidden="1"/>
    <cellStyle name="Uwaga 3" xfId="26570" hidden="1"/>
    <cellStyle name="Uwaga 3" xfId="26571" hidden="1"/>
    <cellStyle name="Uwaga 3" xfId="26576" hidden="1"/>
    <cellStyle name="Uwaga 3" xfId="26585" hidden="1"/>
    <cellStyle name="Uwaga 3" xfId="26586" hidden="1"/>
    <cellStyle name="Uwaga 3" xfId="26591" hidden="1"/>
    <cellStyle name="Uwaga 3" xfId="26600" hidden="1"/>
    <cellStyle name="Uwaga 3" xfId="26601" hidden="1"/>
    <cellStyle name="Uwaga 3" xfId="26602" hidden="1"/>
    <cellStyle name="Uwaga 3" xfId="26615" hidden="1"/>
    <cellStyle name="Uwaga 3" xfId="26620" hidden="1"/>
    <cellStyle name="Uwaga 3" xfId="26625" hidden="1"/>
    <cellStyle name="Uwaga 3" xfId="26635" hidden="1"/>
    <cellStyle name="Uwaga 3" xfId="26640" hidden="1"/>
    <cellStyle name="Uwaga 3" xfId="26644" hidden="1"/>
    <cellStyle name="Uwaga 3" xfId="26651" hidden="1"/>
    <cellStyle name="Uwaga 3" xfId="26656" hidden="1"/>
    <cellStyle name="Uwaga 3" xfId="26659" hidden="1"/>
    <cellStyle name="Uwaga 3" xfId="26665" hidden="1"/>
    <cellStyle name="Uwaga 3" xfId="26670" hidden="1"/>
    <cellStyle name="Uwaga 3" xfId="26674" hidden="1"/>
    <cellStyle name="Uwaga 3" xfId="26675" hidden="1"/>
    <cellStyle name="Uwaga 3" xfId="26676" hidden="1"/>
    <cellStyle name="Uwaga 3" xfId="26680" hidden="1"/>
    <cellStyle name="Uwaga 3" xfId="26692" hidden="1"/>
    <cellStyle name="Uwaga 3" xfId="26697" hidden="1"/>
    <cellStyle name="Uwaga 3" xfId="26702" hidden="1"/>
    <cellStyle name="Uwaga 3" xfId="26707" hidden="1"/>
    <cellStyle name="Uwaga 3" xfId="26712" hidden="1"/>
    <cellStyle name="Uwaga 3" xfId="26717" hidden="1"/>
    <cellStyle name="Uwaga 3" xfId="26721" hidden="1"/>
    <cellStyle name="Uwaga 3" xfId="26725" hidden="1"/>
    <cellStyle name="Uwaga 3" xfId="26730" hidden="1"/>
    <cellStyle name="Uwaga 3" xfId="26735" hidden="1"/>
    <cellStyle name="Uwaga 3" xfId="26736" hidden="1"/>
    <cellStyle name="Uwaga 3" xfId="26738" hidden="1"/>
    <cellStyle name="Uwaga 3" xfId="26751" hidden="1"/>
    <cellStyle name="Uwaga 3" xfId="26755" hidden="1"/>
    <cellStyle name="Uwaga 3" xfId="26760" hidden="1"/>
    <cellStyle name="Uwaga 3" xfId="26767" hidden="1"/>
    <cellStyle name="Uwaga 3" xfId="26771" hidden="1"/>
    <cellStyle name="Uwaga 3" xfId="26776" hidden="1"/>
    <cellStyle name="Uwaga 3" xfId="26781" hidden="1"/>
    <cellStyle name="Uwaga 3" xfId="26784" hidden="1"/>
    <cellStyle name="Uwaga 3" xfId="26789" hidden="1"/>
    <cellStyle name="Uwaga 3" xfId="26795" hidden="1"/>
    <cellStyle name="Uwaga 3" xfId="26796" hidden="1"/>
    <cellStyle name="Uwaga 3" xfId="26799" hidden="1"/>
    <cellStyle name="Uwaga 3" xfId="26812" hidden="1"/>
    <cellStyle name="Uwaga 3" xfId="26816" hidden="1"/>
    <cellStyle name="Uwaga 3" xfId="26821" hidden="1"/>
    <cellStyle name="Uwaga 3" xfId="26828" hidden="1"/>
    <cellStyle name="Uwaga 3" xfId="26833" hidden="1"/>
    <cellStyle name="Uwaga 3" xfId="26837" hidden="1"/>
    <cellStyle name="Uwaga 3" xfId="26842" hidden="1"/>
    <cellStyle name="Uwaga 3" xfId="26846" hidden="1"/>
    <cellStyle name="Uwaga 3" xfId="26851" hidden="1"/>
    <cellStyle name="Uwaga 3" xfId="26855" hidden="1"/>
    <cellStyle name="Uwaga 3" xfId="26856" hidden="1"/>
    <cellStyle name="Uwaga 3" xfId="26858" hidden="1"/>
    <cellStyle name="Uwaga 3" xfId="26870" hidden="1"/>
    <cellStyle name="Uwaga 3" xfId="26871" hidden="1"/>
    <cellStyle name="Uwaga 3" xfId="26873" hidden="1"/>
    <cellStyle name="Uwaga 3" xfId="26885" hidden="1"/>
    <cellStyle name="Uwaga 3" xfId="26887" hidden="1"/>
    <cellStyle name="Uwaga 3" xfId="26890" hidden="1"/>
    <cellStyle name="Uwaga 3" xfId="26900" hidden="1"/>
    <cellStyle name="Uwaga 3" xfId="26901" hidden="1"/>
    <cellStyle name="Uwaga 3" xfId="26903" hidden="1"/>
    <cellStyle name="Uwaga 3" xfId="26915" hidden="1"/>
    <cellStyle name="Uwaga 3" xfId="26916" hidden="1"/>
    <cellStyle name="Uwaga 3" xfId="26917" hidden="1"/>
    <cellStyle name="Uwaga 3" xfId="26931" hidden="1"/>
    <cellStyle name="Uwaga 3" xfId="26934" hidden="1"/>
    <cellStyle name="Uwaga 3" xfId="26938" hidden="1"/>
    <cellStyle name="Uwaga 3" xfId="26946" hidden="1"/>
    <cellStyle name="Uwaga 3" xfId="26949" hidden="1"/>
    <cellStyle name="Uwaga 3" xfId="26953" hidden="1"/>
    <cellStyle name="Uwaga 3" xfId="26961" hidden="1"/>
    <cellStyle name="Uwaga 3" xfId="26964" hidden="1"/>
    <cellStyle name="Uwaga 3" xfId="26968" hidden="1"/>
    <cellStyle name="Uwaga 3" xfId="26975" hidden="1"/>
    <cellStyle name="Uwaga 3" xfId="26976" hidden="1"/>
    <cellStyle name="Uwaga 3" xfId="26978" hidden="1"/>
    <cellStyle name="Uwaga 3" xfId="26991" hidden="1"/>
    <cellStyle name="Uwaga 3" xfId="26994" hidden="1"/>
    <cellStyle name="Uwaga 3" xfId="26997" hidden="1"/>
    <cellStyle name="Uwaga 3" xfId="27006" hidden="1"/>
    <cellStyle name="Uwaga 3" xfId="27009" hidden="1"/>
    <cellStyle name="Uwaga 3" xfId="27013" hidden="1"/>
    <cellStyle name="Uwaga 3" xfId="27021" hidden="1"/>
    <cellStyle name="Uwaga 3" xfId="27023" hidden="1"/>
    <cellStyle name="Uwaga 3" xfId="27026" hidden="1"/>
    <cellStyle name="Uwaga 3" xfId="27035" hidden="1"/>
    <cellStyle name="Uwaga 3" xfId="27036" hidden="1"/>
    <cellStyle name="Uwaga 3" xfId="27037" hidden="1"/>
    <cellStyle name="Uwaga 3" xfId="27050" hidden="1"/>
    <cellStyle name="Uwaga 3" xfId="27051" hidden="1"/>
    <cellStyle name="Uwaga 3" xfId="27053" hidden="1"/>
    <cellStyle name="Uwaga 3" xfId="27065" hidden="1"/>
    <cellStyle name="Uwaga 3" xfId="27066" hidden="1"/>
    <cellStyle name="Uwaga 3" xfId="27068" hidden="1"/>
    <cellStyle name="Uwaga 3" xfId="27080" hidden="1"/>
    <cellStyle name="Uwaga 3" xfId="27081" hidden="1"/>
    <cellStyle name="Uwaga 3" xfId="27083" hidden="1"/>
    <cellStyle name="Uwaga 3" xfId="27095" hidden="1"/>
    <cellStyle name="Uwaga 3" xfId="27096" hidden="1"/>
    <cellStyle name="Uwaga 3" xfId="27097" hidden="1"/>
    <cellStyle name="Uwaga 3" xfId="27111" hidden="1"/>
    <cellStyle name="Uwaga 3" xfId="27113" hidden="1"/>
    <cellStyle name="Uwaga 3" xfId="27116" hidden="1"/>
    <cellStyle name="Uwaga 3" xfId="27126" hidden="1"/>
    <cellStyle name="Uwaga 3" xfId="27129" hidden="1"/>
    <cellStyle name="Uwaga 3" xfId="27132" hidden="1"/>
    <cellStyle name="Uwaga 3" xfId="27141" hidden="1"/>
    <cellStyle name="Uwaga 3" xfId="27143" hidden="1"/>
    <cellStyle name="Uwaga 3" xfId="27146" hidden="1"/>
    <cellStyle name="Uwaga 3" xfId="27155" hidden="1"/>
    <cellStyle name="Uwaga 3" xfId="27156" hidden="1"/>
    <cellStyle name="Uwaga 3" xfId="27157" hidden="1"/>
    <cellStyle name="Uwaga 3" xfId="27170" hidden="1"/>
    <cellStyle name="Uwaga 3" xfId="27172" hidden="1"/>
    <cellStyle name="Uwaga 3" xfId="27174" hidden="1"/>
    <cellStyle name="Uwaga 3" xfId="27185" hidden="1"/>
    <cellStyle name="Uwaga 3" xfId="27187" hidden="1"/>
    <cellStyle name="Uwaga 3" xfId="27189" hidden="1"/>
    <cellStyle name="Uwaga 3" xfId="27200" hidden="1"/>
    <cellStyle name="Uwaga 3" xfId="27202" hidden="1"/>
    <cellStyle name="Uwaga 3" xfId="27204" hidden="1"/>
    <cellStyle name="Uwaga 3" xfId="27215" hidden="1"/>
    <cellStyle name="Uwaga 3" xfId="27216" hidden="1"/>
    <cellStyle name="Uwaga 3" xfId="27217" hidden="1"/>
    <cellStyle name="Uwaga 3" xfId="27230" hidden="1"/>
    <cellStyle name="Uwaga 3" xfId="27232" hidden="1"/>
    <cellStyle name="Uwaga 3" xfId="27234" hidden="1"/>
    <cellStyle name="Uwaga 3" xfId="27245" hidden="1"/>
    <cellStyle name="Uwaga 3" xfId="27247" hidden="1"/>
    <cellStyle name="Uwaga 3" xfId="27249" hidden="1"/>
    <cellStyle name="Uwaga 3" xfId="27260" hidden="1"/>
    <cellStyle name="Uwaga 3" xfId="27262" hidden="1"/>
    <cellStyle name="Uwaga 3" xfId="27263" hidden="1"/>
    <cellStyle name="Uwaga 3" xfId="27275" hidden="1"/>
    <cellStyle name="Uwaga 3" xfId="27276" hidden="1"/>
    <cellStyle name="Uwaga 3" xfId="27277" hidden="1"/>
    <cellStyle name="Uwaga 3" xfId="27290" hidden="1"/>
    <cellStyle name="Uwaga 3" xfId="27292" hidden="1"/>
    <cellStyle name="Uwaga 3" xfId="27294" hidden="1"/>
    <cellStyle name="Uwaga 3" xfId="27305" hidden="1"/>
    <cellStyle name="Uwaga 3" xfId="27307" hidden="1"/>
    <cellStyle name="Uwaga 3" xfId="27309" hidden="1"/>
    <cellStyle name="Uwaga 3" xfId="27320" hidden="1"/>
    <cellStyle name="Uwaga 3" xfId="27322" hidden="1"/>
    <cellStyle name="Uwaga 3" xfId="27324" hidden="1"/>
    <cellStyle name="Uwaga 3" xfId="27335" hidden="1"/>
    <cellStyle name="Uwaga 3" xfId="27336" hidden="1"/>
    <cellStyle name="Uwaga 3" xfId="27338" hidden="1"/>
    <cellStyle name="Uwaga 3" xfId="27349" hidden="1"/>
    <cellStyle name="Uwaga 3" xfId="27351" hidden="1"/>
    <cellStyle name="Uwaga 3" xfId="27352" hidden="1"/>
    <cellStyle name="Uwaga 3" xfId="27361" hidden="1"/>
    <cellStyle name="Uwaga 3" xfId="27364" hidden="1"/>
    <cellStyle name="Uwaga 3" xfId="27366" hidden="1"/>
    <cellStyle name="Uwaga 3" xfId="27377" hidden="1"/>
    <cellStyle name="Uwaga 3" xfId="27379" hidden="1"/>
    <cellStyle name="Uwaga 3" xfId="27381" hidden="1"/>
    <cellStyle name="Uwaga 3" xfId="27393" hidden="1"/>
    <cellStyle name="Uwaga 3" xfId="27395" hidden="1"/>
    <cellStyle name="Uwaga 3" xfId="27397" hidden="1"/>
    <cellStyle name="Uwaga 3" xfId="27405" hidden="1"/>
    <cellStyle name="Uwaga 3" xfId="27407" hidden="1"/>
    <cellStyle name="Uwaga 3" xfId="27410" hidden="1"/>
    <cellStyle name="Uwaga 3" xfId="27400" hidden="1"/>
    <cellStyle name="Uwaga 3" xfId="27399" hidden="1"/>
    <cellStyle name="Uwaga 3" xfId="27398" hidden="1"/>
    <cellStyle name="Uwaga 3" xfId="27385" hidden="1"/>
    <cellStyle name="Uwaga 3" xfId="27384" hidden="1"/>
    <cellStyle name="Uwaga 3" xfId="27383" hidden="1"/>
    <cellStyle name="Uwaga 3" xfId="27370" hidden="1"/>
    <cellStyle name="Uwaga 3" xfId="27369" hidden="1"/>
    <cellStyle name="Uwaga 3" xfId="27368" hidden="1"/>
    <cellStyle name="Uwaga 3" xfId="27355" hidden="1"/>
    <cellStyle name="Uwaga 3" xfId="27354" hidden="1"/>
    <cellStyle name="Uwaga 3" xfId="27353" hidden="1"/>
    <cellStyle name="Uwaga 3" xfId="27340" hidden="1"/>
    <cellStyle name="Uwaga 3" xfId="27339" hidden="1"/>
    <cellStyle name="Uwaga 3" xfId="27337" hidden="1"/>
    <cellStyle name="Uwaga 3" xfId="27326" hidden="1"/>
    <cellStyle name="Uwaga 3" xfId="27323" hidden="1"/>
    <cellStyle name="Uwaga 3" xfId="27321" hidden="1"/>
    <cellStyle name="Uwaga 3" xfId="27311" hidden="1"/>
    <cellStyle name="Uwaga 3" xfId="27308" hidden="1"/>
    <cellStyle name="Uwaga 3" xfId="27306" hidden="1"/>
    <cellStyle name="Uwaga 3" xfId="27296" hidden="1"/>
    <cellStyle name="Uwaga 3" xfId="27293" hidden="1"/>
    <cellStyle name="Uwaga 3" xfId="27291" hidden="1"/>
    <cellStyle name="Uwaga 3" xfId="27281" hidden="1"/>
    <cellStyle name="Uwaga 3" xfId="27279" hidden="1"/>
    <cellStyle name="Uwaga 3" xfId="27278" hidden="1"/>
    <cellStyle name="Uwaga 3" xfId="27266" hidden="1"/>
    <cellStyle name="Uwaga 3" xfId="27264" hidden="1"/>
    <cellStyle name="Uwaga 3" xfId="27261" hidden="1"/>
    <cellStyle name="Uwaga 3" xfId="27251" hidden="1"/>
    <cellStyle name="Uwaga 3" xfId="27248" hidden="1"/>
    <cellStyle name="Uwaga 3" xfId="27246" hidden="1"/>
    <cellStyle name="Uwaga 3" xfId="27236" hidden="1"/>
    <cellStyle name="Uwaga 3" xfId="27233" hidden="1"/>
    <cellStyle name="Uwaga 3" xfId="27231" hidden="1"/>
    <cellStyle name="Uwaga 3" xfId="27221" hidden="1"/>
    <cellStyle name="Uwaga 3" xfId="27219" hidden="1"/>
    <cellStyle name="Uwaga 3" xfId="27218" hidden="1"/>
    <cellStyle name="Uwaga 3" xfId="27206" hidden="1"/>
    <cellStyle name="Uwaga 3" xfId="27203" hidden="1"/>
    <cellStyle name="Uwaga 3" xfId="27201" hidden="1"/>
    <cellStyle name="Uwaga 3" xfId="27191" hidden="1"/>
    <cellStyle name="Uwaga 3" xfId="27188" hidden="1"/>
    <cellStyle name="Uwaga 3" xfId="27186" hidden="1"/>
    <cellStyle name="Uwaga 3" xfId="27176" hidden="1"/>
    <cellStyle name="Uwaga 3" xfId="27173" hidden="1"/>
    <cellStyle name="Uwaga 3" xfId="27171" hidden="1"/>
    <cellStyle name="Uwaga 3" xfId="27161" hidden="1"/>
    <cellStyle name="Uwaga 3" xfId="27159" hidden="1"/>
    <cellStyle name="Uwaga 3" xfId="27158" hidden="1"/>
    <cellStyle name="Uwaga 3" xfId="27145" hidden="1"/>
    <cellStyle name="Uwaga 3" xfId="27142" hidden="1"/>
    <cellStyle name="Uwaga 3" xfId="27140" hidden="1"/>
    <cellStyle name="Uwaga 3" xfId="27130" hidden="1"/>
    <cellStyle name="Uwaga 3" xfId="27127" hidden="1"/>
    <cellStyle name="Uwaga 3" xfId="27125" hidden="1"/>
    <cellStyle name="Uwaga 3" xfId="27115" hidden="1"/>
    <cellStyle name="Uwaga 3" xfId="27112" hidden="1"/>
    <cellStyle name="Uwaga 3" xfId="27110" hidden="1"/>
    <cellStyle name="Uwaga 3" xfId="27101" hidden="1"/>
    <cellStyle name="Uwaga 3" xfId="27099" hidden="1"/>
    <cellStyle name="Uwaga 3" xfId="27098" hidden="1"/>
    <cellStyle name="Uwaga 3" xfId="27086" hidden="1"/>
    <cellStyle name="Uwaga 3" xfId="27084" hidden="1"/>
    <cellStyle name="Uwaga 3" xfId="27082" hidden="1"/>
    <cellStyle name="Uwaga 3" xfId="27071" hidden="1"/>
    <cellStyle name="Uwaga 3" xfId="27069" hidden="1"/>
    <cellStyle name="Uwaga 3" xfId="27067" hidden="1"/>
    <cellStyle name="Uwaga 3" xfId="27056" hidden="1"/>
    <cellStyle name="Uwaga 3" xfId="27054" hidden="1"/>
    <cellStyle name="Uwaga 3" xfId="27052" hidden="1"/>
    <cellStyle name="Uwaga 3" xfId="27041" hidden="1"/>
    <cellStyle name="Uwaga 3" xfId="27039" hidden="1"/>
    <cellStyle name="Uwaga 3" xfId="27038" hidden="1"/>
    <cellStyle name="Uwaga 3" xfId="27025" hidden="1"/>
    <cellStyle name="Uwaga 3" xfId="27022" hidden="1"/>
    <cellStyle name="Uwaga 3" xfId="27020" hidden="1"/>
    <cellStyle name="Uwaga 3" xfId="27010" hidden="1"/>
    <cellStyle name="Uwaga 3" xfId="27007" hidden="1"/>
    <cellStyle name="Uwaga 3" xfId="27005" hidden="1"/>
    <cellStyle name="Uwaga 3" xfId="26995" hidden="1"/>
    <cellStyle name="Uwaga 3" xfId="26992" hidden="1"/>
    <cellStyle name="Uwaga 3" xfId="26990" hidden="1"/>
    <cellStyle name="Uwaga 3" xfId="26981" hidden="1"/>
    <cellStyle name="Uwaga 3" xfId="26979" hidden="1"/>
    <cellStyle name="Uwaga 3" xfId="26977" hidden="1"/>
    <cellStyle name="Uwaga 3" xfId="26965" hidden="1"/>
    <cellStyle name="Uwaga 3" xfId="26962" hidden="1"/>
    <cellStyle name="Uwaga 3" xfId="26960" hidden="1"/>
    <cellStyle name="Uwaga 3" xfId="26950" hidden="1"/>
    <cellStyle name="Uwaga 3" xfId="26947" hidden="1"/>
    <cellStyle name="Uwaga 3" xfId="26945" hidden="1"/>
    <cellStyle name="Uwaga 3" xfId="26935" hidden="1"/>
    <cellStyle name="Uwaga 3" xfId="26932" hidden="1"/>
    <cellStyle name="Uwaga 3" xfId="26930" hidden="1"/>
    <cellStyle name="Uwaga 3" xfId="26923" hidden="1"/>
    <cellStyle name="Uwaga 3" xfId="26920" hidden="1"/>
    <cellStyle name="Uwaga 3" xfId="26918" hidden="1"/>
    <cellStyle name="Uwaga 3" xfId="26908" hidden="1"/>
    <cellStyle name="Uwaga 3" xfId="26905" hidden="1"/>
    <cellStyle name="Uwaga 3" xfId="26902" hidden="1"/>
    <cellStyle name="Uwaga 3" xfId="26893" hidden="1"/>
    <cellStyle name="Uwaga 3" xfId="26889" hidden="1"/>
    <cellStyle name="Uwaga 3" xfId="26886" hidden="1"/>
    <cellStyle name="Uwaga 3" xfId="26878" hidden="1"/>
    <cellStyle name="Uwaga 3" xfId="26875" hidden="1"/>
    <cellStyle name="Uwaga 3" xfId="26872" hidden="1"/>
    <cellStyle name="Uwaga 3" xfId="26863" hidden="1"/>
    <cellStyle name="Uwaga 3" xfId="26860" hidden="1"/>
    <cellStyle name="Uwaga 3" xfId="26857" hidden="1"/>
    <cellStyle name="Uwaga 3" xfId="26847" hidden="1"/>
    <cellStyle name="Uwaga 3" xfId="26843" hidden="1"/>
    <cellStyle name="Uwaga 3" xfId="26840" hidden="1"/>
    <cellStyle name="Uwaga 3" xfId="26831" hidden="1"/>
    <cellStyle name="Uwaga 3" xfId="26827" hidden="1"/>
    <cellStyle name="Uwaga 3" xfId="26825" hidden="1"/>
    <cellStyle name="Uwaga 3" xfId="26817" hidden="1"/>
    <cellStyle name="Uwaga 3" xfId="26813" hidden="1"/>
    <cellStyle name="Uwaga 3" xfId="26810" hidden="1"/>
    <cellStyle name="Uwaga 3" xfId="26803" hidden="1"/>
    <cellStyle name="Uwaga 3" xfId="26800" hidden="1"/>
    <cellStyle name="Uwaga 3" xfId="26797" hidden="1"/>
    <cellStyle name="Uwaga 3" xfId="26788" hidden="1"/>
    <cellStyle name="Uwaga 3" xfId="26783" hidden="1"/>
    <cellStyle name="Uwaga 3" xfId="26780" hidden="1"/>
    <cellStyle name="Uwaga 3" xfId="26773" hidden="1"/>
    <cellStyle name="Uwaga 3" xfId="26768" hidden="1"/>
    <cellStyle name="Uwaga 3" xfId="26765" hidden="1"/>
    <cellStyle name="Uwaga 3" xfId="26758" hidden="1"/>
    <cellStyle name="Uwaga 3" xfId="26753" hidden="1"/>
    <cellStyle name="Uwaga 3" xfId="26750" hidden="1"/>
    <cellStyle name="Uwaga 3" xfId="26744" hidden="1"/>
    <cellStyle name="Uwaga 3" xfId="26740" hidden="1"/>
    <cellStyle name="Uwaga 3" xfId="26737" hidden="1"/>
    <cellStyle name="Uwaga 3" xfId="26729" hidden="1"/>
    <cellStyle name="Uwaga 3" xfId="26724" hidden="1"/>
    <cellStyle name="Uwaga 3" xfId="26720" hidden="1"/>
    <cellStyle name="Uwaga 3" xfId="26714" hidden="1"/>
    <cellStyle name="Uwaga 3" xfId="26709" hidden="1"/>
    <cellStyle name="Uwaga 3" xfId="26705" hidden="1"/>
    <cellStyle name="Uwaga 3" xfId="26699" hidden="1"/>
    <cellStyle name="Uwaga 3" xfId="26694" hidden="1"/>
    <cellStyle name="Uwaga 3" xfId="26690" hidden="1"/>
    <cellStyle name="Uwaga 3" xfId="26685" hidden="1"/>
    <cellStyle name="Uwaga 3" xfId="26681" hidden="1"/>
    <cellStyle name="Uwaga 3" xfId="26677" hidden="1"/>
    <cellStyle name="Uwaga 3" xfId="26669" hidden="1"/>
    <cellStyle name="Uwaga 3" xfId="26664" hidden="1"/>
    <cellStyle name="Uwaga 3" xfId="26660" hidden="1"/>
    <cellStyle name="Uwaga 3" xfId="26654" hidden="1"/>
    <cellStyle name="Uwaga 3" xfId="26649" hidden="1"/>
    <cellStyle name="Uwaga 3" xfId="26645" hidden="1"/>
    <cellStyle name="Uwaga 3" xfId="26639" hidden="1"/>
    <cellStyle name="Uwaga 3" xfId="26634" hidden="1"/>
    <cellStyle name="Uwaga 3" xfId="26630" hidden="1"/>
    <cellStyle name="Uwaga 3" xfId="26626" hidden="1"/>
    <cellStyle name="Uwaga 3" xfId="26621" hidden="1"/>
    <cellStyle name="Uwaga 3" xfId="26616" hidden="1"/>
    <cellStyle name="Uwaga 3" xfId="26611" hidden="1"/>
    <cellStyle name="Uwaga 3" xfId="26607" hidden="1"/>
    <cellStyle name="Uwaga 3" xfId="26603" hidden="1"/>
    <cellStyle name="Uwaga 3" xfId="26596" hidden="1"/>
    <cellStyle name="Uwaga 3" xfId="26592" hidden="1"/>
    <cellStyle name="Uwaga 3" xfId="26587" hidden="1"/>
    <cellStyle name="Uwaga 3" xfId="26581" hidden="1"/>
    <cellStyle name="Uwaga 3" xfId="26577" hidden="1"/>
    <cellStyle name="Uwaga 3" xfId="26572" hidden="1"/>
    <cellStyle name="Uwaga 3" xfId="26566" hidden="1"/>
    <cellStyle name="Uwaga 3" xfId="26562" hidden="1"/>
    <cellStyle name="Uwaga 3" xfId="26557" hidden="1"/>
    <cellStyle name="Uwaga 3" xfId="26551" hidden="1"/>
    <cellStyle name="Uwaga 3" xfId="26547" hidden="1"/>
    <cellStyle name="Uwaga 3" xfId="26543" hidden="1"/>
    <cellStyle name="Uwaga 3" xfId="27403" hidden="1"/>
    <cellStyle name="Uwaga 3" xfId="27402" hidden="1"/>
    <cellStyle name="Uwaga 3" xfId="27401" hidden="1"/>
    <cellStyle name="Uwaga 3" xfId="27388" hidden="1"/>
    <cellStyle name="Uwaga 3" xfId="27387" hidden="1"/>
    <cellStyle name="Uwaga 3" xfId="27386" hidden="1"/>
    <cellStyle name="Uwaga 3" xfId="27373" hidden="1"/>
    <cellStyle name="Uwaga 3" xfId="27372" hidden="1"/>
    <cellStyle name="Uwaga 3" xfId="27371" hidden="1"/>
    <cellStyle name="Uwaga 3" xfId="27358" hidden="1"/>
    <cellStyle name="Uwaga 3" xfId="27357" hidden="1"/>
    <cellStyle name="Uwaga 3" xfId="27356" hidden="1"/>
    <cellStyle name="Uwaga 3" xfId="27343" hidden="1"/>
    <cellStyle name="Uwaga 3" xfId="27342" hidden="1"/>
    <cellStyle name="Uwaga 3" xfId="27341" hidden="1"/>
    <cellStyle name="Uwaga 3" xfId="27329" hidden="1"/>
    <cellStyle name="Uwaga 3" xfId="27327" hidden="1"/>
    <cellStyle name="Uwaga 3" xfId="27325" hidden="1"/>
    <cellStyle name="Uwaga 3" xfId="27314" hidden="1"/>
    <cellStyle name="Uwaga 3" xfId="27312" hidden="1"/>
    <cellStyle name="Uwaga 3" xfId="27310" hidden="1"/>
    <cellStyle name="Uwaga 3" xfId="27299" hidden="1"/>
    <cellStyle name="Uwaga 3" xfId="27297" hidden="1"/>
    <cellStyle name="Uwaga 3" xfId="27295" hidden="1"/>
    <cellStyle name="Uwaga 3" xfId="27284" hidden="1"/>
    <cellStyle name="Uwaga 3" xfId="27282" hidden="1"/>
    <cellStyle name="Uwaga 3" xfId="27280" hidden="1"/>
    <cellStyle name="Uwaga 3" xfId="27269" hidden="1"/>
    <cellStyle name="Uwaga 3" xfId="27267" hidden="1"/>
    <cellStyle name="Uwaga 3" xfId="27265" hidden="1"/>
    <cellStyle name="Uwaga 3" xfId="27254" hidden="1"/>
    <cellStyle name="Uwaga 3" xfId="27252" hidden="1"/>
    <cellStyle name="Uwaga 3" xfId="27250" hidden="1"/>
    <cellStyle name="Uwaga 3" xfId="27239" hidden="1"/>
    <cellStyle name="Uwaga 3" xfId="27237" hidden="1"/>
    <cellStyle name="Uwaga 3" xfId="27235" hidden="1"/>
    <cellStyle name="Uwaga 3" xfId="27224" hidden="1"/>
    <cellStyle name="Uwaga 3" xfId="27222" hidden="1"/>
    <cellStyle name="Uwaga 3" xfId="27220" hidden="1"/>
    <cellStyle name="Uwaga 3" xfId="27209" hidden="1"/>
    <cellStyle name="Uwaga 3" xfId="27207" hidden="1"/>
    <cellStyle name="Uwaga 3" xfId="27205" hidden="1"/>
    <cellStyle name="Uwaga 3" xfId="27194" hidden="1"/>
    <cellStyle name="Uwaga 3" xfId="27192" hidden="1"/>
    <cellStyle name="Uwaga 3" xfId="27190" hidden="1"/>
    <cellStyle name="Uwaga 3" xfId="27179" hidden="1"/>
    <cellStyle name="Uwaga 3" xfId="27177" hidden="1"/>
    <cellStyle name="Uwaga 3" xfId="27175" hidden="1"/>
    <cellStyle name="Uwaga 3" xfId="27164" hidden="1"/>
    <cellStyle name="Uwaga 3" xfId="27162" hidden="1"/>
    <cellStyle name="Uwaga 3" xfId="27160" hidden="1"/>
    <cellStyle name="Uwaga 3" xfId="27149" hidden="1"/>
    <cellStyle name="Uwaga 3" xfId="27147" hidden="1"/>
    <cellStyle name="Uwaga 3" xfId="27144" hidden="1"/>
    <cellStyle name="Uwaga 3" xfId="27134" hidden="1"/>
    <cellStyle name="Uwaga 3" xfId="27131" hidden="1"/>
    <cellStyle name="Uwaga 3" xfId="27128" hidden="1"/>
    <cellStyle name="Uwaga 3" xfId="27119" hidden="1"/>
    <cellStyle name="Uwaga 3" xfId="27117" hidden="1"/>
    <cellStyle name="Uwaga 3" xfId="27114" hidden="1"/>
    <cellStyle name="Uwaga 3" xfId="27104" hidden="1"/>
    <cellStyle name="Uwaga 3" xfId="27102" hidden="1"/>
    <cellStyle name="Uwaga 3" xfId="27100" hidden="1"/>
    <cellStyle name="Uwaga 3" xfId="27089" hidden="1"/>
    <cellStyle name="Uwaga 3" xfId="27087" hidden="1"/>
    <cellStyle name="Uwaga 3" xfId="27085" hidden="1"/>
    <cellStyle name="Uwaga 3" xfId="27074" hidden="1"/>
    <cellStyle name="Uwaga 3" xfId="27072" hidden="1"/>
    <cellStyle name="Uwaga 3" xfId="27070" hidden="1"/>
    <cellStyle name="Uwaga 3" xfId="27059" hidden="1"/>
    <cellStyle name="Uwaga 3" xfId="27057" hidden="1"/>
    <cellStyle name="Uwaga 3" xfId="27055" hidden="1"/>
    <cellStyle name="Uwaga 3" xfId="27044" hidden="1"/>
    <cellStyle name="Uwaga 3" xfId="27042" hidden="1"/>
    <cellStyle name="Uwaga 3" xfId="27040" hidden="1"/>
    <cellStyle name="Uwaga 3" xfId="27029" hidden="1"/>
    <cellStyle name="Uwaga 3" xfId="27027" hidden="1"/>
    <cellStyle name="Uwaga 3" xfId="27024" hidden="1"/>
    <cellStyle name="Uwaga 3" xfId="27014" hidden="1"/>
    <cellStyle name="Uwaga 3" xfId="27011" hidden="1"/>
    <cellStyle name="Uwaga 3" xfId="27008" hidden="1"/>
    <cellStyle name="Uwaga 3" xfId="26999" hidden="1"/>
    <cellStyle name="Uwaga 3" xfId="26996" hidden="1"/>
    <cellStyle name="Uwaga 3" xfId="26993" hidden="1"/>
    <cellStyle name="Uwaga 3" xfId="26984" hidden="1"/>
    <cellStyle name="Uwaga 3" xfId="26982" hidden="1"/>
    <cellStyle name="Uwaga 3" xfId="26980" hidden="1"/>
    <cellStyle name="Uwaga 3" xfId="26969" hidden="1"/>
    <cellStyle name="Uwaga 3" xfId="26966" hidden="1"/>
    <cellStyle name="Uwaga 3" xfId="26963" hidden="1"/>
    <cellStyle name="Uwaga 3" xfId="26954" hidden="1"/>
    <cellStyle name="Uwaga 3" xfId="26951" hidden="1"/>
    <cellStyle name="Uwaga 3" xfId="26948" hidden="1"/>
    <cellStyle name="Uwaga 3" xfId="26939" hidden="1"/>
    <cellStyle name="Uwaga 3" xfId="26936" hidden="1"/>
    <cellStyle name="Uwaga 3" xfId="26933" hidden="1"/>
    <cellStyle name="Uwaga 3" xfId="26926" hidden="1"/>
    <cellStyle name="Uwaga 3" xfId="26922" hidden="1"/>
    <cellStyle name="Uwaga 3" xfId="26919" hidden="1"/>
    <cellStyle name="Uwaga 3" xfId="26911" hidden="1"/>
    <cellStyle name="Uwaga 3" xfId="26907" hidden="1"/>
    <cellStyle name="Uwaga 3" xfId="26904" hidden="1"/>
    <cellStyle name="Uwaga 3" xfId="26896" hidden="1"/>
    <cellStyle name="Uwaga 3" xfId="26892" hidden="1"/>
    <cellStyle name="Uwaga 3" xfId="26888" hidden="1"/>
    <cellStyle name="Uwaga 3" xfId="26881" hidden="1"/>
    <cellStyle name="Uwaga 3" xfId="26877" hidden="1"/>
    <cellStyle name="Uwaga 3" xfId="26874" hidden="1"/>
    <cellStyle name="Uwaga 3" xfId="26866" hidden="1"/>
    <cellStyle name="Uwaga 3" xfId="26862" hidden="1"/>
    <cellStyle name="Uwaga 3" xfId="26859" hidden="1"/>
    <cellStyle name="Uwaga 3" xfId="26850" hidden="1"/>
    <cellStyle name="Uwaga 3" xfId="26845" hidden="1"/>
    <cellStyle name="Uwaga 3" xfId="26841" hidden="1"/>
    <cellStyle name="Uwaga 3" xfId="26835" hidden="1"/>
    <cellStyle name="Uwaga 3" xfId="26830" hidden="1"/>
    <cellStyle name="Uwaga 3" xfId="26826" hidden="1"/>
    <cellStyle name="Uwaga 3" xfId="26820" hidden="1"/>
    <cellStyle name="Uwaga 3" xfId="26815" hidden="1"/>
    <cellStyle name="Uwaga 3" xfId="26811" hidden="1"/>
    <cellStyle name="Uwaga 3" xfId="26806" hidden="1"/>
    <cellStyle name="Uwaga 3" xfId="26802" hidden="1"/>
    <cellStyle name="Uwaga 3" xfId="26798" hidden="1"/>
    <cellStyle name="Uwaga 3" xfId="26791" hidden="1"/>
    <cellStyle name="Uwaga 3" xfId="26786" hidden="1"/>
    <cellStyle name="Uwaga 3" xfId="26782" hidden="1"/>
    <cellStyle name="Uwaga 3" xfId="26775" hidden="1"/>
    <cellStyle name="Uwaga 3" xfId="26770" hidden="1"/>
    <cellStyle name="Uwaga 3" xfId="26766" hidden="1"/>
    <cellStyle name="Uwaga 3" xfId="26761" hidden="1"/>
    <cellStyle name="Uwaga 3" xfId="26756" hidden="1"/>
    <cellStyle name="Uwaga 3" xfId="26752" hidden="1"/>
    <cellStyle name="Uwaga 3" xfId="26746" hidden="1"/>
    <cellStyle name="Uwaga 3" xfId="26742" hidden="1"/>
    <cellStyle name="Uwaga 3" xfId="26739" hidden="1"/>
    <cellStyle name="Uwaga 3" xfId="26732" hidden="1"/>
    <cellStyle name="Uwaga 3" xfId="26727" hidden="1"/>
    <cellStyle name="Uwaga 3" xfId="26722" hidden="1"/>
    <cellStyle name="Uwaga 3" xfId="26716" hidden="1"/>
    <cellStyle name="Uwaga 3" xfId="26711" hidden="1"/>
    <cellStyle name="Uwaga 3" xfId="26706" hidden="1"/>
    <cellStyle name="Uwaga 3" xfId="26701" hidden="1"/>
    <cellStyle name="Uwaga 3" xfId="26696" hidden="1"/>
    <cellStyle name="Uwaga 3" xfId="26691" hidden="1"/>
    <cellStyle name="Uwaga 3" xfId="26687" hidden="1"/>
    <cellStyle name="Uwaga 3" xfId="26683" hidden="1"/>
    <cellStyle name="Uwaga 3" xfId="26678" hidden="1"/>
    <cellStyle name="Uwaga 3" xfId="26671" hidden="1"/>
    <cellStyle name="Uwaga 3" xfId="26666" hidden="1"/>
    <cellStyle name="Uwaga 3" xfId="26661" hidden="1"/>
    <cellStyle name="Uwaga 3" xfId="26655" hidden="1"/>
    <cellStyle name="Uwaga 3" xfId="26650" hidden="1"/>
    <cellStyle name="Uwaga 3" xfId="26646" hidden="1"/>
    <cellStyle name="Uwaga 3" xfId="26641" hidden="1"/>
    <cellStyle name="Uwaga 3" xfId="26636" hidden="1"/>
    <cellStyle name="Uwaga 3" xfId="26631" hidden="1"/>
    <cellStyle name="Uwaga 3" xfId="26627" hidden="1"/>
    <cellStyle name="Uwaga 3" xfId="26622" hidden="1"/>
    <cellStyle name="Uwaga 3" xfId="26617" hidden="1"/>
    <cellStyle name="Uwaga 3" xfId="26612" hidden="1"/>
    <cellStyle name="Uwaga 3" xfId="26608" hidden="1"/>
    <cellStyle name="Uwaga 3" xfId="26604" hidden="1"/>
    <cellStyle name="Uwaga 3" xfId="26597" hidden="1"/>
    <cellStyle name="Uwaga 3" xfId="26593" hidden="1"/>
    <cellStyle name="Uwaga 3" xfId="26588" hidden="1"/>
    <cellStyle name="Uwaga 3" xfId="26582" hidden="1"/>
    <cellStyle name="Uwaga 3" xfId="26578" hidden="1"/>
    <cellStyle name="Uwaga 3" xfId="26573" hidden="1"/>
    <cellStyle name="Uwaga 3" xfId="26567" hidden="1"/>
    <cellStyle name="Uwaga 3" xfId="26563" hidden="1"/>
    <cellStyle name="Uwaga 3" xfId="26559" hidden="1"/>
    <cellStyle name="Uwaga 3" xfId="26552" hidden="1"/>
    <cellStyle name="Uwaga 3" xfId="26548" hidden="1"/>
    <cellStyle name="Uwaga 3" xfId="26544" hidden="1"/>
    <cellStyle name="Uwaga 3" xfId="27408" hidden="1"/>
    <cellStyle name="Uwaga 3" xfId="27406" hidden="1"/>
    <cellStyle name="Uwaga 3" xfId="27404" hidden="1"/>
    <cellStyle name="Uwaga 3" xfId="27391" hidden="1"/>
    <cellStyle name="Uwaga 3" xfId="27390" hidden="1"/>
    <cellStyle name="Uwaga 3" xfId="27389" hidden="1"/>
    <cellStyle name="Uwaga 3" xfId="27376" hidden="1"/>
    <cellStyle name="Uwaga 3" xfId="27375" hidden="1"/>
    <cellStyle name="Uwaga 3" xfId="27374" hidden="1"/>
    <cellStyle name="Uwaga 3" xfId="27362" hidden="1"/>
    <cellStyle name="Uwaga 3" xfId="27360" hidden="1"/>
    <cellStyle name="Uwaga 3" xfId="27359" hidden="1"/>
    <cellStyle name="Uwaga 3" xfId="27346" hidden="1"/>
    <cellStyle name="Uwaga 3" xfId="27345" hidden="1"/>
    <cellStyle name="Uwaga 3" xfId="27344" hidden="1"/>
    <cellStyle name="Uwaga 3" xfId="27332" hidden="1"/>
    <cellStyle name="Uwaga 3" xfId="27330" hidden="1"/>
    <cellStyle name="Uwaga 3" xfId="27328" hidden="1"/>
    <cellStyle name="Uwaga 3" xfId="27317" hidden="1"/>
    <cellStyle name="Uwaga 3" xfId="27315" hidden="1"/>
    <cellStyle name="Uwaga 3" xfId="27313" hidden="1"/>
    <cellStyle name="Uwaga 3" xfId="27302" hidden="1"/>
    <cellStyle name="Uwaga 3" xfId="27300" hidden="1"/>
    <cellStyle name="Uwaga 3" xfId="27298" hidden="1"/>
    <cellStyle name="Uwaga 3" xfId="27287" hidden="1"/>
    <cellStyle name="Uwaga 3" xfId="27285" hidden="1"/>
    <cellStyle name="Uwaga 3" xfId="27283" hidden="1"/>
    <cellStyle name="Uwaga 3" xfId="27272" hidden="1"/>
    <cellStyle name="Uwaga 3" xfId="27270" hidden="1"/>
    <cellStyle name="Uwaga 3" xfId="27268" hidden="1"/>
    <cellStyle name="Uwaga 3" xfId="27257" hidden="1"/>
    <cellStyle name="Uwaga 3" xfId="27255" hidden="1"/>
    <cellStyle name="Uwaga 3" xfId="27253" hidden="1"/>
    <cellStyle name="Uwaga 3" xfId="27242" hidden="1"/>
    <cellStyle name="Uwaga 3" xfId="27240" hidden="1"/>
    <cellStyle name="Uwaga 3" xfId="27238" hidden="1"/>
    <cellStyle name="Uwaga 3" xfId="27227" hidden="1"/>
    <cellStyle name="Uwaga 3" xfId="27225" hidden="1"/>
    <cellStyle name="Uwaga 3" xfId="27223" hidden="1"/>
    <cellStyle name="Uwaga 3" xfId="27212" hidden="1"/>
    <cellStyle name="Uwaga 3" xfId="27210" hidden="1"/>
    <cellStyle name="Uwaga 3" xfId="27208" hidden="1"/>
    <cellStyle name="Uwaga 3" xfId="27197" hidden="1"/>
    <cellStyle name="Uwaga 3" xfId="27195" hidden="1"/>
    <cellStyle name="Uwaga 3" xfId="27193" hidden="1"/>
    <cellStyle name="Uwaga 3" xfId="27182" hidden="1"/>
    <cellStyle name="Uwaga 3" xfId="27180" hidden="1"/>
    <cellStyle name="Uwaga 3" xfId="27178" hidden="1"/>
    <cellStyle name="Uwaga 3" xfId="27167" hidden="1"/>
    <cellStyle name="Uwaga 3" xfId="27165" hidden="1"/>
    <cellStyle name="Uwaga 3" xfId="27163" hidden="1"/>
    <cellStyle name="Uwaga 3" xfId="27152" hidden="1"/>
    <cellStyle name="Uwaga 3" xfId="27150" hidden="1"/>
    <cellStyle name="Uwaga 3" xfId="27148" hidden="1"/>
    <cellStyle name="Uwaga 3" xfId="27137" hidden="1"/>
    <cellStyle name="Uwaga 3" xfId="27135" hidden="1"/>
    <cellStyle name="Uwaga 3" xfId="27133" hidden="1"/>
    <cellStyle name="Uwaga 3" xfId="27122" hidden="1"/>
    <cellStyle name="Uwaga 3" xfId="27120" hidden="1"/>
    <cellStyle name="Uwaga 3" xfId="27118" hidden="1"/>
    <cellStyle name="Uwaga 3" xfId="27107" hidden="1"/>
    <cellStyle name="Uwaga 3" xfId="27105" hidden="1"/>
    <cellStyle name="Uwaga 3" xfId="27103" hidden="1"/>
    <cellStyle name="Uwaga 3" xfId="27092" hidden="1"/>
    <cellStyle name="Uwaga 3" xfId="27090" hidden="1"/>
    <cellStyle name="Uwaga 3" xfId="27088" hidden="1"/>
    <cellStyle name="Uwaga 3" xfId="27077" hidden="1"/>
    <cellStyle name="Uwaga 3" xfId="27075" hidden="1"/>
    <cellStyle name="Uwaga 3" xfId="27073" hidden="1"/>
    <cellStyle name="Uwaga 3" xfId="27062" hidden="1"/>
    <cellStyle name="Uwaga 3" xfId="27060" hidden="1"/>
    <cellStyle name="Uwaga 3" xfId="27058" hidden="1"/>
    <cellStyle name="Uwaga 3" xfId="27047" hidden="1"/>
    <cellStyle name="Uwaga 3" xfId="27045" hidden="1"/>
    <cellStyle name="Uwaga 3" xfId="27043" hidden="1"/>
    <cellStyle name="Uwaga 3" xfId="27032" hidden="1"/>
    <cellStyle name="Uwaga 3" xfId="27030" hidden="1"/>
    <cellStyle name="Uwaga 3" xfId="27028" hidden="1"/>
    <cellStyle name="Uwaga 3" xfId="27017" hidden="1"/>
    <cellStyle name="Uwaga 3" xfId="27015" hidden="1"/>
    <cellStyle name="Uwaga 3" xfId="27012" hidden="1"/>
    <cellStyle name="Uwaga 3" xfId="27002" hidden="1"/>
    <cellStyle name="Uwaga 3" xfId="27000" hidden="1"/>
    <cellStyle name="Uwaga 3" xfId="26998" hidden="1"/>
    <cellStyle name="Uwaga 3" xfId="26987" hidden="1"/>
    <cellStyle name="Uwaga 3" xfId="26985" hidden="1"/>
    <cellStyle name="Uwaga 3" xfId="26983" hidden="1"/>
    <cellStyle name="Uwaga 3" xfId="26972" hidden="1"/>
    <cellStyle name="Uwaga 3" xfId="26970" hidden="1"/>
    <cellStyle name="Uwaga 3" xfId="26967" hidden="1"/>
    <cellStyle name="Uwaga 3" xfId="26957" hidden="1"/>
    <cellStyle name="Uwaga 3" xfId="26955" hidden="1"/>
    <cellStyle name="Uwaga 3" xfId="26952" hidden="1"/>
    <cellStyle name="Uwaga 3" xfId="26942" hidden="1"/>
    <cellStyle name="Uwaga 3" xfId="26940" hidden="1"/>
    <cellStyle name="Uwaga 3" xfId="26937" hidden="1"/>
    <cellStyle name="Uwaga 3" xfId="26928" hidden="1"/>
    <cellStyle name="Uwaga 3" xfId="26925" hidden="1"/>
    <cellStyle name="Uwaga 3" xfId="26921" hidden="1"/>
    <cellStyle name="Uwaga 3" xfId="26913" hidden="1"/>
    <cellStyle name="Uwaga 3" xfId="26910" hidden="1"/>
    <cellStyle name="Uwaga 3" xfId="26906" hidden="1"/>
    <cellStyle name="Uwaga 3" xfId="26898" hidden="1"/>
    <cellStyle name="Uwaga 3" xfId="26895" hidden="1"/>
    <cellStyle name="Uwaga 3" xfId="26891" hidden="1"/>
    <cellStyle name="Uwaga 3" xfId="26883" hidden="1"/>
    <cellStyle name="Uwaga 3" xfId="26880" hidden="1"/>
    <cellStyle name="Uwaga 3" xfId="26876" hidden="1"/>
    <cellStyle name="Uwaga 3" xfId="26868" hidden="1"/>
    <cellStyle name="Uwaga 3" xfId="26865" hidden="1"/>
    <cellStyle name="Uwaga 3" xfId="26861" hidden="1"/>
    <cellStyle name="Uwaga 3" xfId="26853" hidden="1"/>
    <cellStyle name="Uwaga 3" xfId="26849" hidden="1"/>
    <cellStyle name="Uwaga 3" xfId="26844" hidden="1"/>
    <cellStyle name="Uwaga 3" xfId="26838" hidden="1"/>
    <cellStyle name="Uwaga 3" xfId="26834" hidden="1"/>
    <cellStyle name="Uwaga 3" xfId="26829" hidden="1"/>
    <cellStyle name="Uwaga 3" xfId="26823" hidden="1"/>
    <cellStyle name="Uwaga 3" xfId="26819" hidden="1"/>
    <cellStyle name="Uwaga 3" xfId="26814" hidden="1"/>
    <cellStyle name="Uwaga 3" xfId="26808" hidden="1"/>
    <cellStyle name="Uwaga 3" xfId="26805" hidden="1"/>
    <cellStyle name="Uwaga 3" xfId="26801" hidden="1"/>
    <cellStyle name="Uwaga 3" xfId="26793" hidden="1"/>
    <cellStyle name="Uwaga 3" xfId="26790" hidden="1"/>
    <cellStyle name="Uwaga 3" xfId="26785" hidden="1"/>
    <cellStyle name="Uwaga 3" xfId="26778" hidden="1"/>
    <cellStyle name="Uwaga 3" xfId="26774" hidden="1"/>
    <cellStyle name="Uwaga 3" xfId="26769" hidden="1"/>
    <cellStyle name="Uwaga 3" xfId="26763" hidden="1"/>
    <cellStyle name="Uwaga 3" xfId="26759" hidden="1"/>
    <cellStyle name="Uwaga 3" xfId="26754" hidden="1"/>
    <cellStyle name="Uwaga 3" xfId="26748" hidden="1"/>
    <cellStyle name="Uwaga 3" xfId="26745" hidden="1"/>
    <cellStyle name="Uwaga 3" xfId="26741" hidden="1"/>
    <cellStyle name="Uwaga 3" xfId="26733" hidden="1"/>
    <cellStyle name="Uwaga 3" xfId="26728" hidden="1"/>
    <cellStyle name="Uwaga 3" xfId="26723" hidden="1"/>
    <cellStyle name="Uwaga 3" xfId="26718" hidden="1"/>
    <cellStyle name="Uwaga 3" xfId="26713" hidden="1"/>
    <cellStyle name="Uwaga 3" xfId="26708" hidden="1"/>
    <cellStyle name="Uwaga 3" xfId="26703" hidden="1"/>
    <cellStyle name="Uwaga 3" xfId="26698" hidden="1"/>
    <cellStyle name="Uwaga 3" xfId="26693" hidden="1"/>
    <cellStyle name="Uwaga 3" xfId="26688" hidden="1"/>
    <cellStyle name="Uwaga 3" xfId="26684" hidden="1"/>
    <cellStyle name="Uwaga 3" xfId="26679" hidden="1"/>
    <cellStyle name="Uwaga 3" xfId="26672" hidden="1"/>
    <cellStyle name="Uwaga 3" xfId="26667" hidden="1"/>
    <cellStyle name="Uwaga 3" xfId="26662" hidden="1"/>
    <cellStyle name="Uwaga 3" xfId="26657" hidden="1"/>
    <cellStyle name="Uwaga 3" xfId="26652" hidden="1"/>
    <cellStyle name="Uwaga 3" xfId="26647" hidden="1"/>
    <cellStyle name="Uwaga 3" xfId="26642" hidden="1"/>
    <cellStyle name="Uwaga 3" xfId="26637" hidden="1"/>
    <cellStyle name="Uwaga 3" xfId="26632" hidden="1"/>
    <cellStyle name="Uwaga 3" xfId="26628" hidden="1"/>
    <cellStyle name="Uwaga 3" xfId="26623" hidden="1"/>
    <cellStyle name="Uwaga 3" xfId="26618" hidden="1"/>
    <cellStyle name="Uwaga 3" xfId="26613" hidden="1"/>
    <cellStyle name="Uwaga 3" xfId="26609" hidden="1"/>
    <cellStyle name="Uwaga 3" xfId="26605" hidden="1"/>
    <cellStyle name="Uwaga 3" xfId="26598" hidden="1"/>
    <cellStyle name="Uwaga 3" xfId="26594" hidden="1"/>
    <cellStyle name="Uwaga 3" xfId="26589" hidden="1"/>
    <cellStyle name="Uwaga 3" xfId="26583" hidden="1"/>
    <cellStyle name="Uwaga 3" xfId="26579" hidden="1"/>
    <cellStyle name="Uwaga 3" xfId="26574" hidden="1"/>
    <cellStyle name="Uwaga 3" xfId="26568" hidden="1"/>
    <cellStyle name="Uwaga 3" xfId="26564" hidden="1"/>
    <cellStyle name="Uwaga 3" xfId="26560" hidden="1"/>
    <cellStyle name="Uwaga 3" xfId="26553" hidden="1"/>
    <cellStyle name="Uwaga 3" xfId="26549" hidden="1"/>
    <cellStyle name="Uwaga 3" xfId="26545" hidden="1"/>
    <cellStyle name="Uwaga 3" xfId="27412" hidden="1"/>
    <cellStyle name="Uwaga 3" xfId="27411" hidden="1"/>
    <cellStyle name="Uwaga 3" xfId="27409" hidden="1"/>
    <cellStyle name="Uwaga 3" xfId="27396" hidden="1"/>
    <cellStyle name="Uwaga 3" xfId="27394" hidden="1"/>
    <cellStyle name="Uwaga 3" xfId="27392" hidden="1"/>
    <cellStyle name="Uwaga 3" xfId="27382" hidden="1"/>
    <cellStyle name="Uwaga 3" xfId="27380" hidden="1"/>
    <cellStyle name="Uwaga 3" xfId="27378" hidden="1"/>
    <cellStyle name="Uwaga 3" xfId="27367" hidden="1"/>
    <cellStyle name="Uwaga 3" xfId="27365" hidden="1"/>
    <cellStyle name="Uwaga 3" xfId="27363" hidden="1"/>
    <cellStyle name="Uwaga 3" xfId="27350" hidden="1"/>
    <cellStyle name="Uwaga 3" xfId="27348" hidden="1"/>
    <cellStyle name="Uwaga 3" xfId="27347" hidden="1"/>
    <cellStyle name="Uwaga 3" xfId="27334" hidden="1"/>
    <cellStyle name="Uwaga 3" xfId="27333" hidden="1"/>
    <cellStyle name="Uwaga 3" xfId="27331" hidden="1"/>
    <cellStyle name="Uwaga 3" xfId="27319" hidden="1"/>
    <cellStyle name="Uwaga 3" xfId="27318" hidden="1"/>
    <cellStyle name="Uwaga 3" xfId="27316" hidden="1"/>
    <cellStyle name="Uwaga 3" xfId="27304" hidden="1"/>
    <cellStyle name="Uwaga 3" xfId="27303" hidden="1"/>
    <cellStyle name="Uwaga 3" xfId="27301" hidden="1"/>
    <cellStyle name="Uwaga 3" xfId="27289" hidden="1"/>
    <cellStyle name="Uwaga 3" xfId="27288" hidden="1"/>
    <cellStyle name="Uwaga 3" xfId="27286" hidden="1"/>
    <cellStyle name="Uwaga 3" xfId="27274" hidden="1"/>
    <cellStyle name="Uwaga 3" xfId="27273" hidden="1"/>
    <cellStyle name="Uwaga 3" xfId="27271" hidden="1"/>
    <cellStyle name="Uwaga 3" xfId="27259" hidden="1"/>
    <cellStyle name="Uwaga 3" xfId="27258" hidden="1"/>
    <cellStyle name="Uwaga 3" xfId="27256" hidden="1"/>
    <cellStyle name="Uwaga 3" xfId="27244" hidden="1"/>
    <cellStyle name="Uwaga 3" xfId="27243" hidden="1"/>
    <cellStyle name="Uwaga 3" xfId="27241" hidden="1"/>
    <cellStyle name="Uwaga 3" xfId="27229" hidden="1"/>
    <cellStyle name="Uwaga 3" xfId="27228" hidden="1"/>
    <cellStyle name="Uwaga 3" xfId="27226" hidden="1"/>
    <cellStyle name="Uwaga 3" xfId="27214" hidden="1"/>
    <cellStyle name="Uwaga 3" xfId="27213" hidden="1"/>
    <cellStyle name="Uwaga 3" xfId="27211" hidden="1"/>
    <cellStyle name="Uwaga 3" xfId="27199" hidden="1"/>
    <cellStyle name="Uwaga 3" xfId="27198" hidden="1"/>
    <cellStyle name="Uwaga 3" xfId="27196" hidden="1"/>
    <cellStyle name="Uwaga 3" xfId="27184" hidden="1"/>
    <cellStyle name="Uwaga 3" xfId="27183" hidden="1"/>
    <cellStyle name="Uwaga 3" xfId="27181" hidden="1"/>
    <cellStyle name="Uwaga 3" xfId="27169" hidden="1"/>
    <cellStyle name="Uwaga 3" xfId="27168" hidden="1"/>
    <cellStyle name="Uwaga 3" xfId="27166" hidden="1"/>
    <cellStyle name="Uwaga 3" xfId="27154" hidden="1"/>
    <cellStyle name="Uwaga 3" xfId="27153" hidden="1"/>
    <cellStyle name="Uwaga 3" xfId="27151" hidden="1"/>
    <cellStyle name="Uwaga 3" xfId="27139" hidden="1"/>
    <cellStyle name="Uwaga 3" xfId="27138" hidden="1"/>
    <cellStyle name="Uwaga 3" xfId="27136" hidden="1"/>
    <cellStyle name="Uwaga 3" xfId="27124" hidden="1"/>
    <cellStyle name="Uwaga 3" xfId="27123" hidden="1"/>
    <cellStyle name="Uwaga 3" xfId="27121" hidden="1"/>
    <cellStyle name="Uwaga 3" xfId="27109" hidden="1"/>
    <cellStyle name="Uwaga 3" xfId="27108" hidden="1"/>
    <cellStyle name="Uwaga 3" xfId="27106" hidden="1"/>
    <cellStyle name="Uwaga 3" xfId="27094" hidden="1"/>
    <cellStyle name="Uwaga 3" xfId="27093" hidden="1"/>
    <cellStyle name="Uwaga 3" xfId="27091" hidden="1"/>
    <cellStyle name="Uwaga 3" xfId="27079" hidden="1"/>
    <cellStyle name="Uwaga 3" xfId="27078" hidden="1"/>
    <cellStyle name="Uwaga 3" xfId="27076" hidden="1"/>
    <cellStyle name="Uwaga 3" xfId="27064" hidden="1"/>
    <cellStyle name="Uwaga 3" xfId="27063" hidden="1"/>
    <cellStyle name="Uwaga 3" xfId="27061" hidden="1"/>
    <cellStyle name="Uwaga 3" xfId="27049" hidden="1"/>
    <cellStyle name="Uwaga 3" xfId="27048" hidden="1"/>
    <cellStyle name="Uwaga 3" xfId="27046" hidden="1"/>
    <cellStyle name="Uwaga 3" xfId="27034" hidden="1"/>
    <cellStyle name="Uwaga 3" xfId="27033" hidden="1"/>
    <cellStyle name="Uwaga 3" xfId="27031" hidden="1"/>
    <cellStyle name="Uwaga 3" xfId="27019" hidden="1"/>
    <cellStyle name="Uwaga 3" xfId="27018" hidden="1"/>
    <cellStyle name="Uwaga 3" xfId="27016" hidden="1"/>
    <cellStyle name="Uwaga 3" xfId="27004" hidden="1"/>
    <cellStyle name="Uwaga 3" xfId="27003" hidden="1"/>
    <cellStyle name="Uwaga 3" xfId="27001" hidden="1"/>
    <cellStyle name="Uwaga 3" xfId="26989" hidden="1"/>
    <cellStyle name="Uwaga 3" xfId="26988" hidden="1"/>
    <cellStyle name="Uwaga 3" xfId="26986" hidden="1"/>
    <cellStyle name="Uwaga 3" xfId="26974" hidden="1"/>
    <cellStyle name="Uwaga 3" xfId="26973" hidden="1"/>
    <cellStyle name="Uwaga 3" xfId="26971" hidden="1"/>
    <cellStyle name="Uwaga 3" xfId="26959" hidden="1"/>
    <cellStyle name="Uwaga 3" xfId="26958" hidden="1"/>
    <cellStyle name="Uwaga 3" xfId="26956" hidden="1"/>
    <cellStyle name="Uwaga 3" xfId="26944" hidden="1"/>
    <cellStyle name="Uwaga 3" xfId="26943" hidden="1"/>
    <cellStyle name="Uwaga 3" xfId="26941" hidden="1"/>
    <cellStyle name="Uwaga 3" xfId="26929" hidden="1"/>
    <cellStyle name="Uwaga 3" xfId="26927" hidden="1"/>
    <cellStyle name="Uwaga 3" xfId="26924" hidden="1"/>
    <cellStyle name="Uwaga 3" xfId="26914" hidden="1"/>
    <cellStyle name="Uwaga 3" xfId="26912" hidden="1"/>
    <cellStyle name="Uwaga 3" xfId="26909" hidden="1"/>
    <cellStyle name="Uwaga 3" xfId="26899" hidden="1"/>
    <cellStyle name="Uwaga 3" xfId="26897" hidden="1"/>
    <cellStyle name="Uwaga 3" xfId="26894" hidden="1"/>
    <cellStyle name="Uwaga 3" xfId="26884" hidden="1"/>
    <cellStyle name="Uwaga 3" xfId="26882" hidden="1"/>
    <cellStyle name="Uwaga 3" xfId="26879" hidden="1"/>
    <cellStyle name="Uwaga 3" xfId="26869" hidden="1"/>
    <cellStyle name="Uwaga 3" xfId="26867" hidden="1"/>
    <cellStyle name="Uwaga 3" xfId="26864" hidden="1"/>
    <cellStyle name="Uwaga 3" xfId="26854" hidden="1"/>
    <cellStyle name="Uwaga 3" xfId="26852" hidden="1"/>
    <cellStyle name="Uwaga 3" xfId="26848" hidden="1"/>
    <cellStyle name="Uwaga 3" xfId="26839" hidden="1"/>
    <cellStyle name="Uwaga 3" xfId="26836" hidden="1"/>
    <cellStyle name="Uwaga 3" xfId="26832" hidden="1"/>
    <cellStyle name="Uwaga 3" xfId="26824" hidden="1"/>
    <cellStyle name="Uwaga 3" xfId="26822" hidden="1"/>
    <cellStyle name="Uwaga 3" xfId="26818" hidden="1"/>
    <cellStyle name="Uwaga 3" xfId="26809" hidden="1"/>
    <cellStyle name="Uwaga 3" xfId="26807" hidden="1"/>
    <cellStyle name="Uwaga 3" xfId="26804" hidden="1"/>
    <cellStyle name="Uwaga 3" xfId="26794" hidden="1"/>
    <cellStyle name="Uwaga 3" xfId="26792" hidden="1"/>
    <cellStyle name="Uwaga 3" xfId="26787" hidden="1"/>
    <cellStyle name="Uwaga 3" xfId="26779" hidden="1"/>
    <cellStyle name="Uwaga 3" xfId="26777" hidden="1"/>
    <cellStyle name="Uwaga 3" xfId="26772" hidden="1"/>
    <cellStyle name="Uwaga 3" xfId="26764" hidden="1"/>
    <cellStyle name="Uwaga 3" xfId="26762" hidden="1"/>
    <cellStyle name="Uwaga 3" xfId="26757" hidden="1"/>
    <cellStyle name="Uwaga 3" xfId="26749" hidden="1"/>
    <cellStyle name="Uwaga 3" xfId="26747" hidden="1"/>
    <cellStyle name="Uwaga 3" xfId="26743" hidden="1"/>
    <cellStyle name="Uwaga 3" xfId="26734" hidden="1"/>
    <cellStyle name="Uwaga 3" xfId="26731" hidden="1"/>
    <cellStyle name="Uwaga 3" xfId="26726" hidden="1"/>
    <cellStyle name="Uwaga 3" xfId="26719" hidden="1"/>
    <cellStyle name="Uwaga 3" xfId="26715" hidden="1"/>
    <cellStyle name="Uwaga 3" xfId="26710" hidden="1"/>
    <cellStyle name="Uwaga 3" xfId="26704" hidden="1"/>
    <cellStyle name="Uwaga 3" xfId="26700" hidden="1"/>
    <cellStyle name="Uwaga 3" xfId="26695" hidden="1"/>
    <cellStyle name="Uwaga 3" xfId="26689" hidden="1"/>
    <cellStyle name="Uwaga 3" xfId="26686" hidden="1"/>
    <cellStyle name="Uwaga 3" xfId="26682" hidden="1"/>
    <cellStyle name="Uwaga 3" xfId="26673" hidden="1"/>
    <cellStyle name="Uwaga 3" xfId="26668" hidden="1"/>
    <cellStyle name="Uwaga 3" xfId="26663" hidden="1"/>
    <cellStyle name="Uwaga 3" xfId="26658" hidden="1"/>
    <cellStyle name="Uwaga 3" xfId="26653" hidden="1"/>
    <cellStyle name="Uwaga 3" xfId="26648" hidden="1"/>
    <cellStyle name="Uwaga 3" xfId="26643" hidden="1"/>
    <cellStyle name="Uwaga 3" xfId="26638" hidden="1"/>
    <cellStyle name="Uwaga 3" xfId="26633" hidden="1"/>
    <cellStyle name="Uwaga 3" xfId="26629" hidden="1"/>
    <cellStyle name="Uwaga 3" xfId="26624" hidden="1"/>
    <cellStyle name="Uwaga 3" xfId="26619" hidden="1"/>
    <cellStyle name="Uwaga 3" xfId="26614" hidden="1"/>
    <cellStyle name="Uwaga 3" xfId="26610" hidden="1"/>
    <cellStyle name="Uwaga 3" xfId="26606" hidden="1"/>
    <cellStyle name="Uwaga 3" xfId="26599" hidden="1"/>
    <cellStyle name="Uwaga 3" xfId="26595" hidden="1"/>
    <cellStyle name="Uwaga 3" xfId="26590" hidden="1"/>
    <cellStyle name="Uwaga 3" xfId="26584" hidden="1"/>
    <cellStyle name="Uwaga 3" xfId="26580" hidden="1"/>
    <cellStyle name="Uwaga 3" xfId="26575" hidden="1"/>
    <cellStyle name="Uwaga 3" xfId="26569" hidden="1"/>
    <cellStyle name="Uwaga 3" xfId="26565" hidden="1"/>
    <cellStyle name="Uwaga 3" xfId="26561" hidden="1"/>
    <cellStyle name="Uwaga 3" xfId="26554" hidden="1"/>
    <cellStyle name="Uwaga 3" xfId="26550" hidden="1"/>
    <cellStyle name="Uwaga 3" xfId="26546" hidden="1"/>
    <cellStyle name="VALOR" xfId="29303"/>
    <cellStyle name="Verknüpfte Zelle 2" xfId="29251"/>
    <cellStyle name="Währung 2" xfId="29252"/>
    <cellStyle name="Warnender Text 2" xfId="29253"/>
    <cellStyle name="Warning Text 10" xfId="29254"/>
    <cellStyle name="Warning Text 11" xfId="29255"/>
    <cellStyle name="Warning Text 12" xfId="29256"/>
    <cellStyle name="Warning Text 13" xfId="29257"/>
    <cellStyle name="Warning Text 14" xfId="29258"/>
    <cellStyle name="Warning Text 15" xfId="29259"/>
    <cellStyle name="Warning Text 16" xfId="29260"/>
    <cellStyle name="Warning Text 17" xfId="29261"/>
    <cellStyle name="Warning Text 18" xfId="29262"/>
    <cellStyle name="Warning Text 19" xfId="29263"/>
    <cellStyle name="Warning Text 2" xfId="29264"/>
    <cellStyle name="Warning Text 2 10" xfId="29265"/>
    <cellStyle name="Warning Text 2 2" xfId="29266"/>
    <cellStyle name="Warning Text 2 3" xfId="29267"/>
    <cellStyle name="Warning Text 2 4" xfId="29268"/>
    <cellStyle name="Warning Text 2 5" xfId="29269"/>
    <cellStyle name="Warning Text 2 6" xfId="29270"/>
    <cellStyle name="Warning Text 2 7" xfId="29271"/>
    <cellStyle name="Warning Text 2 8" xfId="29272"/>
    <cellStyle name="Warning Text 2 9" xfId="29273"/>
    <cellStyle name="Warning Text 20" xfId="29274"/>
    <cellStyle name="Warning Text 21" xfId="29275"/>
    <cellStyle name="Warning Text 22" xfId="29276"/>
    <cellStyle name="Warning Text 23" xfId="29277"/>
    <cellStyle name="Warning Text 24" xfId="29278"/>
    <cellStyle name="Warning Text 25" xfId="29279"/>
    <cellStyle name="Warning Text 26" xfId="29280"/>
    <cellStyle name="Warning Text 27" xfId="29281"/>
    <cellStyle name="Warning Text 28" xfId="29282"/>
    <cellStyle name="Warning Text 29" xfId="29283"/>
    <cellStyle name="Warning Text 3" xfId="29284"/>
    <cellStyle name="Warning Text 30" xfId="29285"/>
    <cellStyle name="Warning Text 31" xfId="29286"/>
    <cellStyle name="Warning Text 32" xfId="29287"/>
    <cellStyle name="Warning Text 33" xfId="29288"/>
    <cellStyle name="Warning Text 34" xfId="29289"/>
    <cellStyle name="Warning Text 4" xfId="29290"/>
    <cellStyle name="Warning Text 5" xfId="29291"/>
    <cellStyle name="Warning Text 6" xfId="29292"/>
    <cellStyle name="Warning Text 7" xfId="29293"/>
    <cellStyle name="Warning Text 8" xfId="29294"/>
    <cellStyle name="Warning Text 9" xfId="29295"/>
    <cellStyle name="Zelle überprüfen 2" xfId="29296"/>
    <cellStyle name="一般_2.1" xfId="29297"/>
    <cellStyle name="標準_Book1" xfId="29298"/>
    <cellStyle name="貨幣[0]_EQFREP" xfId="29299"/>
  </cellStyles>
  <dxfs count="193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339966"/>
      <color rgb="FFCC9900"/>
      <color rgb="FFFF9999"/>
      <color rgb="FFFF7C80"/>
      <color rgb="FFFF9900"/>
      <color rgb="FFFF5050"/>
      <color rgb="FFFF9966"/>
      <color rgb="FFCCCC00"/>
      <color rgb="FF990000"/>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externalLink" Target="externalLinks/externalLink9.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MEETING\LOCALS~1\TEMP\DOCUME~1\ANGELI~1\IMPOST~1\Temp\Directory%20temporanea%201%20per%20Spreadsheet%20imprese%20Solo.zip\Spreadsheet%20imprese%20Solo\QIS4-Spreadsheets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1\ANGELI~1\IMPOST~1\Temp\Directory%20temporanea%201%20per%20Spreadsheet%20imprese%20Solo.zip\Spreadsheet%20imprese%20Solo\QIS4-Spreadsheets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814984\Mes%20documents\JBP\ACP\SG_reporting\Etats_Nationaux_Sp&#233;cifiques\2012-03-02\ETS\VF\Proposition%20ETS_v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artages\partages\UA1758_DATA\publique\ASSURANCE\Reporting%20Prudentiel\Maquettes%20DA\Etats%20N%20occm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 val="ListesDeroulantes"/>
    </sheetNames>
    <sheetDataSet>
      <sheetData sheetId="0"/>
      <sheetData sheetId="1">
        <row r="7">
          <cell r="B7" t="str">
            <v>C:\Documents and Settings\vouettepi\Desktop\QIS5-V2-20100907.xls</v>
          </cell>
        </row>
        <row r="14">
          <cell r="A14" t="str">
            <v>Index</v>
          </cell>
        </row>
      </sheetData>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lists"/>
      <sheetName val="Qname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 val="Cumul_DS V5"/>
      <sheetName val="SupportAtelie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ETAT"/>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R38"/>
  <sheetViews>
    <sheetView topLeftCell="A13" workbookViewId="0">
      <selection activeCell="B23" sqref="B23:F23"/>
    </sheetView>
  </sheetViews>
  <sheetFormatPr baseColWidth="10" defaultColWidth="9.140625" defaultRowHeight="15"/>
  <cols>
    <col min="1" max="1" width="7.140625" style="4" customWidth="1"/>
    <col min="2" max="2" width="9.5703125" style="4" bestFit="1" customWidth="1"/>
    <col min="3" max="3" width="6.5703125" style="4" customWidth="1"/>
    <col min="4" max="4" width="82.28515625" style="4" bestFit="1" customWidth="1"/>
    <col min="5" max="7" width="9.140625" style="4"/>
    <col min="8" max="8" width="14.140625" style="4" customWidth="1"/>
    <col min="9" max="9" width="9.140625" style="4" customWidth="1"/>
    <col min="10" max="12" width="9.140625" style="4"/>
    <col min="13" max="13" width="1.85546875" style="4" bestFit="1" customWidth="1"/>
    <col min="14" max="14" width="40.5703125" style="4" hidden="1" customWidth="1"/>
    <col min="15" max="15" width="9.140625" style="4" hidden="1" customWidth="1"/>
    <col min="16" max="16" width="1.85546875" style="4" customWidth="1"/>
    <col min="17" max="17" width="9.140625" style="4"/>
    <col min="19" max="16384" width="9.140625" style="4"/>
  </cols>
  <sheetData>
    <row r="1" spans="1:16" ht="15.75">
      <c r="A1" s="22"/>
      <c r="B1" s="24"/>
      <c r="C1" s="24"/>
      <c r="D1" s="24"/>
      <c r="E1" s="24"/>
      <c r="F1" s="23"/>
      <c r="M1" s="7" t="s">
        <v>2</v>
      </c>
      <c r="P1" s="7" t="s">
        <v>2</v>
      </c>
    </row>
    <row r="2" spans="1:16" ht="15.75">
      <c r="A2" s="22"/>
      <c r="B2" s="21"/>
      <c r="C2" s="21"/>
      <c r="D2" s="21"/>
      <c r="E2" s="21"/>
      <c r="F2" s="20"/>
      <c r="M2" s="7" t="s">
        <v>2</v>
      </c>
      <c r="N2" s="4" t="s">
        <v>501</v>
      </c>
      <c r="O2" s="4" t="b">
        <v>1</v>
      </c>
      <c r="P2" s="7" t="s">
        <v>2</v>
      </c>
    </row>
    <row r="3" spans="1:16" ht="15.75">
      <c r="A3" s="19" t="s">
        <v>705</v>
      </c>
      <c r="B3" s="18"/>
      <c r="C3" s="18"/>
      <c r="D3" s="18"/>
      <c r="E3" s="18"/>
      <c r="F3" s="17"/>
      <c r="M3" s="7" t="s">
        <v>2</v>
      </c>
      <c r="P3" s="7" t="s">
        <v>2</v>
      </c>
    </row>
    <row r="4" spans="1:16">
      <c r="I4" s="4" t="s">
        <v>726</v>
      </c>
      <c r="M4" s="7" t="s">
        <v>2</v>
      </c>
      <c r="O4" s="16"/>
      <c r="P4" s="7" t="s">
        <v>2</v>
      </c>
    </row>
    <row r="5" spans="1:16">
      <c r="M5" s="7" t="s">
        <v>2</v>
      </c>
      <c r="O5" s="15"/>
      <c r="P5" s="7" t="s">
        <v>2</v>
      </c>
    </row>
    <row r="6" spans="1:16" ht="15.75">
      <c r="B6" s="9" t="s">
        <v>712</v>
      </c>
      <c r="C6" s="8"/>
      <c r="D6" s="8"/>
      <c r="E6" s="8"/>
      <c r="F6" s="8"/>
      <c r="M6" s="7" t="s">
        <v>2</v>
      </c>
      <c r="O6" s="14"/>
      <c r="P6" s="7" t="s">
        <v>2</v>
      </c>
    </row>
    <row r="7" spans="1:16">
      <c r="M7" s="7" t="s">
        <v>2</v>
      </c>
      <c r="O7" s="13"/>
      <c r="P7" s="7" t="s">
        <v>2</v>
      </c>
    </row>
    <row r="8" spans="1:16">
      <c r="B8" s="12" t="s">
        <v>706</v>
      </c>
      <c r="C8" s="12"/>
      <c r="D8" s="12" t="s">
        <v>707</v>
      </c>
      <c r="E8" s="12"/>
      <c r="M8" s="7" t="s">
        <v>2</v>
      </c>
      <c r="O8" s="11"/>
      <c r="P8" s="7" t="s">
        <v>2</v>
      </c>
    </row>
    <row r="9" spans="1:16">
      <c r="B9" s="64"/>
      <c r="D9" s="4" t="s">
        <v>708</v>
      </c>
      <c r="M9" s="7" t="s">
        <v>2</v>
      </c>
      <c r="P9" s="7" t="s">
        <v>2</v>
      </c>
    </row>
    <row r="10" spans="1:16">
      <c r="B10" s="61"/>
      <c r="D10" s="4" t="s">
        <v>725</v>
      </c>
      <c r="M10" s="7"/>
      <c r="P10" s="7"/>
    </row>
    <row r="11" spans="1:16">
      <c r="B11" s="25"/>
      <c r="D11" s="4" t="s">
        <v>709</v>
      </c>
      <c r="M11" s="7" t="s">
        <v>2</v>
      </c>
      <c r="P11" s="7" t="s">
        <v>2</v>
      </c>
    </row>
    <row r="12" spans="1:16">
      <c r="B12" s="30"/>
      <c r="C12" s="10"/>
      <c r="D12" s="10" t="s">
        <v>710</v>
      </c>
      <c r="M12" s="7" t="s">
        <v>2</v>
      </c>
      <c r="P12" s="7" t="s">
        <v>2</v>
      </c>
    </row>
    <row r="13" spans="1:16">
      <c r="B13" s="58"/>
      <c r="D13" s="4" t="s">
        <v>711</v>
      </c>
      <c r="M13" s="7" t="s">
        <v>2</v>
      </c>
      <c r="P13" s="7" t="s">
        <v>2</v>
      </c>
    </row>
    <row r="14" spans="1:16">
      <c r="M14" s="7" t="s">
        <v>2</v>
      </c>
      <c r="P14" s="7" t="s">
        <v>2</v>
      </c>
    </row>
    <row r="15" spans="1:16" ht="15.75">
      <c r="B15" s="9" t="s">
        <v>713</v>
      </c>
      <c r="C15" s="8"/>
      <c r="D15" s="8"/>
      <c r="E15" s="8"/>
      <c r="F15" s="8"/>
      <c r="M15" s="7" t="s">
        <v>2</v>
      </c>
      <c r="P15" s="7" t="s">
        <v>2</v>
      </c>
    </row>
    <row r="16" spans="1:16">
      <c r="M16" s="7" t="s">
        <v>2</v>
      </c>
      <c r="N16" s="7"/>
      <c r="O16" s="7"/>
      <c r="P16" s="7" t="s">
        <v>2</v>
      </c>
    </row>
    <row r="17" spans="1:18" s="27" customFormat="1">
      <c r="B17" s="10" t="s">
        <v>714</v>
      </c>
      <c r="M17" s="7" t="s">
        <v>2</v>
      </c>
      <c r="N17" s="7"/>
      <c r="O17" s="7"/>
      <c r="P17" s="7" t="s">
        <v>2</v>
      </c>
      <c r="R17"/>
    </row>
    <row r="18" spans="1:18" s="27" customFormat="1">
      <c r="M18" s="7" t="s">
        <v>2</v>
      </c>
      <c r="N18" s="7"/>
      <c r="O18" s="7"/>
      <c r="P18" s="7" t="s">
        <v>2</v>
      </c>
      <c r="R18"/>
    </row>
    <row r="19" spans="1:18" s="27" customFormat="1">
      <c r="B19" s="10" t="s">
        <v>1090</v>
      </c>
      <c r="C19" s="28"/>
      <c r="D19" s="28"/>
      <c r="E19" s="28"/>
      <c r="F19" s="28"/>
      <c r="M19" s="7" t="s">
        <v>2</v>
      </c>
      <c r="N19" s="7"/>
      <c r="O19" s="7"/>
      <c r="P19" s="7" t="s">
        <v>2</v>
      </c>
      <c r="R19"/>
    </row>
    <row r="20" spans="1:18">
      <c r="M20" s="7" t="s">
        <v>2</v>
      </c>
      <c r="N20" s="7"/>
      <c r="O20" s="7"/>
      <c r="P20" s="7" t="s">
        <v>2</v>
      </c>
    </row>
    <row r="21" spans="1:18" ht="15.75">
      <c r="B21" s="9" t="s">
        <v>715</v>
      </c>
      <c r="C21" s="8"/>
      <c r="D21" s="8"/>
      <c r="E21" s="8"/>
      <c r="F21" s="8"/>
      <c r="M21" s="7" t="s">
        <v>2</v>
      </c>
      <c r="N21" s="7"/>
      <c r="O21" s="7"/>
      <c r="P21" s="7" t="s">
        <v>2</v>
      </c>
    </row>
    <row r="22" spans="1:18" s="27" customFormat="1">
      <c r="B22" s="26"/>
      <c r="M22" s="7" t="s">
        <v>2</v>
      </c>
      <c r="N22" s="7" t="s">
        <v>2</v>
      </c>
      <c r="O22" s="7" t="s">
        <v>2</v>
      </c>
      <c r="P22" s="7" t="s">
        <v>2</v>
      </c>
      <c r="R22"/>
    </row>
    <row r="23" spans="1:18" ht="122.25" customHeight="1">
      <c r="B23" s="377" t="s">
        <v>1207</v>
      </c>
      <c r="C23" s="377"/>
      <c r="D23" s="377"/>
      <c r="E23" s="377"/>
      <c r="F23" s="377"/>
      <c r="M23" s="7" t="s">
        <v>2</v>
      </c>
      <c r="N23" s="7" t="s">
        <v>2</v>
      </c>
      <c r="O23" s="7" t="s">
        <v>2</v>
      </c>
      <c r="P23" s="7" t="s">
        <v>2</v>
      </c>
    </row>
    <row r="24" spans="1:18" ht="73.150000000000006" customHeight="1">
      <c r="B24" s="377" t="s">
        <v>1173</v>
      </c>
      <c r="C24" s="377"/>
      <c r="D24" s="377"/>
      <c r="E24" s="377"/>
      <c r="F24" s="377"/>
      <c r="M24" s="7"/>
      <c r="N24" s="7"/>
      <c r="O24" s="7"/>
      <c r="P24" s="7"/>
    </row>
    <row r="25" spans="1:18">
      <c r="B25" s="5"/>
      <c r="C25" s="5"/>
      <c r="D25" s="5"/>
      <c r="E25" s="5"/>
      <c r="F25" s="5"/>
      <c r="M25" s="7" t="s">
        <v>2</v>
      </c>
      <c r="N25" s="7" t="s">
        <v>2</v>
      </c>
      <c r="O25" s="7" t="s">
        <v>2</v>
      </c>
      <c r="P25" s="7" t="s">
        <v>2</v>
      </c>
    </row>
    <row r="26" spans="1:18">
      <c r="B26" s="29" t="s">
        <v>716</v>
      </c>
      <c r="C26" s="5"/>
      <c r="D26" s="5"/>
      <c r="E26" s="5"/>
      <c r="F26" s="5"/>
      <c r="M26" s="7" t="s">
        <v>2</v>
      </c>
      <c r="N26" s="7" t="s">
        <v>2</v>
      </c>
      <c r="O26" s="7" t="s">
        <v>2</v>
      </c>
      <c r="P26" s="7" t="s">
        <v>2</v>
      </c>
    </row>
    <row r="27" spans="1:18">
      <c r="B27" s="6" t="s">
        <v>1109</v>
      </c>
      <c r="C27" s="6" t="s">
        <v>717</v>
      </c>
      <c r="D27" s="5"/>
      <c r="E27" s="5"/>
      <c r="F27" s="5"/>
      <c r="M27" s="7" t="s">
        <v>2</v>
      </c>
      <c r="N27" s="7" t="s">
        <v>2</v>
      </c>
      <c r="O27" s="7" t="s">
        <v>2</v>
      </c>
      <c r="P27" s="7" t="s">
        <v>2</v>
      </c>
    </row>
    <row r="28" spans="1:18">
      <c r="B28" s="6"/>
      <c r="C28" s="6"/>
      <c r="D28" s="5"/>
      <c r="E28" s="5"/>
      <c r="F28" s="5"/>
      <c r="M28" s="7" t="s">
        <v>2</v>
      </c>
      <c r="N28" s="7" t="s">
        <v>2</v>
      </c>
      <c r="O28" s="7" t="s">
        <v>2</v>
      </c>
      <c r="P28" s="7" t="s">
        <v>2</v>
      </c>
    </row>
    <row r="29" spans="1:18" ht="11.45" customHeight="1">
      <c r="A29" s="7" t="s">
        <v>2</v>
      </c>
      <c r="B29" s="7" t="s">
        <v>2</v>
      </c>
      <c r="C29" s="7" t="s">
        <v>2</v>
      </c>
      <c r="D29" s="7" t="s">
        <v>2</v>
      </c>
      <c r="E29" s="7" t="s">
        <v>2</v>
      </c>
      <c r="F29" s="7" t="s">
        <v>2</v>
      </c>
      <c r="G29" s="7" t="s">
        <v>2</v>
      </c>
      <c r="H29" s="7" t="s">
        <v>2</v>
      </c>
      <c r="I29" s="7" t="s">
        <v>2</v>
      </c>
      <c r="J29" s="7" t="s">
        <v>2</v>
      </c>
      <c r="K29" s="7" t="s">
        <v>2</v>
      </c>
      <c r="L29" s="7" t="s">
        <v>2</v>
      </c>
      <c r="M29" s="7" t="s">
        <v>2</v>
      </c>
      <c r="N29" s="7" t="s">
        <v>2</v>
      </c>
      <c r="O29" s="7" t="s">
        <v>2</v>
      </c>
      <c r="P29" s="7" t="s">
        <v>2</v>
      </c>
    </row>
    <row r="30" spans="1:18" ht="11.45" customHeight="1">
      <c r="A30" s="7" t="s">
        <v>2</v>
      </c>
      <c r="B30" s="7" t="s">
        <v>2</v>
      </c>
      <c r="C30" s="7" t="s">
        <v>2</v>
      </c>
      <c r="D30" s="7" t="s">
        <v>2</v>
      </c>
      <c r="E30" s="7" t="s">
        <v>2</v>
      </c>
      <c r="F30" s="7" t="s">
        <v>2</v>
      </c>
      <c r="G30" s="7" t="s">
        <v>2</v>
      </c>
      <c r="H30" s="7" t="s">
        <v>2</v>
      </c>
      <c r="I30" s="7" t="s">
        <v>2</v>
      </c>
      <c r="J30" s="7" t="s">
        <v>2</v>
      </c>
      <c r="K30" s="7" t="s">
        <v>2</v>
      </c>
      <c r="L30" s="7" t="s">
        <v>2</v>
      </c>
      <c r="M30" s="7" t="s">
        <v>2</v>
      </c>
      <c r="N30" s="7" t="s">
        <v>2</v>
      </c>
      <c r="O30" s="7" t="s">
        <v>2</v>
      </c>
      <c r="P30" s="7" t="s">
        <v>2</v>
      </c>
    </row>
    <row r="31" spans="1:18">
      <c r="B31" s="6"/>
      <c r="C31" s="6"/>
      <c r="D31" s="5"/>
      <c r="E31" s="5"/>
      <c r="F31" s="5"/>
    </row>
    <row r="32" spans="1:18">
      <c r="B32" s="5"/>
      <c r="C32" s="6"/>
      <c r="D32" s="5"/>
      <c r="E32" s="5"/>
      <c r="F32" s="5"/>
    </row>
    <row r="33" spans="2:6">
      <c r="B33" s="5"/>
      <c r="C33" s="6"/>
      <c r="D33" s="5"/>
      <c r="E33" s="5"/>
      <c r="F33" s="5"/>
    </row>
    <row r="34" spans="2:6">
      <c r="B34" s="5"/>
      <c r="C34" s="6"/>
      <c r="D34" s="5"/>
      <c r="E34" s="5"/>
      <c r="F34" s="5"/>
    </row>
    <row r="35" spans="2:6">
      <c r="B35" s="6"/>
      <c r="C35" s="6"/>
      <c r="D35" s="5"/>
      <c r="E35" s="5"/>
      <c r="F35" s="5"/>
    </row>
    <row r="36" spans="2:6">
      <c r="B36" s="5"/>
      <c r="C36" s="5"/>
      <c r="D36" s="5"/>
      <c r="E36" s="5"/>
      <c r="F36" s="5"/>
    </row>
    <row r="37" spans="2:6">
      <c r="B37" s="5"/>
      <c r="C37" s="5"/>
      <c r="D37" s="5"/>
      <c r="E37" s="5"/>
      <c r="F37" s="5"/>
    </row>
    <row r="38" spans="2:6">
      <c r="B38" s="5"/>
      <c r="C38" s="5"/>
      <c r="D38" s="5"/>
      <c r="E38" s="5"/>
      <c r="F38" s="5"/>
    </row>
  </sheetData>
  <sheetProtection selectLockedCells="1"/>
  <mergeCells count="2">
    <mergeCell ref="B23:F23"/>
    <mergeCell ref="B24:F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AX146"/>
  <sheetViews>
    <sheetView workbookViewId="0">
      <selection activeCell="I19" sqref="I19"/>
    </sheetView>
  </sheetViews>
  <sheetFormatPr baseColWidth="10" defaultColWidth="9.140625" defaultRowHeight="15"/>
  <cols>
    <col min="1" max="1" width="29.5703125" style="3" customWidth="1"/>
    <col min="2" max="2" width="19.85546875" style="3" customWidth="1"/>
    <col min="3" max="50" width="16.28515625" style="3" customWidth="1"/>
    <col min="51" max="243" width="9.140625" style="3"/>
    <col min="244" max="244" width="2.42578125" style="3" customWidth="1"/>
    <col min="245" max="245" width="3" style="3" customWidth="1"/>
    <col min="246" max="246" width="55" style="3" customWidth="1"/>
    <col min="247" max="252" width="18.5703125" style="3" customWidth="1"/>
    <col min="253" max="253" width="19.5703125" style="3" customWidth="1"/>
    <col min="254" max="256" width="18.5703125" style="3" customWidth="1"/>
    <col min="257" max="258" width="17.5703125" style="3" customWidth="1"/>
    <col min="259" max="260" width="20.5703125" style="3" customWidth="1"/>
    <col min="261" max="261" width="21.85546875" style="3" customWidth="1"/>
    <col min="262" max="263" width="17.5703125" style="3" customWidth="1"/>
    <col min="264" max="264" width="18.85546875" style="3" bestFit="1" customWidth="1"/>
    <col min="265" max="265" width="17.5703125" style="3" customWidth="1"/>
    <col min="266" max="499" width="9.140625" style="3"/>
    <col min="500" max="500" width="2.42578125" style="3" customWidth="1"/>
    <col min="501" max="501" width="3" style="3" customWidth="1"/>
    <col min="502" max="502" width="55" style="3" customWidth="1"/>
    <col min="503" max="508" width="18.5703125" style="3" customWidth="1"/>
    <col min="509" max="509" width="19.5703125" style="3" customWidth="1"/>
    <col min="510" max="512" width="18.5703125" style="3" customWidth="1"/>
    <col min="513" max="514" width="17.5703125" style="3" customWidth="1"/>
    <col min="515" max="516" width="20.5703125" style="3" customWidth="1"/>
    <col min="517" max="517" width="21.85546875" style="3" customWidth="1"/>
    <col min="518" max="519" width="17.5703125" style="3" customWidth="1"/>
    <col min="520" max="520" width="18.85546875" style="3" bestFit="1" customWidth="1"/>
    <col min="521" max="521" width="17.5703125" style="3" customWidth="1"/>
    <col min="522" max="755" width="9.140625" style="3"/>
    <col min="756" max="756" width="2.42578125" style="3" customWidth="1"/>
    <col min="757" max="757" width="3" style="3" customWidth="1"/>
    <col min="758" max="758" width="55" style="3" customWidth="1"/>
    <col min="759" max="764" width="18.5703125" style="3" customWidth="1"/>
    <col min="765" max="765" width="19.5703125" style="3" customWidth="1"/>
    <col min="766" max="768" width="18.5703125" style="3" customWidth="1"/>
    <col min="769" max="770" width="17.5703125" style="3" customWidth="1"/>
    <col min="771" max="772" width="20.5703125" style="3" customWidth="1"/>
    <col min="773" max="773" width="21.85546875" style="3" customWidth="1"/>
    <col min="774" max="775" width="17.5703125" style="3" customWidth="1"/>
    <col min="776" max="776" width="18.85546875" style="3" bestFit="1" customWidth="1"/>
    <col min="777" max="777" width="17.5703125" style="3" customWidth="1"/>
    <col min="778" max="1011" width="9.140625" style="3"/>
    <col min="1012" max="1012" width="2.42578125" style="3" customWidth="1"/>
    <col min="1013" max="1013" width="3" style="3" customWidth="1"/>
    <col min="1014" max="1014" width="55" style="3" customWidth="1"/>
    <col min="1015" max="1020" width="18.5703125" style="3" customWidth="1"/>
    <col min="1021" max="1021" width="19.5703125" style="3" customWidth="1"/>
    <col min="1022" max="1024" width="18.5703125" style="3" customWidth="1"/>
    <col min="1025" max="1026" width="17.5703125" style="3" customWidth="1"/>
    <col min="1027" max="1028" width="20.5703125" style="3" customWidth="1"/>
    <col min="1029" max="1029" width="21.85546875" style="3" customWidth="1"/>
    <col min="1030" max="1031" width="17.5703125" style="3" customWidth="1"/>
    <col min="1032" max="1032" width="18.85546875" style="3" bestFit="1" customWidth="1"/>
    <col min="1033" max="1033" width="17.5703125" style="3" customWidth="1"/>
    <col min="1034" max="1267" width="9.140625" style="3"/>
    <col min="1268" max="1268" width="2.42578125" style="3" customWidth="1"/>
    <col min="1269" max="1269" width="3" style="3" customWidth="1"/>
    <col min="1270" max="1270" width="55" style="3" customWidth="1"/>
    <col min="1271" max="1276" width="18.5703125" style="3" customWidth="1"/>
    <col min="1277" max="1277" width="19.5703125" style="3" customWidth="1"/>
    <col min="1278" max="1280" width="18.5703125" style="3" customWidth="1"/>
    <col min="1281" max="1282" width="17.5703125" style="3" customWidth="1"/>
    <col min="1283" max="1284" width="20.5703125" style="3" customWidth="1"/>
    <col min="1285" max="1285" width="21.85546875" style="3" customWidth="1"/>
    <col min="1286" max="1287" width="17.5703125" style="3" customWidth="1"/>
    <col min="1288" max="1288" width="18.85546875" style="3" bestFit="1" customWidth="1"/>
    <col min="1289" max="1289" width="17.5703125" style="3" customWidth="1"/>
    <col min="1290" max="1523" width="9.140625" style="3"/>
    <col min="1524" max="1524" width="2.42578125" style="3" customWidth="1"/>
    <col min="1525" max="1525" width="3" style="3" customWidth="1"/>
    <col min="1526" max="1526" width="55" style="3" customWidth="1"/>
    <col min="1527" max="1532" width="18.5703125" style="3" customWidth="1"/>
    <col min="1533" max="1533" width="19.5703125" style="3" customWidth="1"/>
    <col min="1534" max="1536" width="18.5703125" style="3" customWidth="1"/>
    <col min="1537" max="1538" width="17.5703125" style="3" customWidth="1"/>
    <col min="1539" max="1540" width="20.5703125" style="3" customWidth="1"/>
    <col min="1541" max="1541" width="21.85546875" style="3" customWidth="1"/>
    <col min="1542" max="1543" width="17.5703125" style="3" customWidth="1"/>
    <col min="1544" max="1544" width="18.85546875" style="3" bestFit="1" customWidth="1"/>
    <col min="1545" max="1545" width="17.5703125" style="3" customWidth="1"/>
    <col min="1546" max="1779" width="9.140625" style="3"/>
    <col min="1780" max="1780" width="2.42578125" style="3" customWidth="1"/>
    <col min="1781" max="1781" width="3" style="3" customWidth="1"/>
    <col min="1782" max="1782" width="55" style="3" customWidth="1"/>
    <col min="1783" max="1788" width="18.5703125" style="3" customWidth="1"/>
    <col min="1789" max="1789" width="19.5703125" style="3" customWidth="1"/>
    <col min="1790" max="1792" width="18.5703125" style="3" customWidth="1"/>
    <col min="1793" max="1794" width="17.5703125" style="3" customWidth="1"/>
    <col min="1795" max="1796" width="20.5703125" style="3" customWidth="1"/>
    <col min="1797" max="1797" width="21.85546875" style="3" customWidth="1"/>
    <col min="1798" max="1799" width="17.5703125" style="3" customWidth="1"/>
    <col min="1800" max="1800" width="18.85546875" style="3" bestFit="1" customWidth="1"/>
    <col min="1801" max="1801" width="17.5703125" style="3" customWidth="1"/>
    <col min="1802" max="2035" width="9.140625" style="3"/>
    <col min="2036" max="2036" width="2.42578125" style="3" customWidth="1"/>
    <col min="2037" max="2037" width="3" style="3" customWidth="1"/>
    <col min="2038" max="2038" width="55" style="3" customWidth="1"/>
    <col min="2039" max="2044" width="18.5703125" style="3" customWidth="1"/>
    <col min="2045" max="2045" width="19.5703125" style="3" customWidth="1"/>
    <col min="2046" max="2048" width="18.5703125" style="3" customWidth="1"/>
    <col min="2049" max="2050" width="17.5703125" style="3" customWidth="1"/>
    <col min="2051" max="2052" width="20.5703125" style="3" customWidth="1"/>
    <col min="2053" max="2053" width="21.85546875" style="3" customWidth="1"/>
    <col min="2054" max="2055" width="17.5703125" style="3" customWidth="1"/>
    <col min="2056" max="2056" width="18.85546875" style="3" bestFit="1" customWidth="1"/>
    <col min="2057" max="2057" width="17.5703125" style="3" customWidth="1"/>
    <col min="2058" max="2291" width="9.140625" style="3"/>
    <col min="2292" max="2292" width="2.42578125" style="3" customWidth="1"/>
    <col min="2293" max="2293" width="3" style="3" customWidth="1"/>
    <col min="2294" max="2294" width="55" style="3" customWidth="1"/>
    <col min="2295" max="2300" width="18.5703125" style="3" customWidth="1"/>
    <col min="2301" max="2301" width="19.5703125" style="3" customWidth="1"/>
    <col min="2302" max="2304" width="18.5703125" style="3" customWidth="1"/>
    <col min="2305" max="2306" width="17.5703125" style="3" customWidth="1"/>
    <col min="2307" max="2308" width="20.5703125" style="3" customWidth="1"/>
    <col min="2309" max="2309" width="21.85546875" style="3" customWidth="1"/>
    <col min="2310" max="2311" width="17.5703125" style="3" customWidth="1"/>
    <col min="2312" max="2312" width="18.85546875" style="3" bestFit="1" customWidth="1"/>
    <col min="2313" max="2313" width="17.5703125" style="3" customWidth="1"/>
    <col min="2314" max="2547" width="9.140625" style="3"/>
    <col min="2548" max="2548" width="2.42578125" style="3" customWidth="1"/>
    <col min="2549" max="2549" width="3" style="3" customWidth="1"/>
    <col min="2550" max="2550" width="55" style="3" customWidth="1"/>
    <col min="2551" max="2556" width="18.5703125" style="3" customWidth="1"/>
    <col min="2557" max="2557" width="19.5703125" style="3" customWidth="1"/>
    <col min="2558" max="2560" width="18.5703125" style="3" customWidth="1"/>
    <col min="2561" max="2562" width="17.5703125" style="3" customWidth="1"/>
    <col min="2563" max="2564" width="20.5703125" style="3" customWidth="1"/>
    <col min="2565" max="2565" width="21.85546875" style="3" customWidth="1"/>
    <col min="2566" max="2567" width="17.5703125" style="3" customWidth="1"/>
    <col min="2568" max="2568" width="18.85546875" style="3" bestFit="1" customWidth="1"/>
    <col min="2569" max="2569" width="17.5703125" style="3" customWidth="1"/>
    <col min="2570" max="2803" width="9.140625" style="3"/>
    <col min="2804" max="2804" width="2.42578125" style="3" customWidth="1"/>
    <col min="2805" max="2805" width="3" style="3" customWidth="1"/>
    <col min="2806" max="2806" width="55" style="3" customWidth="1"/>
    <col min="2807" max="2812" width="18.5703125" style="3" customWidth="1"/>
    <col min="2813" max="2813" width="19.5703125" style="3" customWidth="1"/>
    <col min="2814" max="2816" width="18.5703125" style="3" customWidth="1"/>
    <col min="2817" max="2818" width="17.5703125" style="3" customWidth="1"/>
    <col min="2819" max="2820" width="20.5703125" style="3" customWidth="1"/>
    <col min="2821" max="2821" width="21.85546875" style="3" customWidth="1"/>
    <col min="2822" max="2823" width="17.5703125" style="3" customWidth="1"/>
    <col min="2824" max="2824" width="18.85546875" style="3" bestFit="1" customWidth="1"/>
    <col min="2825" max="2825" width="17.5703125" style="3" customWidth="1"/>
    <col min="2826" max="3059" width="9.140625" style="3"/>
    <col min="3060" max="3060" width="2.42578125" style="3" customWidth="1"/>
    <col min="3061" max="3061" width="3" style="3" customWidth="1"/>
    <col min="3062" max="3062" width="55" style="3" customWidth="1"/>
    <col min="3063" max="3068" width="18.5703125" style="3" customWidth="1"/>
    <col min="3069" max="3069" width="19.5703125" style="3" customWidth="1"/>
    <col min="3070" max="3072" width="18.5703125" style="3" customWidth="1"/>
    <col min="3073" max="3074" width="17.5703125" style="3" customWidth="1"/>
    <col min="3075" max="3076" width="20.5703125" style="3" customWidth="1"/>
    <col min="3077" max="3077" width="21.85546875" style="3" customWidth="1"/>
    <col min="3078" max="3079" width="17.5703125" style="3" customWidth="1"/>
    <col min="3080" max="3080" width="18.85546875" style="3" bestFit="1" customWidth="1"/>
    <col min="3081" max="3081" width="17.5703125" style="3" customWidth="1"/>
    <col min="3082" max="3315" width="9.140625" style="3"/>
    <col min="3316" max="3316" width="2.42578125" style="3" customWidth="1"/>
    <col min="3317" max="3317" width="3" style="3" customWidth="1"/>
    <col min="3318" max="3318" width="55" style="3" customWidth="1"/>
    <col min="3319" max="3324" width="18.5703125" style="3" customWidth="1"/>
    <col min="3325" max="3325" width="19.5703125" style="3" customWidth="1"/>
    <col min="3326" max="3328" width="18.5703125" style="3" customWidth="1"/>
    <col min="3329" max="3330" width="17.5703125" style="3" customWidth="1"/>
    <col min="3331" max="3332" width="20.5703125" style="3" customWidth="1"/>
    <col min="3333" max="3333" width="21.85546875" style="3" customWidth="1"/>
    <col min="3334" max="3335" width="17.5703125" style="3" customWidth="1"/>
    <col min="3336" max="3336" width="18.85546875" style="3" bestFit="1" customWidth="1"/>
    <col min="3337" max="3337" width="17.5703125" style="3" customWidth="1"/>
    <col min="3338" max="3571" width="9.140625" style="3"/>
    <col min="3572" max="3572" width="2.42578125" style="3" customWidth="1"/>
    <col min="3573" max="3573" width="3" style="3" customWidth="1"/>
    <col min="3574" max="3574" width="55" style="3" customWidth="1"/>
    <col min="3575" max="3580" width="18.5703125" style="3" customWidth="1"/>
    <col min="3581" max="3581" width="19.5703125" style="3" customWidth="1"/>
    <col min="3582" max="3584" width="18.5703125" style="3" customWidth="1"/>
    <col min="3585" max="3586" width="17.5703125" style="3" customWidth="1"/>
    <col min="3587" max="3588" width="20.5703125" style="3" customWidth="1"/>
    <col min="3589" max="3589" width="21.85546875" style="3" customWidth="1"/>
    <col min="3590" max="3591" width="17.5703125" style="3" customWidth="1"/>
    <col min="3592" max="3592" width="18.85546875" style="3" bestFit="1" customWidth="1"/>
    <col min="3593" max="3593" width="17.5703125" style="3" customWidth="1"/>
    <col min="3594" max="3827" width="9.140625" style="3"/>
    <col min="3828" max="3828" width="2.42578125" style="3" customWidth="1"/>
    <col min="3829" max="3829" width="3" style="3" customWidth="1"/>
    <col min="3830" max="3830" width="55" style="3" customWidth="1"/>
    <col min="3831" max="3836" width="18.5703125" style="3" customWidth="1"/>
    <col min="3837" max="3837" width="19.5703125" style="3" customWidth="1"/>
    <col min="3838" max="3840" width="18.5703125" style="3" customWidth="1"/>
    <col min="3841" max="3842" width="17.5703125" style="3" customWidth="1"/>
    <col min="3843" max="3844" width="20.5703125" style="3" customWidth="1"/>
    <col min="3845" max="3845" width="21.85546875" style="3" customWidth="1"/>
    <col min="3846" max="3847" width="17.5703125" style="3" customWidth="1"/>
    <col min="3848" max="3848" width="18.85546875" style="3" bestFit="1" customWidth="1"/>
    <col min="3849" max="3849" width="17.5703125" style="3" customWidth="1"/>
    <col min="3850" max="4083" width="9.140625" style="3"/>
    <col min="4084" max="4084" width="2.42578125" style="3" customWidth="1"/>
    <col min="4085" max="4085" width="3" style="3" customWidth="1"/>
    <col min="4086" max="4086" width="55" style="3" customWidth="1"/>
    <col min="4087" max="4092" width="18.5703125" style="3" customWidth="1"/>
    <col min="4093" max="4093" width="19.5703125" style="3" customWidth="1"/>
    <col min="4094" max="4096" width="18.5703125" style="3" customWidth="1"/>
    <col min="4097" max="4098" width="17.5703125" style="3" customWidth="1"/>
    <col min="4099" max="4100" width="20.5703125" style="3" customWidth="1"/>
    <col min="4101" max="4101" width="21.85546875" style="3" customWidth="1"/>
    <col min="4102" max="4103" width="17.5703125" style="3" customWidth="1"/>
    <col min="4104" max="4104" width="18.85546875" style="3" bestFit="1" customWidth="1"/>
    <col min="4105" max="4105" width="17.5703125" style="3" customWidth="1"/>
    <col min="4106" max="4339" width="9.140625" style="3"/>
    <col min="4340" max="4340" width="2.42578125" style="3" customWidth="1"/>
    <col min="4341" max="4341" width="3" style="3" customWidth="1"/>
    <col min="4342" max="4342" width="55" style="3" customWidth="1"/>
    <col min="4343" max="4348" width="18.5703125" style="3" customWidth="1"/>
    <col min="4349" max="4349" width="19.5703125" style="3" customWidth="1"/>
    <col min="4350" max="4352" width="18.5703125" style="3" customWidth="1"/>
    <col min="4353" max="4354" width="17.5703125" style="3" customWidth="1"/>
    <col min="4355" max="4356" width="20.5703125" style="3" customWidth="1"/>
    <col min="4357" max="4357" width="21.85546875" style="3" customWidth="1"/>
    <col min="4358" max="4359" width="17.5703125" style="3" customWidth="1"/>
    <col min="4360" max="4360" width="18.85546875" style="3" bestFit="1" customWidth="1"/>
    <col min="4361" max="4361" width="17.5703125" style="3" customWidth="1"/>
    <col min="4362" max="4595" width="9.140625" style="3"/>
    <col min="4596" max="4596" width="2.42578125" style="3" customWidth="1"/>
    <col min="4597" max="4597" width="3" style="3" customWidth="1"/>
    <col min="4598" max="4598" width="55" style="3" customWidth="1"/>
    <col min="4599" max="4604" width="18.5703125" style="3" customWidth="1"/>
    <col min="4605" max="4605" width="19.5703125" style="3" customWidth="1"/>
    <col min="4606" max="4608" width="18.5703125" style="3" customWidth="1"/>
    <col min="4609" max="4610" width="17.5703125" style="3" customWidth="1"/>
    <col min="4611" max="4612" width="20.5703125" style="3" customWidth="1"/>
    <col min="4613" max="4613" width="21.85546875" style="3" customWidth="1"/>
    <col min="4614" max="4615" width="17.5703125" style="3" customWidth="1"/>
    <col min="4616" max="4616" width="18.85546875" style="3" bestFit="1" customWidth="1"/>
    <col min="4617" max="4617" width="17.5703125" style="3" customWidth="1"/>
    <col min="4618" max="4851" width="9.140625" style="3"/>
    <col min="4852" max="4852" width="2.42578125" style="3" customWidth="1"/>
    <col min="4853" max="4853" width="3" style="3" customWidth="1"/>
    <col min="4854" max="4854" width="55" style="3" customWidth="1"/>
    <col min="4855" max="4860" width="18.5703125" style="3" customWidth="1"/>
    <col min="4861" max="4861" width="19.5703125" style="3" customWidth="1"/>
    <col min="4862" max="4864" width="18.5703125" style="3" customWidth="1"/>
    <col min="4865" max="4866" width="17.5703125" style="3" customWidth="1"/>
    <col min="4867" max="4868" width="20.5703125" style="3" customWidth="1"/>
    <col min="4869" max="4869" width="21.85546875" style="3" customWidth="1"/>
    <col min="4870" max="4871" width="17.5703125" style="3" customWidth="1"/>
    <col min="4872" max="4872" width="18.85546875" style="3" bestFit="1" customWidth="1"/>
    <col min="4873" max="4873" width="17.5703125" style="3" customWidth="1"/>
    <col min="4874" max="5107" width="9.140625" style="3"/>
    <col min="5108" max="5108" width="2.42578125" style="3" customWidth="1"/>
    <col min="5109" max="5109" width="3" style="3" customWidth="1"/>
    <col min="5110" max="5110" width="55" style="3" customWidth="1"/>
    <col min="5111" max="5116" width="18.5703125" style="3" customWidth="1"/>
    <col min="5117" max="5117" width="19.5703125" style="3" customWidth="1"/>
    <col min="5118" max="5120" width="18.5703125" style="3" customWidth="1"/>
    <col min="5121" max="5122" width="17.5703125" style="3" customWidth="1"/>
    <col min="5123" max="5124" width="20.5703125" style="3" customWidth="1"/>
    <col min="5125" max="5125" width="21.85546875" style="3" customWidth="1"/>
    <col min="5126" max="5127" width="17.5703125" style="3" customWidth="1"/>
    <col min="5128" max="5128" width="18.85546875" style="3" bestFit="1" customWidth="1"/>
    <col min="5129" max="5129" width="17.5703125" style="3" customWidth="1"/>
    <col min="5130" max="5363" width="9.140625" style="3"/>
    <col min="5364" max="5364" width="2.42578125" style="3" customWidth="1"/>
    <col min="5365" max="5365" width="3" style="3" customWidth="1"/>
    <col min="5366" max="5366" width="55" style="3" customWidth="1"/>
    <col min="5367" max="5372" width="18.5703125" style="3" customWidth="1"/>
    <col min="5373" max="5373" width="19.5703125" style="3" customWidth="1"/>
    <col min="5374" max="5376" width="18.5703125" style="3" customWidth="1"/>
    <col min="5377" max="5378" width="17.5703125" style="3" customWidth="1"/>
    <col min="5379" max="5380" width="20.5703125" style="3" customWidth="1"/>
    <col min="5381" max="5381" width="21.85546875" style="3" customWidth="1"/>
    <col min="5382" max="5383" width="17.5703125" style="3" customWidth="1"/>
    <col min="5384" max="5384" width="18.85546875" style="3" bestFit="1" customWidth="1"/>
    <col min="5385" max="5385" width="17.5703125" style="3" customWidth="1"/>
    <col min="5386" max="5619" width="9.140625" style="3"/>
    <col min="5620" max="5620" width="2.42578125" style="3" customWidth="1"/>
    <col min="5621" max="5621" width="3" style="3" customWidth="1"/>
    <col min="5622" max="5622" width="55" style="3" customWidth="1"/>
    <col min="5623" max="5628" width="18.5703125" style="3" customWidth="1"/>
    <col min="5629" max="5629" width="19.5703125" style="3" customWidth="1"/>
    <col min="5630" max="5632" width="18.5703125" style="3" customWidth="1"/>
    <col min="5633" max="5634" width="17.5703125" style="3" customWidth="1"/>
    <col min="5635" max="5636" width="20.5703125" style="3" customWidth="1"/>
    <col min="5637" max="5637" width="21.85546875" style="3" customWidth="1"/>
    <col min="5638" max="5639" width="17.5703125" style="3" customWidth="1"/>
    <col min="5640" max="5640" width="18.85546875" style="3" bestFit="1" customWidth="1"/>
    <col min="5641" max="5641" width="17.5703125" style="3" customWidth="1"/>
    <col min="5642" max="5875" width="9.140625" style="3"/>
    <col min="5876" max="5876" width="2.42578125" style="3" customWidth="1"/>
    <col min="5877" max="5877" width="3" style="3" customWidth="1"/>
    <col min="5878" max="5878" width="55" style="3" customWidth="1"/>
    <col min="5879" max="5884" width="18.5703125" style="3" customWidth="1"/>
    <col min="5885" max="5885" width="19.5703125" style="3" customWidth="1"/>
    <col min="5886" max="5888" width="18.5703125" style="3" customWidth="1"/>
    <col min="5889" max="5890" width="17.5703125" style="3" customWidth="1"/>
    <col min="5891" max="5892" width="20.5703125" style="3" customWidth="1"/>
    <col min="5893" max="5893" width="21.85546875" style="3" customWidth="1"/>
    <col min="5894" max="5895" width="17.5703125" style="3" customWidth="1"/>
    <col min="5896" max="5896" width="18.85546875" style="3" bestFit="1" customWidth="1"/>
    <col min="5897" max="5897" width="17.5703125" style="3" customWidth="1"/>
    <col min="5898" max="6131" width="9.140625" style="3"/>
    <col min="6132" max="6132" width="2.42578125" style="3" customWidth="1"/>
    <col min="6133" max="6133" width="3" style="3" customWidth="1"/>
    <col min="6134" max="6134" width="55" style="3" customWidth="1"/>
    <col min="6135" max="6140" width="18.5703125" style="3" customWidth="1"/>
    <col min="6141" max="6141" width="19.5703125" style="3" customWidth="1"/>
    <col min="6142" max="6144" width="18.5703125" style="3" customWidth="1"/>
    <col min="6145" max="6146" width="17.5703125" style="3" customWidth="1"/>
    <col min="6147" max="6148" width="20.5703125" style="3" customWidth="1"/>
    <col min="6149" max="6149" width="21.85546875" style="3" customWidth="1"/>
    <col min="6150" max="6151" width="17.5703125" style="3" customWidth="1"/>
    <col min="6152" max="6152" width="18.85546875" style="3" bestFit="1" customWidth="1"/>
    <col min="6153" max="6153" width="17.5703125" style="3" customWidth="1"/>
    <col min="6154" max="6387" width="9.140625" style="3"/>
    <col min="6388" max="6388" width="2.42578125" style="3" customWidth="1"/>
    <col min="6389" max="6389" width="3" style="3" customWidth="1"/>
    <col min="6390" max="6390" width="55" style="3" customWidth="1"/>
    <col min="6391" max="6396" width="18.5703125" style="3" customWidth="1"/>
    <col min="6397" max="6397" width="19.5703125" style="3" customWidth="1"/>
    <col min="6398" max="6400" width="18.5703125" style="3" customWidth="1"/>
    <col min="6401" max="6402" width="17.5703125" style="3" customWidth="1"/>
    <col min="6403" max="6404" width="20.5703125" style="3" customWidth="1"/>
    <col min="6405" max="6405" width="21.85546875" style="3" customWidth="1"/>
    <col min="6406" max="6407" width="17.5703125" style="3" customWidth="1"/>
    <col min="6408" max="6408" width="18.85546875" style="3" bestFit="1" customWidth="1"/>
    <col min="6409" max="6409" width="17.5703125" style="3" customWidth="1"/>
    <col min="6410" max="6643" width="9.140625" style="3"/>
    <col min="6644" max="6644" width="2.42578125" style="3" customWidth="1"/>
    <col min="6645" max="6645" width="3" style="3" customWidth="1"/>
    <col min="6646" max="6646" width="55" style="3" customWidth="1"/>
    <col min="6647" max="6652" width="18.5703125" style="3" customWidth="1"/>
    <col min="6653" max="6653" width="19.5703125" style="3" customWidth="1"/>
    <col min="6654" max="6656" width="18.5703125" style="3" customWidth="1"/>
    <col min="6657" max="6658" width="17.5703125" style="3" customWidth="1"/>
    <col min="6659" max="6660" width="20.5703125" style="3" customWidth="1"/>
    <col min="6661" max="6661" width="21.85546875" style="3" customWidth="1"/>
    <col min="6662" max="6663" width="17.5703125" style="3" customWidth="1"/>
    <col min="6664" max="6664" width="18.85546875" style="3" bestFit="1" customWidth="1"/>
    <col min="6665" max="6665" width="17.5703125" style="3" customWidth="1"/>
    <col min="6666" max="6899" width="9.140625" style="3"/>
    <col min="6900" max="6900" width="2.42578125" style="3" customWidth="1"/>
    <col min="6901" max="6901" width="3" style="3" customWidth="1"/>
    <col min="6902" max="6902" width="55" style="3" customWidth="1"/>
    <col min="6903" max="6908" width="18.5703125" style="3" customWidth="1"/>
    <col min="6909" max="6909" width="19.5703125" style="3" customWidth="1"/>
    <col min="6910" max="6912" width="18.5703125" style="3" customWidth="1"/>
    <col min="6913" max="6914" width="17.5703125" style="3" customWidth="1"/>
    <col min="6915" max="6916" width="20.5703125" style="3" customWidth="1"/>
    <col min="6917" max="6917" width="21.85546875" style="3" customWidth="1"/>
    <col min="6918" max="6919" width="17.5703125" style="3" customWidth="1"/>
    <col min="6920" max="6920" width="18.85546875" style="3" bestFit="1" customWidth="1"/>
    <col min="6921" max="6921" width="17.5703125" style="3" customWidth="1"/>
    <col min="6922" max="7155" width="9.140625" style="3"/>
    <col min="7156" max="7156" width="2.42578125" style="3" customWidth="1"/>
    <col min="7157" max="7157" width="3" style="3" customWidth="1"/>
    <col min="7158" max="7158" width="55" style="3" customWidth="1"/>
    <col min="7159" max="7164" width="18.5703125" style="3" customWidth="1"/>
    <col min="7165" max="7165" width="19.5703125" style="3" customWidth="1"/>
    <col min="7166" max="7168" width="18.5703125" style="3" customWidth="1"/>
    <col min="7169" max="7170" width="17.5703125" style="3" customWidth="1"/>
    <col min="7171" max="7172" width="20.5703125" style="3" customWidth="1"/>
    <col min="7173" max="7173" width="21.85546875" style="3" customWidth="1"/>
    <col min="7174" max="7175" width="17.5703125" style="3" customWidth="1"/>
    <col min="7176" max="7176" width="18.85546875" style="3" bestFit="1" customWidth="1"/>
    <col min="7177" max="7177" width="17.5703125" style="3" customWidth="1"/>
    <col min="7178" max="7411" width="9.140625" style="3"/>
    <col min="7412" max="7412" width="2.42578125" style="3" customWidth="1"/>
    <col min="7413" max="7413" width="3" style="3" customWidth="1"/>
    <col min="7414" max="7414" width="55" style="3" customWidth="1"/>
    <col min="7415" max="7420" width="18.5703125" style="3" customWidth="1"/>
    <col min="7421" max="7421" width="19.5703125" style="3" customWidth="1"/>
    <col min="7422" max="7424" width="18.5703125" style="3" customWidth="1"/>
    <col min="7425" max="7426" width="17.5703125" style="3" customWidth="1"/>
    <col min="7427" max="7428" width="20.5703125" style="3" customWidth="1"/>
    <col min="7429" max="7429" width="21.85546875" style="3" customWidth="1"/>
    <col min="7430" max="7431" width="17.5703125" style="3" customWidth="1"/>
    <col min="7432" max="7432" width="18.85546875" style="3" bestFit="1" customWidth="1"/>
    <col min="7433" max="7433" width="17.5703125" style="3" customWidth="1"/>
    <col min="7434" max="7667" width="9.140625" style="3"/>
    <col min="7668" max="7668" width="2.42578125" style="3" customWidth="1"/>
    <col min="7669" max="7669" width="3" style="3" customWidth="1"/>
    <col min="7670" max="7670" width="55" style="3" customWidth="1"/>
    <col min="7671" max="7676" width="18.5703125" style="3" customWidth="1"/>
    <col min="7677" max="7677" width="19.5703125" style="3" customWidth="1"/>
    <col min="7678" max="7680" width="18.5703125" style="3" customWidth="1"/>
    <col min="7681" max="7682" width="17.5703125" style="3" customWidth="1"/>
    <col min="7683" max="7684" width="20.5703125" style="3" customWidth="1"/>
    <col min="7685" max="7685" width="21.85546875" style="3" customWidth="1"/>
    <col min="7686" max="7687" width="17.5703125" style="3" customWidth="1"/>
    <col min="7688" max="7688" width="18.85546875" style="3" bestFit="1" customWidth="1"/>
    <col min="7689" max="7689" width="17.5703125" style="3" customWidth="1"/>
    <col min="7690" max="7923" width="9.140625" style="3"/>
    <col min="7924" max="7924" width="2.42578125" style="3" customWidth="1"/>
    <col min="7925" max="7925" width="3" style="3" customWidth="1"/>
    <col min="7926" max="7926" width="55" style="3" customWidth="1"/>
    <col min="7927" max="7932" width="18.5703125" style="3" customWidth="1"/>
    <col min="7933" max="7933" width="19.5703125" style="3" customWidth="1"/>
    <col min="7934" max="7936" width="18.5703125" style="3" customWidth="1"/>
    <col min="7937" max="7938" width="17.5703125" style="3" customWidth="1"/>
    <col min="7939" max="7940" width="20.5703125" style="3" customWidth="1"/>
    <col min="7941" max="7941" width="21.85546875" style="3" customWidth="1"/>
    <col min="7942" max="7943" width="17.5703125" style="3" customWidth="1"/>
    <col min="7944" max="7944" width="18.85546875" style="3" bestFit="1" customWidth="1"/>
    <col min="7945" max="7945" width="17.5703125" style="3" customWidth="1"/>
    <col min="7946" max="8179" width="9.140625" style="3"/>
    <col min="8180" max="8180" width="2.42578125" style="3" customWidth="1"/>
    <col min="8181" max="8181" width="3" style="3" customWidth="1"/>
    <col min="8182" max="8182" width="55" style="3" customWidth="1"/>
    <col min="8183" max="8188" width="18.5703125" style="3" customWidth="1"/>
    <col min="8189" max="8189" width="19.5703125" style="3" customWidth="1"/>
    <col min="8190" max="8192" width="18.5703125" style="3" customWidth="1"/>
    <col min="8193" max="8194" width="17.5703125" style="3" customWidth="1"/>
    <col min="8195" max="8196" width="20.5703125" style="3" customWidth="1"/>
    <col min="8197" max="8197" width="21.85546875" style="3" customWidth="1"/>
    <col min="8198" max="8199" width="17.5703125" style="3" customWidth="1"/>
    <col min="8200" max="8200" width="18.85546875" style="3" bestFit="1" customWidth="1"/>
    <col min="8201" max="8201" width="17.5703125" style="3" customWidth="1"/>
    <col min="8202" max="8435" width="9.140625" style="3"/>
    <col min="8436" max="8436" width="2.42578125" style="3" customWidth="1"/>
    <col min="8437" max="8437" width="3" style="3" customWidth="1"/>
    <col min="8438" max="8438" width="55" style="3" customWidth="1"/>
    <col min="8439" max="8444" width="18.5703125" style="3" customWidth="1"/>
    <col min="8445" max="8445" width="19.5703125" style="3" customWidth="1"/>
    <col min="8446" max="8448" width="18.5703125" style="3" customWidth="1"/>
    <col min="8449" max="8450" width="17.5703125" style="3" customWidth="1"/>
    <col min="8451" max="8452" width="20.5703125" style="3" customWidth="1"/>
    <col min="8453" max="8453" width="21.85546875" style="3" customWidth="1"/>
    <col min="8454" max="8455" width="17.5703125" style="3" customWidth="1"/>
    <col min="8456" max="8456" width="18.85546875" style="3" bestFit="1" customWidth="1"/>
    <col min="8457" max="8457" width="17.5703125" style="3" customWidth="1"/>
    <col min="8458" max="8691" width="9.140625" style="3"/>
    <col min="8692" max="8692" width="2.42578125" style="3" customWidth="1"/>
    <col min="8693" max="8693" width="3" style="3" customWidth="1"/>
    <col min="8694" max="8694" width="55" style="3" customWidth="1"/>
    <col min="8695" max="8700" width="18.5703125" style="3" customWidth="1"/>
    <col min="8701" max="8701" width="19.5703125" style="3" customWidth="1"/>
    <col min="8702" max="8704" width="18.5703125" style="3" customWidth="1"/>
    <col min="8705" max="8706" width="17.5703125" style="3" customWidth="1"/>
    <col min="8707" max="8708" width="20.5703125" style="3" customWidth="1"/>
    <col min="8709" max="8709" width="21.85546875" style="3" customWidth="1"/>
    <col min="8710" max="8711" width="17.5703125" style="3" customWidth="1"/>
    <col min="8712" max="8712" width="18.85546875" style="3" bestFit="1" customWidth="1"/>
    <col min="8713" max="8713" width="17.5703125" style="3" customWidth="1"/>
    <col min="8714" max="8947" width="9.140625" style="3"/>
    <col min="8948" max="8948" width="2.42578125" style="3" customWidth="1"/>
    <col min="8949" max="8949" width="3" style="3" customWidth="1"/>
    <col min="8950" max="8950" width="55" style="3" customWidth="1"/>
    <col min="8951" max="8956" width="18.5703125" style="3" customWidth="1"/>
    <col min="8957" max="8957" width="19.5703125" style="3" customWidth="1"/>
    <col min="8958" max="8960" width="18.5703125" style="3" customWidth="1"/>
    <col min="8961" max="8962" width="17.5703125" style="3" customWidth="1"/>
    <col min="8963" max="8964" width="20.5703125" style="3" customWidth="1"/>
    <col min="8965" max="8965" width="21.85546875" style="3" customWidth="1"/>
    <col min="8966" max="8967" width="17.5703125" style="3" customWidth="1"/>
    <col min="8968" max="8968" width="18.85546875" style="3" bestFit="1" customWidth="1"/>
    <col min="8969" max="8969" width="17.5703125" style="3" customWidth="1"/>
    <col min="8970" max="9203" width="9.140625" style="3"/>
    <col min="9204" max="9204" width="2.42578125" style="3" customWidth="1"/>
    <col min="9205" max="9205" width="3" style="3" customWidth="1"/>
    <col min="9206" max="9206" width="55" style="3" customWidth="1"/>
    <col min="9207" max="9212" width="18.5703125" style="3" customWidth="1"/>
    <col min="9213" max="9213" width="19.5703125" style="3" customWidth="1"/>
    <col min="9214" max="9216" width="18.5703125" style="3" customWidth="1"/>
    <col min="9217" max="9218" width="17.5703125" style="3" customWidth="1"/>
    <col min="9219" max="9220" width="20.5703125" style="3" customWidth="1"/>
    <col min="9221" max="9221" width="21.85546875" style="3" customWidth="1"/>
    <col min="9222" max="9223" width="17.5703125" style="3" customWidth="1"/>
    <col min="9224" max="9224" width="18.85546875" style="3" bestFit="1" customWidth="1"/>
    <col min="9225" max="9225" width="17.5703125" style="3" customWidth="1"/>
    <col min="9226" max="9459" width="9.140625" style="3"/>
    <col min="9460" max="9460" width="2.42578125" style="3" customWidth="1"/>
    <col min="9461" max="9461" width="3" style="3" customWidth="1"/>
    <col min="9462" max="9462" width="55" style="3" customWidth="1"/>
    <col min="9463" max="9468" width="18.5703125" style="3" customWidth="1"/>
    <col min="9469" max="9469" width="19.5703125" style="3" customWidth="1"/>
    <col min="9470" max="9472" width="18.5703125" style="3" customWidth="1"/>
    <col min="9473" max="9474" width="17.5703125" style="3" customWidth="1"/>
    <col min="9475" max="9476" width="20.5703125" style="3" customWidth="1"/>
    <col min="9477" max="9477" width="21.85546875" style="3" customWidth="1"/>
    <col min="9478" max="9479" width="17.5703125" style="3" customWidth="1"/>
    <col min="9480" max="9480" width="18.85546875" style="3" bestFit="1" customWidth="1"/>
    <col min="9481" max="9481" width="17.5703125" style="3" customWidth="1"/>
    <col min="9482" max="9715" width="9.140625" style="3"/>
    <col min="9716" max="9716" width="2.42578125" style="3" customWidth="1"/>
    <col min="9717" max="9717" width="3" style="3" customWidth="1"/>
    <col min="9718" max="9718" width="55" style="3" customWidth="1"/>
    <col min="9719" max="9724" width="18.5703125" style="3" customWidth="1"/>
    <col min="9725" max="9725" width="19.5703125" style="3" customWidth="1"/>
    <col min="9726" max="9728" width="18.5703125" style="3" customWidth="1"/>
    <col min="9729" max="9730" width="17.5703125" style="3" customWidth="1"/>
    <col min="9731" max="9732" width="20.5703125" style="3" customWidth="1"/>
    <col min="9733" max="9733" width="21.85546875" style="3" customWidth="1"/>
    <col min="9734" max="9735" width="17.5703125" style="3" customWidth="1"/>
    <col min="9736" max="9736" width="18.85546875" style="3" bestFit="1" customWidth="1"/>
    <col min="9737" max="9737" width="17.5703125" style="3" customWidth="1"/>
    <col min="9738" max="9971" width="9.140625" style="3"/>
    <col min="9972" max="9972" width="2.42578125" style="3" customWidth="1"/>
    <col min="9973" max="9973" width="3" style="3" customWidth="1"/>
    <col min="9974" max="9974" width="55" style="3" customWidth="1"/>
    <col min="9975" max="9980" width="18.5703125" style="3" customWidth="1"/>
    <col min="9981" max="9981" width="19.5703125" style="3" customWidth="1"/>
    <col min="9982" max="9984" width="18.5703125" style="3" customWidth="1"/>
    <col min="9985" max="9986" width="17.5703125" style="3" customWidth="1"/>
    <col min="9987" max="9988" width="20.5703125" style="3" customWidth="1"/>
    <col min="9989" max="9989" width="21.85546875" style="3" customWidth="1"/>
    <col min="9990" max="9991" width="17.5703125" style="3" customWidth="1"/>
    <col min="9992" max="9992" width="18.85546875" style="3" bestFit="1" customWidth="1"/>
    <col min="9993" max="9993" width="17.5703125" style="3" customWidth="1"/>
    <col min="9994" max="10227" width="9.140625" style="3"/>
    <col min="10228" max="10228" width="2.42578125" style="3" customWidth="1"/>
    <col min="10229" max="10229" width="3" style="3" customWidth="1"/>
    <col min="10230" max="10230" width="55" style="3" customWidth="1"/>
    <col min="10231" max="10236" width="18.5703125" style="3" customWidth="1"/>
    <col min="10237" max="10237" width="19.5703125" style="3" customWidth="1"/>
    <col min="10238" max="10240" width="18.5703125" style="3" customWidth="1"/>
    <col min="10241" max="10242" width="17.5703125" style="3" customWidth="1"/>
    <col min="10243" max="10244" width="20.5703125" style="3" customWidth="1"/>
    <col min="10245" max="10245" width="21.85546875" style="3" customWidth="1"/>
    <col min="10246" max="10247" width="17.5703125" style="3" customWidth="1"/>
    <col min="10248" max="10248" width="18.85546875" style="3" bestFit="1" customWidth="1"/>
    <col min="10249" max="10249" width="17.5703125" style="3" customWidth="1"/>
    <col min="10250" max="10483" width="9.140625" style="3"/>
    <col min="10484" max="10484" width="2.42578125" style="3" customWidth="1"/>
    <col min="10485" max="10485" width="3" style="3" customWidth="1"/>
    <col min="10486" max="10486" width="55" style="3" customWidth="1"/>
    <col min="10487" max="10492" width="18.5703125" style="3" customWidth="1"/>
    <col min="10493" max="10493" width="19.5703125" style="3" customWidth="1"/>
    <col min="10494" max="10496" width="18.5703125" style="3" customWidth="1"/>
    <col min="10497" max="10498" width="17.5703125" style="3" customWidth="1"/>
    <col min="10499" max="10500" width="20.5703125" style="3" customWidth="1"/>
    <col min="10501" max="10501" width="21.85546875" style="3" customWidth="1"/>
    <col min="10502" max="10503" width="17.5703125" style="3" customWidth="1"/>
    <col min="10504" max="10504" width="18.85546875" style="3" bestFit="1" customWidth="1"/>
    <col min="10505" max="10505" width="17.5703125" style="3" customWidth="1"/>
    <col min="10506" max="10739" width="9.140625" style="3"/>
    <col min="10740" max="10740" width="2.42578125" style="3" customWidth="1"/>
    <col min="10741" max="10741" width="3" style="3" customWidth="1"/>
    <col min="10742" max="10742" width="55" style="3" customWidth="1"/>
    <col min="10743" max="10748" width="18.5703125" style="3" customWidth="1"/>
    <col min="10749" max="10749" width="19.5703125" style="3" customWidth="1"/>
    <col min="10750" max="10752" width="18.5703125" style="3" customWidth="1"/>
    <col min="10753" max="10754" width="17.5703125" style="3" customWidth="1"/>
    <col min="10755" max="10756" width="20.5703125" style="3" customWidth="1"/>
    <col min="10757" max="10757" width="21.85546875" style="3" customWidth="1"/>
    <col min="10758" max="10759" width="17.5703125" style="3" customWidth="1"/>
    <col min="10760" max="10760" width="18.85546875" style="3" bestFit="1" customWidth="1"/>
    <col min="10761" max="10761" width="17.5703125" style="3" customWidth="1"/>
    <col min="10762" max="10995" width="9.140625" style="3"/>
    <col min="10996" max="10996" width="2.42578125" style="3" customWidth="1"/>
    <col min="10997" max="10997" width="3" style="3" customWidth="1"/>
    <col min="10998" max="10998" width="55" style="3" customWidth="1"/>
    <col min="10999" max="11004" width="18.5703125" style="3" customWidth="1"/>
    <col min="11005" max="11005" width="19.5703125" style="3" customWidth="1"/>
    <col min="11006" max="11008" width="18.5703125" style="3" customWidth="1"/>
    <col min="11009" max="11010" width="17.5703125" style="3" customWidth="1"/>
    <col min="11011" max="11012" width="20.5703125" style="3" customWidth="1"/>
    <col min="11013" max="11013" width="21.85546875" style="3" customWidth="1"/>
    <col min="11014" max="11015" width="17.5703125" style="3" customWidth="1"/>
    <col min="11016" max="11016" width="18.85546875" style="3" bestFit="1" customWidth="1"/>
    <col min="11017" max="11017" width="17.5703125" style="3" customWidth="1"/>
    <col min="11018" max="11251" width="9.140625" style="3"/>
    <col min="11252" max="11252" width="2.42578125" style="3" customWidth="1"/>
    <col min="11253" max="11253" width="3" style="3" customWidth="1"/>
    <col min="11254" max="11254" width="55" style="3" customWidth="1"/>
    <col min="11255" max="11260" width="18.5703125" style="3" customWidth="1"/>
    <col min="11261" max="11261" width="19.5703125" style="3" customWidth="1"/>
    <col min="11262" max="11264" width="18.5703125" style="3" customWidth="1"/>
    <col min="11265" max="11266" width="17.5703125" style="3" customWidth="1"/>
    <col min="11267" max="11268" width="20.5703125" style="3" customWidth="1"/>
    <col min="11269" max="11269" width="21.85546875" style="3" customWidth="1"/>
    <col min="11270" max="11271" width="17.5703125" style="3" customWidth="1"/>
    <col min="11272" max="11272" width="18.85546875" style="3" bestFit="1" customWidth="1"/>
    <col min="11273" max="11273" width="17.5703125" style="3" customWidth="1"/>
    <col min="11274" max="11507" width="9.140625" style="3"/>
    <col min="11508" max="11508" width="2.42578125" style="3" customWidth="1"/>
    <col min="11509" max="11509" width="3" style="3" customWidth="1"/>
    <col min="11510" max="11510" width="55" style="3" customWidth="1"/>
    <col min="11511" max="11516" width="18.5703125" style="3" customWidth="1"/>
    <col min="11517" max="11517" width="19.5703125" style="3" customWidth="1"/>
    <col min="11518" max="11520" width="18.5703125" style="3" customWidth="1"/>
    <col min="11521" max="11522" width="17.5703125" style="3" customWidth="1"/>
    <col min="11523" max="11524" width="20.5703125" style="3" customWidth="1"/>
    <col min="11525" max="11525" width="21.85546875" style="3" customWidth="1"/>
    <col min="11526" max="11527" width="17.5703125" style="3" customWidth="1"/>
    <col min="11528" max="11528" width="18.85546875" style="3" bestFit="1" customWidth="1"/>
    <col min="11529" max="11529" width="17.5703125" style="3" customWidth="1"/>
    <col min="11530" max="11763" width="9.140625" style="3"/>
    <col min="11764" max="11764" width="2.42578125" style="3" customWidth="1"/>
    <col min="11765" max="11765" width="3" style="3" customWidth="1"/>
    <col min="11766" max="11766" width="55" style="3" customWidth="1"/>
    <col min="11767" max="11772" width="18.5703125" style="3" customWidth="1"/>
    <col min="11773" max="11773" width="19.5703125" style="3" customWidth="1"/>
    <col min="11774" max="11776" width="18.5703125" style="3" customWidth="1"/>
    <col min="11777" max="11778" width="17.5703125" style="3" customWidth="1"/>
    <col min="11779" max="11780" width="20.5703125" style="3" customWidth="1"/>
    <col min="11781" max="11781" width="21.85546875" style="3" customWidth="1"/>
    <col min="11782" max="11783" width="17.5703125" style="3" customWidth="1"/>
    <col min="11784" max="11784" width="18.85546875" style="3" bestFit="1" customWidth="1"/>
    <col min="11785" max="11785" width="17.5703125" style="3" customWidth="1"/>
    <col min="11786" max="12019" width="9.140625" style="3"/>
    <col min="12020" max="12020" width="2.42578125" style="3" customWidth="1"/>
    <col min="12021" max="12021" width="3" style="3" customWidth="1"/>
    <col min="12022" max="12022" width="55" style="3" customWidth="1"/>
    <col min="12023" max="12028" width="18.5703125" style="3" customWidth="1"/>
    <col min="12029" max="12029" width="19.5703125" style="3" customWidth="1"/>
    <col min="12030" max="12032" width="18.5703125" style="3" customWidth="1"/>
    <col min="12033" max="12034" width="17.5703125" style="3" customWidth="1"/>
    <col min="12035" max="12036" width="20.5703125" style="3" customWidth="1"/>
    <col min="12037" max="12037" width="21.85546875" style="3" customWidth="1"/>
    <col min="12038" max="12039" width="17.5703125" style="3" customWidth="1"/>
    <col min="12040" max="12040" width="18.85546875" style="3" bestFit="1" customWidth="1"/>
    <col min="12041" max="12041" width="17.5703125" style="3" customWidth="1"/>
    <col min="12042" max="12275" width="9.140625" style="3"/>
    <col min="12276" max="12276" width="2.42578125" style="3" customWidth="1"/>
    <col min="12277" max="12277" width="3" style="3" customWidth="1"/>
    <col min="12278" max="12278" width="55" style="3" customWidth="1"/>
    <col min="12279" max="12284" width="18.5703125" style="3" customWidth="1"/>
    <col min="12285" max="12285" width="19.5703125" style="3" customWidth="1"/>
    <col min="12286" max="12288" width="18.5703125" style="3" customWidth="1"/>
    <col min="12289" max="12290" width="17.5703125" style="3" customWidth="1"/>
    <col min="12291" max="12292" width="20.5703125" style="3" customWidth="1"/>
    <col min="12293" max="12293" width="21.85546875" style="3" customWidth="1"/>
    <col min="12294" max="12295" width="17.5703125" style="3" customWidth="1"/>
    <col min="12296" max="12296" width="18.85546875" style="3" bestFit="1" customWidth="1"/>
    <col min="12297" max="12297" width="17.5703125" style="3" customWidth="1"/>
    <col min="12298" max="12531" width="9.140625" style="3"/>
    <col min="12532" max="12532" width="2.42578125" style="3" customWidth="1"/>
    <col min="12533" max="12533" width="3" style="3" customWidth="1"/>
    <col min="12534" max="12534" width="55" style="3" customWidth="1"/>
    <col min="12535" max="12540" width="18.5703125" style="3" customWidth="1"/>
    <col min="12541" max="12541" width="19.5703125" style="3" customWidth="1"/>
    <col min="12542" max="12544" width="18.5703125" style="3" customWidth="1"/>
    <col min="12545" max="12546" width="17.5703125" style="3" customWidth="1"/>
    <col min="12547" max="12548" width="20.5703125" style="3" customWidth="1"/>
    <col min="12549" max="12549" width="21.85546875" style="3" customWidth="1"/>
    <col min="12550" max="12551" width="17.5703125" style="3" customWidth="1"/>
    <col min="12552" max="12552" width="18.85546875" style="3" bestFit="1" customWidth="1"/>
    <col min="12553" max="12553" width="17.5703125" style="3" customWidth="1"/>
    <col min="12554" max="12787" width="9.140625" style="3"/>
    <col min="12788" max="12788" width="2.42578125" style="3" customWidth="1"/>
    <col min="12789" max="12789" width="3" style="3" customWidth="1"/>
    <col min="12790" max="12790" width="55" style="3" customWidth="1"/>
    <col min="12791" max="12796" width="18.5703125" style="3" customWidth="1"/>
    <col min="12797" max="12797" width="19.5703125" style="3" customWidth="1"/>
    <col min="12798" max="12800" width="18.5703125" style="3" customWidth="1"/>
    <col min="12801" max="12802" width="17.5703125" style="3" customWidth="1"/>
    <col min="12803" max="12804" width="20.5703125" style="3" customWidth="1"/>
    <col min="12805" max="12805" width="21.85546875" style="3" customWidth="1"/>
    <col min="12806" max="12807" width="17.5703125" style="3" customWidth="1"/>
    <col min="12808" max="12808" width="18.85546875" style="3" bestFit="1" customWidth="1"/>
    <col min="12809" max="12809" width="17.5703125" style="3" customWidth="1"/>
    <col min="12810" max="13043" width="9.140625" style="3"/>
    <col min="13044" max="13044" width="2.42578125" style="3" customWidth="1"/>
    <col min="13045" max="13045" width="3" style="3" customWidth="1"/>
    <col min="13046" max="13046" width="55" style="3" customWidth="1"/>
    <col min="13047" max="13052" width="18.5703125" style="3" customWidth="1"/>
    <col min="13053" max="13053" width="19.5703125" style="3" customWidth="1"/>
    <col min="13054" max="13056" width="18.5703125" style="3" customWidth="1"/>
    <col min="13057" max="13058" width="17.5703125" style="3" customWidth="1"/>
    <col min="13059" max="13060" width="20.5703125" style="3" customWidth="1"/>
    <col min="13061" max="13061" width="21.85546875" style="3" customWidth="1"/>
    <col min="13062" max="13063" width="17.5703125" style="3" customWidth="1"/>
    <col min="13064" max="13064" width="18.85546875" style="3" bestFit="1" customWidth="1"/>
    <col min="13065" max="13065" width="17.5703125" style="3" customWidth="1"/>
    <col min="13066" max="13299" width="9.140625" style="3"/>
    <col min="13300" max="13300" width="2.42578125" style="3" customWidth="1"/>
    <col min="13301" max="13301" width="3" style="3" customWidth="1"/>
    <col min="13302" max="13302" width="55" style="3" customWidth="1"/>
    <col min="13303" max="13308" width="18.5703125" style="3" customWidth="1"/>
    <col min="13309" max="13309" width="19.5703125" style="3" customWidth="1"/>
    <col min="13310" max="13312" width="18.5703125" style="3" customWidth="1"/>
    <col min="13313" max="13314" width="17.5703125" style="3" customWidth="1"/>
    <col min="13315" max="13316" width="20.5703125" style="3" customWidth="1"/>
    <col min="13317" max="13317" width="21.85546875" style="3" customWidth="1"/>
    <col min="13318" max="13319" width="17.5703125" style="3" customWidth="1"/>
    <col min="13320" max="13320" width="18.85546875" style="3" bestFit="1" customWidth="1"/>
    <col min="13321" max="13321" width="17.5703125" style="3" customWidth="1"/>
    <col min="13322" max="13555" width="9.140625" style="3"/>
    <col min="13556" max="13556" width="2.42578125" style="3" customWidth="1"/>
    <col min="13557" max="13557" width="3" style="3" customWidth="1"/>
    <col min="13558" max="13558" width="55" style="3" customWidth="1"/>
    <col min="13559" max="13564" width="18.5703125" style="3" customWidth="1"/>
    <col min="13565" max="13565" width="19.5703125" style="3" customWidth="1"/>
    <col min="13566" max="13568" width="18.5703125" style="3" customWidth="1"/>
    <col min="13569" max="13570" width="17.5703125" style="3" customWidth="1"/>
    <col min="13571" max="13572" width="20.5703125" style="3" customWidth="1"/>
    <col min="13573" max="13573" width="21.85546875" style="3" customWidth="1"/>
    <col min="13574" max="13575" width="17.5703125" style="3" customWidth="1"/>
    <col min="13576" max="13576" width="18.85546875" style="3" bestFit="1" customWidth="1"/>
    <col min="13577" max="13577" width="17.5703125" style="3" customWidth="1"/>
    <col min="13578" max="13811" width="9.140625" style="3"/>
    <col min="13812" max="13812" width="2.42578125" style="3" customWidth="1"/>
    <col min="13813" max="13813" width="3" style="3" customWidth="1"/>
    <col min="13814" max="13814" width="55" style="3" customWidth="1"/>
    <col min="13815" max="13820" width="18.5703125" style="3" customWidth="1"/>
    <col min="13821" max="13821" width="19.5703125" style="3" customWidth="1"/>
    <col min="13822" max="13824" width="18.5703125" style="3" customWidth="1"/>
    <col min="13825" max="13826" width="17.5703125" style="3" customWidth="1"/>
    <col min="13827" max="13828" width="20.5703125" style="3" customWidth="1"/>
    <col min="13829" max="13829" width="21.85546875" style="3" customWidth="1"/>
    <col min="13830" max="13831" width="17.5703125" style="3" customWidth="1"/>
    <col min="13832" max="13832" width="18.85546875" style="3" bestFit="1" customWidth="1"/>
    <col min="13833" max="13833" width="17.5703125" style="3" customWidth="1"/>
    <col min="13834" max="14067" width="9.140625" style="3"/>
    <col min="14068" max="14068" width="2.42578125" style="3" customWidth="1"/>
    <col min="14069" max="14069" width="3" style="3" customWidth="1"/>
    <col min="14070" max="14070" width="55" style="3" customWidth="1"/>
    <col min="14071" max="14076" width="18.5703125" style="3" customWidth="1"/>
    <col min="14077" max="14077" width="19.5703125" style="3" customWidth="1"/>
    <col min="14078" max="14080" width="18.5703125" style="3" customWidth="1"/>
    <col min="14081" max="14082" width="17.5703125" style="3" customWidth="1"/>
    <col min="14083" max="14084" width="20.5703125" style="3" customWidth="1"/>
    <col min="14085" max="14085" width="21.85546875" style="3" customWidth="1"/>
    <col min="14086" max="14087" width="17.5703125" style="3" customWidth="1"/>
    <col min="14088" max="14088" width="18.85546875" style="3" bestFit="1" customWidth="1"/>
    <col min="14089" max="14089" width="17.5703125" style="3" customWidth="1"/>
    <col min="14090" max="14323" width="9.140625" style="3"/>
    <col min="14324" max="14324" width="2.42578125" style="3" customWidth="1"/>
    <col min="14325" max="14325" width="3" style="3" customWidth="1"/>
    <col min="14326" max="14326" width="55" style="3" customWidth="1"/>
    <col min="14327" max="14332" width="18.5703125" style="3" customWidth="1"/>
    <col min="14333" max="14333" width="19.5703125" style="3" customWidth="1"/>
    <col min="14334" max="14336" width="18.5703125" style="3" customWidth="1"/>
    <col min="14337" max="14338" width="17.5703125" style="3" customWidth="1"/>
    <col min="14339" max="14340" width="20.5703125" style="3" customWidth="1"/>
    <col min="14341" max="14341" width="21.85546875" style="3" customWidth="1"/>
    <col min="14342" max="14343" width="17.5703125" style="3" customWidth="1"/>
    <col min="14344" max="14344" width="18.85546875" style="3" bestFit="1" customWidth="1"/>
    <col min="14345" max="14345" width="17.5703125" style="3" customWidth="1"/>
    <col min="14346" max="14579" width="9.140625" style="3"/>
    <col min="14580" max="14580" width="2.42578125" style="3" customWidth="1"/>
    <col min="14581" max="14581" width="3" style="3" customWidth="1"/>
    <col min="14582" max="14582" width="55" style="3" customWidth="1"/>
    <col min="14583" max="14588" width="18.5703125" style="3" customWidth="1"/>
    <col min="14589" max="14589" width="19.5703125" style="3" customWidth="1"/>
    <col min="14590" max="14592" width="18.5703125" style="3" customWidth="1"/>
    <col min="14593" max="14594" width="17.5703125" style="3" customWidth="1"/>
    <col min="14595" max="14596" width="20.5703125" style="3" customWidth="1"/>
    <col min="14597" max="14597" width="21.85546875" style="3" customWidth="1"/>
    <col min="14598" max="14599" width="17.5703125" style="3" customWidth="1"/>
    <col min="14600" max="14600" width="18.85546875" style="3" bestFit="1" customWidth="1"/>
    <col min="14601" max="14601" width="17.5703125" style="3" customWidth="1"/>
    <col min="14602" max="14835" width="9.140625" style="3"/>
    <col min="14836" max="14836" width="2.42578125" style="3" customWidth="1"/>
    <col min="14837" max="14837" width="3" style="3" customWidth="1"/>
    <col min="14838" max="14838" width="55" style="3" customWidth="1"/>
    <col min="14839" max="14844" width="18.5703125" style="3" customWidth="1"/>
    <col min="14845" max="14845" width="19.5703125" style="3" customWidth="1"/>
    <col min="14846" max="14848" width="18.5703125" style="3" customWidth="1"/>
    <col min="14849" max="14850" width="17.5703125" style="3" customWidth="1"/>
    <col min="14851" max="14852" width="20.5703125" style="3" customWidth="1"/>
    <col min="14853" max="14853" width="21.85546875" style="3" customWidth="1"/>
    <col min="14854" max="14855" width="17.5703125" style="3" customWidth="1"/>
    <col min="14856" max="14856" width="18.85546875" style="3" bestFit="1" customWidth="1"/>
    <col min="14857" max="14857" width="17.5703125" style="3" customWidth="1"/>
    <col min="14858" max="15091" width="9.140625" style="3"/>
    <col min="15092" max="15092" width="2.42578125" style="3" customWidth="1"/>
    <col min="15093" max="15093" width="3" style="3" customWidth="1"/>
    <col min="15094" max="15094" width="55" style="3" customWidth="1"/>
    <col min="15095" max="15100" width="18.5703125" style="3" customWidth="1"/>
    <col min="15101" max="15101" width="19.5703125" style="3" customWidth="1"/>
    <col min="15102" max="15104" width="18.5703125" style="3" customWidth="1"/>
    <col min="15105" max="15106" width="17.5703125" style="3" customWidth="1"/>
    <col min="15107" max="15108" width="20.5703125" style="3" customWidth="1"/>
    <col min="15109" max="15109" width="21.85546875" style="3" customWidth="1"/>
    <col min="15110" max="15111" width="17.5703125" style="3" customWidth="1"/>
    <col min="15112" max="15112" width="18.85546875" style="3" bestFit="1" customWidth="1"/>
    <col min="15113" max="15113" width="17.5703125" style="3" customWidth="1"/>
    <col min="15114" max="15347" width="9.140625" style="3"/>
    <col min="15348" max="15348" width="2.42578125" style="3" customWidth="1"/>
    <col min="15349" max="15349" width="3" style="3" customWidth="1"/>
    <col min="15350" max="15350" width="55" style="3" customWidth="1"/>
    <col min="15351" max="15356" width="18.5703125" style="3" customWidth="1"/>
    <col min="15357" max="15357" width="19.5703125" style="3" customWidth="1"/>
    <col min="15358" max="15360" width="18.5703125" style="3" customWidth="1"/>
    <col min="15361" max="15362" width="17.5703125" style="3" customWidth="1"/>
    <col min="15363" max="15364" width="20.5703125" style="3" customWidth="1"/>
    <col min="15365" max="15365" width="21.85546875" style="3" customWidth="1"/>
    <col min="15366" max="15367" width="17.5703125" style="3" customWidth="1"/>
    <col min="15368" max="15368" width="18.85546875" style="3" bestFit="1" customWidth="1"/>
    <col min="15369" max="15369" width="17.5703125" style="3" customWidth="1"/>
    <col min="15370" max="15603" width="9.140625" style="3"/>
    <col min="15604" max="15604" width="2.42578125" style="3" customWidth="1"/>
    <col min="15605" max="15605" width="3" style="3" customWidth="1"/>
    <col min="15606" max="15606" width="55" style="3" customWidth="1"/>
    <col min="15607" max="15612" width="18.5703125" style="3" customWidth="1"/>
    <col min="15613" max="15613" width="19.5703125" style="3" customWidth="1"/>
    <col min="15614" max="15616" width="18.5703125" style="3" customWidth="1"/>
    <col min="15617" max="15618" width="17.5703125" style="3" customWidth="1"/>
    <col min="15619" max="15620" width="20.5703125" style="3" customWidth="1"/>
    <col min="15621" max="15621" width="21.85546875" style="3" customWidth="1"/>
    <col min="15622" max="15623" width="17.5703125" style="3" customWidth="1"/>
    <col min="15624" max="15624" width="18.85546875" style="3" bestFit="1" customWidth="1"/>
    <col min="15625" max="15625" width="17.5703125" style="3" customWidth="1"/>
    <col min="15626" max="15859" width="9.140625" style="3"/>
    <col min="15860" max="15860" width="2.42578125" style="3" customWidth="1"/>
    <col min="15861" max="15861" width="3" style="3" customWidth="1"/>
    <col min="15862" max="15862" width="55" style="3" customWidth="1"/>
    <col min="15863" max="15868" width="18.5703125" style="3" customWidth="1"/>
    <col min="15869" max="15869" width="19.5703125" style="3" customWidth="1"/>
    <col min="15870" max="15872" width="18.5703125" style="3" customWidth="1"/>
    <col min="15873" max="15874" width="17.5703125" style="3" customWidth="1"/>
    <col min="15875" max="15876" width="20.5703125" style="3" customWidth="1"/>
    <col min="15877" max="15877" width="21.85546875" style="3" customWidth="1"/>
    <col min="15878" max="15879" width="17.5703125" style="3" customWidth="1"/>
    <col min="15880" max="15880" width="18.85546875" style="3" bestFit="1" customWidth="1"/>
    <col min="15881" max="15881" width="17.5703125" style="3" customWidth="1"/>
    <col min="15882" max="16115" width="9.140625" style="3"/>
    <col min="16116" max="16116" width="2.42578125" style="3" customWidth="1"/>
    <col min="16117" max="16117" width="3" style="3" customWidth="1"/>
    <col min="16118" max="16118" width="55" style="3" customWidth="1"/>
    <col min="16119" max="16124" width="18.5703125" style="3" customWidth="1"/>
    <col min="16125" max="16125" width="19.5703125" style="3" customWidth="1"/>
    <col min="16126" max="16128" width="18.5703125" style="3" customWidth="1"/>
    <col min="16129" max="16130" width="17.5703125" style="3" customWidth="1"/>
    <col min="16131" max="16132" width="20.5703125" style="3" customWidth="1"/>
    <col min="16133" max="16133" width="21.85546875" style="3" customWidth="1"/>
    <col min="16134" max="16135" width="17.5703125" style="3" customWidth="1"/>
    <col min="16136" max="16136" width="18.85546875" style="3" bestFit="1" customWidth="1"/>
    <col min="16137" max="16137" width="17.5703125" style="3" customWidth="1"/>
    <col min="16138" max="16384" width="9.140625" style="3"/>
  </cols>
  <sheetData>
    <row r="1" spans="1:50" s="83" customFormat="1" ht="30.95" customHeight="1">
      <c r="A1" s="293" t="s">
        <v>1190</v>
      </c>
      <c r="B1" s="293"/>
      <c r="C1" s="293"/>
      <c r="D1" s="293"/>
      <c r="E1" s="293"/>
      <c r="Z1" s="295"/>
      <c r="AA1" s="295"/>
      <c r="AB1" s="295"/>
      <c r="AC1" s="295"/>
    </row>
    <row r="2" spans="1:50" s="82" customFormat="1" ht="12">
      <c r="B2" s="304"/>
      <c r="Z2" s="305"/>
      <c r="AA2" s="305"/>
      <c r="AB2" s="305"/>
      <c r="AC2" s="305"/>
    </row>
    <row r="3" spans="1:50" s="269" customFormat="1" ht="41.25" customHeight="1"/>
    <row r="4" spans="1:50" s="91" customFormat="1" ht="30" customHeight="1">
      <c r="A4" s="114"/>
      <c r="B4" s="116"/>
      <c r="C4" s="426" t="s">
        <v>672</v>
      </c>
      <c r="D4" s="423"/>
      <c r="E4" s="423"/>
      <c r="F4" s="423"/>
      <c r="G4" s="424"/>
      <c r="H4" s="425"/>
      <c r="I4" s="427" t="s">
        <v>673</v>
      </c>
      <c r="J4" s="423"/>
      <c r="K4" s="423"/>
      <c r="L4" s="423"/>
      <c r="M4" s="424"/>
      <c r="N4" s="425"/>
      <c r="O4" s="427" t="s">
        <v>1124</v>
      </c>
      <c r="P4" s="423"/>
      <c r="Q4" s="423"/>
      <c r="R4" s="423"/>
      <c r="S4" s="424"/>
      <c r="T4" s="425"/>
      <c r="U4" s="427" t="s">
        <v>1125</v>
      </c>
      <c r="V4" s="423"/>
      <c r="W4" s="423"/>
      <c r="X4" s="423"/>
      <c r="Y4" s="424"/>
      <c r="Z4" s="425"/>
      <c r="AA4" s="422" t="s">
        <v>1126</v>
      </c>
      <c r="AB4" s="428"/>
      <c r="AC4" s="428"/>
      <c r="AD4" s="428"/>
      <c r="AE4" s="429"/>
      <c r="AF4" s="430"/>
      <c r="AG4" s="422" t="s">
        <v>1127</v>
      </c>
      <c r="AH4" s="423"/>
      <c r="AI4" s="423"/>
      <c r="AJ4" s="423"/>
      <c r="AK4" s="424"/>
      <c r="AL4" s="425"/>
      <c r="AM4" s="422" t="s">
        <v>1128</v>
      </c>
      <c r="AN4" s="423"/>
      <c r="AO4" s="423"/>
      <c r="AP4" s="423"/>
      <c r="AQ4" s="424"/>
      <c r="AR4" s="425"/>
      <c r="AS4" s="422" t="s">
        <v>1130</v>
      </c>
      <c r="AT4" s="423"/>
      <c r="AU4" s="423"/>
      <c r="AV4" s="423"/>
      <c r="AW4" s="424"/>
      <c r="AX4" s="425"/>
    </row>
    <row r="5" spans="1:50">
      <c r="A5" s="93"/>
      <c r="B5" s="117"/>
      <c r="C5" s="261">
        <v>2022</v>
      </c>
      <c r="D5" s="261">
        <v>2025</v>
      </c>
      <c r="E5" s="261">
        <v>2030</v>
      </c>
      <c r="F5" s="261">
        <v>2035</v>
      </c>
      <c r="G5" s="261">
        <v>2040</v>
      </c>
      <c r="H5" s="261">
        <v>2050</v>
      </c>
      <c r="I5" s="261">
        <v>2022</v>
      </c>
      <c r="J5" s="261">
        <v>2025</v>
      </c>
      <c r="K5" s="261">
        <v>2030</v>
      </c>
      <c r="L5" s="261">
        <v>2035</v>
      </c>
      <c r="M5" s="261">
        <v>2040</v>
      </c>
      <c r="N5" s="261">
        <v>2050</v>
      </c>
      <c r="O5" s="261">
        <v>2022</v>
      </c>
      <c r="P5" s="261">
        <v>2025</v>
      </c>
      <c r="Q5" s="261">
        <v>2030</v>
      </c>
      <c r="R5" s="261">
        <v>2035</v>
      </c>
      <c r="S5" s="261">
        <v>2040</v>
      </c>
      <c r="T5" s="261">
        <v>2050</v>
      </c>
      <c r="U5" s="261">
        <v>2022</v>
      </c>
      <c r="V5" s="261">
        <v>2025</v>
      </c>
      <c r="W5" s="261">
        <v>2030</v>
      </c>
      <c r="X5" s="261">
        <v>2035</v>
      </c>
      <c r="Y5" s="261">
        <v>2040</v>
      </c>
      <c r="Z5" s="261">
        <v>2050</v>
      </c>
      <c r="AA5" s="261">
        <v>2022</v>
      </c>
      <c r="AB5" s="261">
        <v>2025</v>
      </c>
      <c r="AC5" s="261">
        <v>2030</v>
      </c>
      <c r="AD5" s="261">
        <v>2035</v>
      </c>
      <c r="AE5" s="261">
        <v>2040</v>
      </c>
      <c r="AF5" s="261">
        <v>2050</v>
      </c>
      <c r="AG5" s="261">
        <v>2022</v>
      </c>
      <c r="AH5" s="261">
        <v>2025</v>
      </c>
      <c r="AI5" s="261">
        <v>2030</v>
      </c>
      <c r="AJ5" s="261">
        <v>2035</v>
      </c>
      <c r="AK5" s="261">
        <v>2040</v>
      </c>
      <c r="AL5" s="261">
        <v>2050</v>
      </c>
      <c r="AM5" s="261">
        <v>2022</v>
      </c>
      <c r="AN5" s="261">
        <v>2025</v>
      </c>
      <c r="AO5" s="261">
        <v>2030</v>
      </c>
      <c r="AP5" s="261">
        <v>2035</v>
      </c>
      <c r="AQ5" s="261">
        <v>2040</v>
      </c>
      <c r="AR5" s="261">
        <v>2050</v>
      </c>
      <c r="AS5" s="261">
        <v>2022</v>
      </c>
      <c r="AT5" s="261">
        <v>2025</v>
      </c>
      <c r="AU5" s="261">
        <v>2030</v>
      </c>
      <c r="AV5" s="261">
        <v>2035</v>
      </c>
      <c r="AW5" s="261">
        <v>2040</v>
      </c>
      <c r="AX5" s="261">
        <v>2050</v>
      </c>
    </row>
    <row r="6" spans="1:50">
      <c r="A6" s="115"/>
      <c r="B6" s="118"/>
      <c r="C6" s="309" t="s">
        <v>727</v>
      </c>
      <c r="D6" s="309" t="s">
        <v>728</v>
      </c>
      <c r="E6" s="309" t="s">
        <v>729</v>
      </c>
      <c r="F6" s="309" t="s">
        <v>730</v>
      </c>
      <c r="G6" s="309" t="s">
        <v>731</v>
      </c>
      <c r="H6" s="309" t="s">
        <v>784</v>
      </c>
      <c r="I6" s="309" t="s">
        <v>785</v>
      </c>
      <c r="J6" s="309" t="s">
        <v>786</v>
      </c>
      <c r="K6" s="309" t="s">
        <v>787</v>
      </c>
      <c r="L6" s="309" t="s">
        <v>788</v>
      </c>
      <c r="M6" s="309" t="s">
        <v>789</v>
      </c>
      <c r="N6" s="309" t="s">
        <v>790</v>
      </c>
      <c r="O6" s="309" t="s">
        <v>791</v>
      </c>
      <c r="P6" s="309" t="s">
        <v>792</v>
      </c>
      <c r="Q6" s="309" t="s">
        <v>793</v>
      </c>
      <c r="R6" s="309" t="s">
        <v>794</v>
      </c>
      <c r="S6" s="309" t="s">
        <v>795</v>
      </c>
      <c r="T6" s="309" t="s">
        <v>796</v>
      </c>
      <c r="U6" s="309" t="s">
        <v>797</v>
      </c>
      <c r="V6" s="309" t="s">
        <v>798</v>
      </c>
      <c r="W6" s="309" t="s">
        <v>799</v>
      </c>
      <c r="X6" s="309" t="s">
        <v>800</v>
      </c>
      <c r="Y6" s="309" t="s">
        <v>801</v>
      </c>
      <c r="Z6" s="309" t="s">
        <v>802</v>
      </c>
      <c r="AA6" s="309" t="s">
        <v>803</v>
      </c>
      <c r="AB6" s="309" t="s">
        <v>804</v>
      </c>
      <c r="AC6" s="309" t="s">
        <v>805</v>
      </c>
      <c r="AD6" s="309" t="s">
        <v>806</v>
      </c>
      <c r="AE6" s="309" t="s">
        <v>807</v>
      </c>
      <c r="AF6" s="309" t="s">
        <v>808</v>
      </c>
      <c r="AG6" s="309" t="s">
        <v>809</v>
      </c>
      <c r="AH6" s="309" t="s">
        <v>810</v>
      </c>
      <c r="AI6" s="309" t="s">
        <v>811</v>
      </c>
      <c r="AJ6" s="309" t="s">
        <v>812</v>
      </c>
      <c r="AK6" s="309" t="s">
        <v>813</v>
      </c>
      <c r="AL6" s="309" t="s">
        <v>814</v>
      </c>
      <c r="AM6" s="309" t="s">
        <v>815</v>
      </c>
      <c r="AN6" s="309" t="s">
        <v>816</v>
      </c>
      <c r="AO6" s="309" t="s">
        <v>817</v>
      </c>
      <c r="AP6" s="309" t="s">
        <v>818</v>
      </c>
      <c r="AQ6" s="309" t="s">
        <v>911</v>
      </c>
      <c r="AR6" s="309" t="s">
        <v>912</v>
      </c>
      <c r="AS6" s="309" t="s">
        <v>913</v>
      </c>
      <c r="AT6" s="309" t="s">
        <v>914</v>
      </c>
      <c r="AU6" s="309" t="s">
        <v>915</v>
      </c>
      <c r="AV6" s="309" t="s">
        <v>916</v>
      </c>
      <c r="AW6" s="309" t="s">
        <v>917</v>
      </c>
      <c r="AX6" s="309" t="s">
        <v>918</v>
      </c>
    </row>
    <row r="7" spans="1:50">
      <c r="A7" s="113" t="s">
        <v>674</v>
      </c>
      <c r="B7" s="310" t="s">
        <v>732</v>
      </c>
      <c r="C7" s="123"/>
      <c r="D7" s="124"/>
      <c r="E7" s="124"/>
      <c r="F7" s="124"/>
      <c r="G7" s="138"/>
      <c r="H7" s="125"/>
      <c r="I7" s="123"/>
      <c r="J7" s="124"/>
      <c r="K7" s="124"/>
      <c r="L7" s="124"/>
      <c r="M7" s="138"/>
      <c r="N7" s="125"/>
      <c r="O7" s="123"/>
      <c r="P7" s="124"/>
      <c r="Q7" s="124"/>
      <c r="R7" s="124"/>
      <c r="S7" s="138"/>
      <c r="T7" s="125"/>
      <c r="U7" s="123"/>
      <c r="V7" s="124"/>
      <c r="W7" s="124"/>
      <c r="X7" s="124"/>
      <c r="Y7" s="138"/>
      <c r="Z7" s="125"/>
      <c r="AA7" s="123"/>
      <c r="AB7" s="124"/>
      <c r="AC7" s="124"/>
      <c r="AD7" s="124"/>
      <c r="AE7" s="138"/>
      <c r="AF7" s="125"/>
      <c r="AG7" s="123"/>
      <c r="AH7" s="124"/>
      <c r="AI7" s="124"/>
      <c r="AJ7" s="124"/>
      <c r="AK7" s="138"/>
      <c r="AL7" s="125"/>
      <c r="AM7" s="123"/>
      <c r="AN7" s="124"/>
      <c r="AO7" s="124"/>
      <c r="AP7" s="124"/>
      <c r="AQ7" s="138"/>
      <c r="AR7" s="125"/>
      <c r="AS7" s="123"/>
      <c r="AT7" s="124"/>
      <c r="AU7" s="124"/>
      <c r="AV7" s="124"/>
      <c r="AW7" s="138"/>
      <c r="AX7" s="125"/>
    </row>
    <row r="8" spans="1:50">
      <c r="A8" s="172" t="s">
        <v>518</v>
      </c>
      <c r="B8" s="311" t="s">
        <v>733</v>
      </c>
      <c r="C8" s="123"/>
      <c r="D8" s="124"/>
      <c r="E8" s="124"/>
      <c r="F8" s="124"/>
      <c r="G8" s="138"/>
      <c r="H8" s="125"/>
      <c r="I8" s="123"/>
      <c r="J8" s="124"/>
      <c r="K8" s="124"/>
      <c r="L8" s="124"/>
      <c r="M8" s="138"/>
      <c r="N8" s="125"/>
      <c r="O8" s="123"/>
      <c r="P8" s="124"/>
      <c r="Q8" s="124"/>
      <c r="R8" s="124"/>
      <c r="S8" s="138"/>
      <c r="T8" s="125"/>
      <c r="U8" s="123"/>
      <c r="V8" s="124"/>
      <c r="W8" s="124"/>
      <c r="X8" s="124"/>
      <c r="Y8" s="138"/>
      <c r="Z8" s="125"/>
      <c r="AA8" s="123"/>
      <c r="AB8" s="124"/>
      <c r="AC8" s="124"/>
      <c r="AD8" s="124"/>
      <c r="AE8" s="138"/>
      <c r="AF8" s="125"/>
      <c r="AG8" s="123"/>
      <c r="AH8" s="124"/>
      <c r="AI8" s="124"/>
      <c r="AJ8" s="124"/>
      <c r="AK8" s="138"/>
      <c r="AL8" s="125"/>
      <c r="AM8" s="123"/>
      <c r="AN8" s="124"/>
      <c r="AO8" s="124"/>
      <c r="AP8" s="124"/>
      <c r="AQ8" s="138"/>
      <c r="AR8" s="125"/>
      <c r="AS8" s="123"/>
      <c r="AT8" s="124"/>
      <c r="AU8" s="124"/>
      <c r="AV8" s="124"/>
      <c r="AW8" s="138"/>
      <c r="AX8" s="125"/>
    </row>
    <row r="9" spans="1:50">
      <c r="A9" s="172" t="s">
        <v>519</v>
      </c>
      <c r="B9" s="311" t="s">
        <v>734</v>
      </c>
      <c r="C9" s="123"/>
      <c r="D9" s="124"/>
      <c r="E9" s="124"/>
      <c r="F9" s="124"/>
      <c r="G9" s="138"/>
      <c r="H9" s="125"/>
      <c r="I9" s="123"/>
      <c r="J9" s="124"/>
      <c r="K9" s="124"/>
      <c r="L9" s="124"/>
      <c r="M9" s="138"/>
      <c r="N9" s="125"/>
      <c r="O9" s="123"/>
      <c r="P9" s="124"/>
      <c r="Q9" s="124"/>
      <c r="R9" s="124"/>
      <c r="S9" s="138"/>
      <c r="T9" s="125"/>
      <c r="U9" s="123"/>
      <c r="V9" s="124"/>
      <c r="W9" s="124"/>
      <c r="X9" s="124"/>
      <c r="Y9" s="138"/>
      <c r="Z9" s="125"/>
      <c r="AA9" s="123"/>
      <c r="AB9" s="124"/>
      <c r="AC9" s="124"/>
      <c r="AD9" s="124"/>
      <c r="AE9" s="138"/>
      <c r="AF9" s="125"/>
      <c r="AG9" s="123"/>
      <c r="AH9" s="124"/>
      <c r="AI9" s="124"/>
      <c r="AJ9" s="124"/>
      <c r="AK9" s="138"/>
      <c r="AL9" s="125"/>
      <c r="AM9" s="123"/>
      <c r="AN9" s="124"/>
      <c r="AO9" s="124"/>
      <c r="AP9" s="124"/>
      <c r="AQ9" s="138"/>
      <c r="AR9" s="125"/>
      <c r="AS9" s="123"/>
      <c r="AT9" s="124"/>
      <c r="AU9" s="124"/>
      <c r="AV9" s="124"/>
      <c r="AW9" s="138"/>
      <c r="AX9" s="125"/>
    </row>
    <row r="10" spans="1:50">
      <c r="A10" s="172" t="s">
        <v>520</v>
      </c>
      <c r="B10" s="311" t="s">
        <v>735</v>
      </c>
      <c r="C10" s="123"/>
      <c r="D10" s="124"/>
      <c r="E10" s="124"/>
      <c r="F10" s="124"/>
      <c r="G10" s="138"/>
      <c r="H10" s="125"/>
      <c r="I10" s="123"/>
      <c r="J10" s="124"/>
      <c r="K10" s="124"/>
      <c r="L10" s="124"/>
      <c r="M10" s="138"/>
      <c r="N10" s="125"/>
      <c r="O10" s="123"/>
      <c r="P10" s="124"/>
      <c r="Q10" s="124"/>
      <c r="R10" s="124"/>
      <c r="S10" s="138"/>
      <c r="T10" s="125"/>
      <c r="U10" s="123"/>
      <c r="V10" s="124"/>
      <c r="W10" s="124"/>
      <c r="X10" s="124"/>
      <c r="Y10" s="138"/>
      <c r="Z10" s="125"/>
      <c r="AA10" s="123"/>
      <c r="AB10" s="124"/>
      <c r="AC10" s="124"/>
      <c r="AD10" s="124"/>
      <c r="AE10" s="138"/>
      <c r="AF10" s="125"/>
      <c r="AG10" s="123"/>
      <c r="AH10" s="124"/>
      <c r="AI10" s="124"/>
      <c r="AJ10" s="124"/>
      <c r="AK10" s="138"/>
      <c r="AL10" s="125"/>
      <c r="AM10" s="123"/>
      <c r="AN10" s="124"/>
      <c r="AO10" s="124"/>
      <c r="AP10" s="124"/>
      <c r="AQ10" s="138"/>
      <c r="AR10" s="125"/>
      <c r="AS10" s="123"/>
      <c r="AT10" s="124"/>
      <c r="AU10" s="124"/>
      <c r="AV10" s="124"/>
      <c r="AW10" s="138"/>
      <c r="AX10" s="125"/>
    </row>
    <row r="11" spans="1:50">
      <c r="A11" s="172" t="s">
        <v>521</v>
      </c>
      <c r="B11" s="311" t="s">
        <v>736</v>
      </c>
      <c r="C11" s="123"/>
      <c r="D11" s="124"/>
      <c r="E11" s="124"/>
      <c r="F11" s="124"/>
      <c r="G11" s="138"/>
      <c r="H11" s="125"/>
      <c r="I11" s="123"/>
      <c r="J11" s="124"/>
      <c r="K11" s="124"/>
      <c r="L11" s="124"/>
      <c r="M11" s="138"/>
      <c r="N11" s="125"/>
      <c r="O11" s="123"/>
      <c r="P11" s="124"/>
      <c r="Q11" s="124"/>
      <c r="R11" s="124"/>
      <c r="S11" s="138"/>
      <c r="T11" s="125"/>
      <c r="U11" s="123"/>
      <c r="V11" s="124"/>
      <c r="W11" s="124"/>
      <c r="X11" s="124"/>
      <c r="Y11" s="138"/>
      <c r="Z11" s="125"/>
      <c r="AA11" s="123"/>
      <c r="AB11" s="124"/>
      <c r="AC11" s="124"/>
      <c r="AD11" s="124"/>
      <c r="AE11" s="138"/>
      <c r="AF11" s="125"/>
      <c r="AG11" s="123"/>
      <c r="AH11" s="124"/>
      <c r="AI11" s="124"/>
      <c r="AJ11" s="124"/>
      <c r="AK11" s="138"/>
      <c r="AL11" s="125"/>
      <c r="AM11" s="123"/>
      <c r="AN11" s="124"/>
      <c r="AO11" s="124"/>
      <c r="AP11" s="124"/>
      <c r="AQ11" s="138"/>
      <c r="AR11" s="125"/>
      <c r="AS11" s="123"/>
      <c r="AT11" s="124"/>
      <c r="AU11" s="124"/>
      <c r="AV11" s="124"/>
      <c r="AW11" s="138"/>
      <c r="AX11" s="125"/>
    </row>
    <row r="12" spans="1:50">
      <c r="A12" s="172" t="s">
        <v>522</v>
      </c>
      <c r="B12" s="311" t="s">
        <v>737</v>
      </c>
      <c r="C12" s="123"/>
      <c r="D12" s="124"/>
      <c r="E12" s="124"/>
      <c r="F12" s="124"/>
      <c r="G12" s="138"/>
      <c r="H12" s="125"/>
      <c r="I12" s="123"/>
      <c r="J12" s="124"/>
      <c r="K12" s="124"/>
      <c r="L12" s="124"/>
      <c r="M12" s="138"/>
      <c r="N12" s="125"/>
      <c r="O12" s="123"/>
      <c r="P12" s="124"/>
      <c r="Q12" s="124"/>
      <c r="R12" s="124"/>
      <c r="S12" s="138"/>
      <c r="T12" s="125"/>
      <c r="U12" s="123"/>
      <c r="V12" s="124"/>
      <c r="W12" s="124"/>
      <c r="X12" s="124"/>
      <c r="Y12" s="138"/>
      <c r="Z12" s="125"/>
      <c r="AA12" s="123"/>
      <c r="AB12" s="124"/>
      <c r="AC12" s="124"/>
      <c r="AD12" s="124"/>
      <c r="AE12" s="138"/>
      <c r="AF12" s="125"/>
      <c r="AG12" s="123"/>
      <c r="AH12" s="124"/>
      <c r="AI12" s="124"/>
      <c r="AJ12" s="124"/>
      <c r="AK12" s="138"/>
      <c r="AL12" s="125"/>
      <c r="AM12" s="123"/>
      <c r="AN12" s="124"/>
      <c r="AO12" s="124"/>
      <c r="AP12" s="124"/>
      <c r="AQ12" s="138"/>
      <c r="AR12" s="125"/>
      <c r="AS12" s="123"/>
      <c r="AT12" s="124"/>
      <c r="AU12" s="124"/>
      <c r="AV12" s="124"/>
      <c r="AW12" s="138"/>
      <c r="AX12" s="125"/>
    </row>
    <row r="13" spans="1:50">
      <c r="A13" s="172" t="s">
        <v>523</v>
      </c>
      <c r="B13" s="311" t="s">
        <v>738</v>
      </c>
      <c r="C13" s="123"/>
      <c r="D13" s="124"/>
      <c r="E13" s="124"/>
      <c r="F13" s="124"/>
      <c r="G13" s="138"/>
      <c r="H13" s="125"/>
      <c r="I13" s="123"/>
      <c r="J13" s="124"/>
      <c r="K13" s="124"/>
      <c r="L13" s="124"/>
      <c r="M13" s="138"/>
      <c r="N13" s="125"/>
      <c r="O13" s="123"/>
      <c r="P13" s="124"/>
      <c r="Q13" s="124"/>
      <c r="R13" s="124"/>
      <c r="S13" s="138"/>
      <c r="T13" s="125"/>
      <c r="U13" s="123"/>
      <c r="V13" s="124"/>
      <c r="W13" s="124"/>
      <c r="X13" s="124"/>
      <c r="Y13" s="138"/>
      <c r="Z13" s="125"/>
      <c r="AA13" s="123"/>
      <c r="AB13" s="124"/>
      <c r="AC13" s="124"/>
      <c r="AD13" s="124"/>
      <c r="AE13" s="138"/>
      <c r="AF13" s="125"/>
      <c r="AG13" s="123"/>
      <c r="AH13" s="124"/>
      <c r="AI13" s="124"/>
      <c r="AJ13" s="124"/>
      <c r="AK13" s="138"/>
      <c r="AL13" s="125"/>
      <c r="AM13" s="123"/>
      <c r="AN13" s="124"/>
      <c r="AO13" s="124"/>
      <c r="AP13" s="124"/>
      <c r="AQ13" s="138"/>
      <c r="AR13" s="125"/>
      <c r="AS13" s="123"/>
      <c r="AT13" s="124"/>
      <c r="AU13" s="124"/>
      <c r="AV13" s="124"/>
      <c r="AW13" s="138"/>
      <c r="AX13" s="125"/>
    </row>
    <row r="14" spans="1:50">
      <c r="A14" s="172" t="s">
        <v>524</v>
      </c>
      <c r="B14" s="311" t="s">
        <v>739</v>
      </c>
      <c r="C14" s="123"/>
      <c r="D14" s="124"/>
      <c r="E14" s="124"/>
      <c r="F14" s="124"/>
      <c r="G14" s="138"/>
      <c r="H14" s="125"/>
      <c r="I14" s="123"/>
      <c r="J14" s="124"/>
      <c r="K14" s="124"/>
      <c r="L14" s="124"/>
      <c r="M14" s="138"/>
      <c r="N14" s="125"/>
      <c r="O14" s="123"/>
      <c r="P14" s="124"/>
      <c r="Q14" s="124"/>
      <c r="R14" s="124"/>
      <c r="S14" s="138"/>
      <c r="T14" s="125"/>
      <c r="U14" s="123"/>
      <c r="V14" s="124"/>
      <c r="W14" s="124"/>
      <c r="X14" s="124"/>
      <c r="Y14" s="138"/>
      <c r="Z14" s="125"/>
      <c r="AA14" s="123"/>
      <c r="AB14" s="124"/>
      <c r="AC14" s="124"/>
      <c r="AD14" s="124"/>
      <c r="AE14" s="138"/>
      <c r="AF14" s="125"/>
      <c r="AG14" s="123"/>
      <c r="AH14" s="124"/>
      <c r="AI14" s="124"/>
      <c r="AJ14" s="124"/>
      <c r="AK14" s="138"/>
      <c r="AL14" s="125"/>
      <c r="AM14" s="123"/>
      <c r="AN14" s="124"/>
      <c r="AO14" s="124"/>
      <c r="AP14" s="124"/>
      <c r="AQ14" s="138"/>
      <c r="AR14" s="125"/>
      <c r="AS14" s="123"/>
      <c r="AT14" s="124"/>
      <c r="AU14" s="124"/>
      <c r="AV14" s="124"/>
      <c r="AW14" s="138"/>
      <c r="AX14" s="125"/>
    </row>
    <row r="15" spans="1:50">
      <c r="A15" s="172" t="s">
        <v>525</v>
      </c>
      <c r="B15" s="311" t="s">
        <v>740</v>
      </c>
      <c r="C15" s="123"/>
      <c r="D15" s="124"/>
      <c r="E15" s="124"/>
      <c r="F15" s="124"/>
      <c r="G15" s="138"/>
      <c r="H15" s="125"/>
      <c r="I15" s="123"/>
      <c r="J15" s="124"/>
      <c r="K15" s="124"/>
      <c r="L15" s="124"/>
      <c r="M15" s="138"/>
      <c r="N15" s="125"/>
      <c r="O15" s="123"/>
      <c r="P15" s="124"/>
      <c r="Q15" s="124"/>
      <c r="R15" s="124"/>
      <c r="S15" s="138"/>
      <c r="T15" s="125"/>
      <c r="U15" s="123"/>
      <c r="V15" s="124"/>
      <c r="W15" s="124"/>
      <c r="X15" s="124"/>
      <c r="Y15" s="138"/>
      <c r="Z15" s="125"/>
      <c r="AA15" s="123"/>
      <c r="AB15" s="124"/>
      <c r="AC15" s="124"/>
      <c r="AD15" s="124"/>
      <c r="AE15" s="138"/>
      <c r="AF15" s="125"/>
      <c r="AG15" s="123"/>
      <c r="AH15" s="124"/>
      <c r="AI15" s="124"/>
      <c r="AJ15" s="124"/>
      <c r="AK15" s="138"/>
      <c r="AL15" s="125"/>
      <c r="AM15" s="123"/>
      <c r="AN15" s="124"/>
      <c r="AO15" s="124"/>
      <c r="AP15" s="124"/>
      <c r="AQ15" s="138"/>
      <c r="AR15" s="125"/>
      <c r="AS15" s="123"/>
      <c r="AT15" s="124"/>
      <c r="AU15" s="124"/>
      <c r="AV15" s="124"/>
      <c r="AW15" s="138"/>
      <c r="AX15" s="125"/>
    </row>
    <row r="16" spans="1:50">
      <c r="A16" s="172" t="s">
        <v>526</v>
      </c>
      <c r="B16" s="311" t="s">
        <v>741</v>
      </c>
      <c r="C16" s="123"/>
      <c r="D16" s="124"/>
      <c r="E16" s="124"/>
      <c r="F16" s="124"/>
      <c r="G16" s="138"/>
      <c r="H16" s="125"/>
      <c r="I16" s="123"/>
      <c r="J16" s="124"/>
      <c r="K16" s="124"/>
      <c r="L16" s="124"/>
      <c r="M16" s="138"/>
      <c r="N16" s="125"/>
      <c r="O16" s="123"/>
      <c r="P16" s="124"/>
      <c r="Q16" s="124"/>
      <c r="R16" s="124"/>
      <c r="S16" s="138"/>
      <c r="T16" s="125"/>
      <c r="U16" s="123"/>
      <c r="V16" s="124"/>
      <c r="W16" s="124"/>
      <c r="X16" s="124"/>
      <c r="Y16" s="138"/>
      <c r="Z16" s="125"/>
      <c r="AA16" s="123"/>
      <c r="AB16" s="124"/>
      <c r="AC16" s="124"/>
      <c r="AD16" s="124"/>
      <c r="AE16" s="138"/>
      <c r="AF16" s="125"/>
      <c r="AG16" s="123"/>
      <c r="AH16" s="124"/>
      <c r="AI16" s="124"/>
      <c r="AJ16" s="124"/>
      <c r="AK16" s="138"/>
      <c r="AL16" s="125"/>
      <c r="AM16" s="123"/>
      <c r="AN16" s="124"/>
      <c r="AO16" s="124"/>
      <c r="AP16" s="124"/>
      <c r="AQ16" s="138"/>
      <c r="AR16" s="125"/>
      <c r="AS16" s="123"/>
      <c r="AT16" s="124"/>
      <c r="AU16" s="124"/>
      <c r="AV16" s="124"/>
      <c r="AW16" s="138"/>
      <c r="AX16" s="125"/>
    </row>
    <row r="17" spans="1:50">
      <c r="A17" s="172" t="s">
        <v>527</v>
      </c>
      <c r="B17" s="311" t="s">
        <v>742</v>
      </c>
      <c r="C17" s="123"/>
      <c r="D17" s="124"/>
      <c r="E17" s="124"/>
      <c r="F17" s="124"/>
      <c r="G17" s="138"/>
      <c r="H17" s="125"/>
      <c r="I17" s="123"/>
      <c r="J17" s="124"/>
      <c r="K17" s="124"/>
      <c r="L17" s="124"/>
      <c r="M17" s="138"/>
      <c r="N17" s="125"/>
      <c r="O17" s="123"/>
      <c r="P17" s="124"/>
      <c r="Q17" s="124"/>
      <c r="R17" s="124"/>
      <c r="S17" s="138"/>
      <c r="T17" s="125"/>
      <c r="U17" s="123"/>
      <c r="V17" s="124"/>
      <c r="W17" s="124"/>
      <c r="X17" s="124"/>
      <c r="Y17" s="138"/>
      <c r="Z17" s="125"/>
      <c r="AA17" s="123"/>
      <c r="AB17" s="124"/>
      <c r="AC17" s="124"/>
      <c r="AD17" s="124"/>
      <c r="AE17" s="138"/>
      <c r="AF17" s="125"/>
      <c r="AG17" s="123"/>
      <c r="AH17" s="124"/>
      <c r="AI17" s="124"/>
      <c r="AJ17" s="124"/>
      <c r="AK17" s="138"/>
      <c r="AL17" s="125"/>
      <c r="AM17" s="123"/>
      <c r="AN17" s="124"/>
      <c r="AO17" s="124"/>
      <c r="AP17" s="124"/>
      <c r="AQ17" s="138"/>
      <c r="AR17" s="125"/>
      <c r="AS17" s="123"/>
      <c r="AT17" s="124"/>
      <c r="AU17" s="124"/>
      <c r="AV17" s="124"/>
      <c r="AW17" s="138"/>
      <c r="AX17" s="125"/>
    </row>
    <row r="18" spans="1:50">
      <c r="A18" s="172" t="s">
        <v>528</v>
      </c>
      <c r="B18" s="311" t="s">
        <v>743</v>
      </c>
      <c r="C18" s="123"/>
      <c r="D18" s="124"/>
      <c r="E18" s="124"/>
      <c r="F18" s="124"/>
      <c r="G18" s="138"/>
      <c r="H18" s="125"/>
      <c r="I18" s="123"/>
      <c r="J18" s="124"/>
      <c r="K18" s="124"/>
      <c r="L18" s="124"/>
      <c r="M18" s="138"/>
      <c r="N18" s="125"/>
      <c r="O18" s="123"/>
      <c r="P18" s="124"/>
      <c r="Q18" s="124"/>
      <c r="R18" s="124"/>
      <c r="S18" s="138"/>
      <c r="T18" s="125"/>
      <c r="U18" s="123"/>
      <c r="V18" s="124"/>
      <c r="W18" s="124"/>
      <c r="X18" s="124"/>
      <c r="Y18" s="138"/>
      <c r="Z18" s="125"/>
      <c r="AA18" s="123"/>
      <c r="AB18" s="124"/>
      <c r="AC18" s="124"/>
      <c r="AD18" s="124"/>
      <c r="AE18" s="138"/>
      <c r="AF18" s="125"/>
      <c r="AG18" s="123"/>
      <c r="AH18" s="124"/>
      <c r="AI18" s="124"/>
      <c r="AJ18" s="124"/>
      <c r="AK18" s="138"/>
      <c r="AL18" s="125"/>
      <c r="AM18" s="123"/>
      <c r="AN18" s="124"/>
      <c r="AO18" s="124"/>
      <c r="AP18" s="124"/>
      <c r="AQ18" s="138"/>
      <c r="AR18" s="125"/>
      <c r="AS18" s="123"/>
      <c r="AT18" s="124"/>
      <c r="AU18" s="124"/>
      <c r="AV18" s="124"/>
      <c r="AW18" s="138"/>
      <c r="AX18" s="125"/>
    </row>
    <row r="19" spans="1:50">
      <c r="A19" s="172" t="s">
        <v>529</v>
      </c>
      <c r="B19" s="311" t="s">
        <v>744</v>
      </c>
      <c r="C19" s="123"/>
      <c r="D19" s="124"/>
      <c r="E19" s="124"/>
      <c r="F19" s="124"/>
      <c r="G19" s="138"/>
      <c r="H19" s="125"/>
      <c r="I19" s="123"/>
      <c r="J19" s="124"/>
      <c r="K19" s="124"/>
      <c r="L19" s="124"/>
      <c r="M19" s="138"/>
      <c r="N19" s="125"/>
      <c r="O19" s="123"/>
      <c r="P19" s="124"/>
      <c r="Q19" s="124"/>
      <c r="R19" s="124"/>
      <c r="S19" s="138"/>
      <c r="T19" s="125"/>
      <c r="U19" s="123"/>
      <c r="V19" s="124"/>
      <c r="W19" s="124"/>
      <c r="X19" s="124"/>
      <c r="Y19" s="138"/>
      <c r="Z19" s="125"/>
      <c r="AA19" s="123"/>
      <c r="AB19" s="124"/>
      <c r="AC19" s="124"/>
      <c r="AD19" s="124"/>
      <c r="AE19" s="138"/>
      <c r="AF19" s="125"/>
      <c r="AG19" s="123"/>
      <c r="AH19" s="124"/>
      <c r="AI19" s="124"/>
      <c r="AJ19" s="124"/>
      <c r="AK19" s="138"/>
      <c r="AL19" s="125"/>
      <c r="AM19" s="123"/>
      <c r="AN19" s="124"/>
      <c r="AO19" s="124"/>
      <c r="AP19" s="124"/>
      <c r="AQ19" s="138"/>
      <c r="AR19" s="125"/>
      <c r="AS19" s="123"/>
      <c r="AT19" s="124"/>
      <c r="AU19" s="124"/>
      <c r="AV19" s="124"/>
      <c r="AW19" s="138"/>
      <c r="AX19" s="125"/>
    </row>
    <row r="20" spans="1:50">
      <c r="A20" s="172" t="s">
        <v>530</v>
      </c>
      <c r="B20" s="311" t="s">
        <v>745</v>
      </c>
      <c r="C20" s="123"/>
      <c r="D20" s="124"/>
      <c r="E20" s="124"/>
      <c r="F20" s="124"/>
      <c r="G20" s="138"/>
      <c r="H20" s="125"/>
      <c r="I20" s="123"/>
      <c r="J20" s="124"/>
      <c r="K20" s="124"/>
      <c r="L20" s="124"/>
      <c r="M20" s="138"/>
      <c r="N20" s="125"/>
      <c r="O20" s="123"/>
      <c r="P20" s="124"/>
      <c r="Q20" s="124"/>
      <c r="R20" s="124"/>
      <c r="S20" s="138"/>
      <c r="T20" s="125"/>
      <c r="U20" s="123"/>
      <c r="V20" s="124"/>
      <c r="W20" s="124"/>
      <c r="X20" s="124"/>
      <c r="Y20" s="138"/>
      <c r="Z20" s="125"/>
      <c r="AA20" s="123"/>
      <c r="AB20" s="124"/>
      <c r="AC20" s="124"/>
      <c r="AD20" s="124"/>
      <c r="AE20" s="138"/>
      <c r="AF20" s="125"/>
      <c r="AG20" s="123"/>
      <c r="AH20" s="124"/>
      <c r="AI20" s="124"/>
      <c r="AJ20" s="124"/>
      <c r="AK20" s="138"/>
      <c r="AL20" s="125"/>
      <c r="AM20" s="123"/>
      <c r="AN20" s="124"/>
      <c r="AO20" s="124"/>
      <c r="AP20" s="124"/>
      <c r="AQ20" s="138"/>
      <c r="AR20" s="125"/>
      <c r="AS20" s="123"/>
      <c r="AT20" s="124"/>
      <c r="AU20" s="124"/>
      <c r="AV20" s="124"/>
      <c r="AW20" s="138"/>
      <c r="AX20" s="125"/>
    </row>
    <row r="21" spans="1:50">
      <c r="A21" s="172" t="s">
        <v>531</v>
      </c>
      <c r="B21" s="311" t="s">
        <v>746</v>
      </c>
      <c r="C21" s="123"/>
      <c r="D21" s="124"/>
      <c r="E21" s="124"/>
      <c r="F21" s="124"/>
      <c r="G21" s="138"/>
      <c r="H21" s="125"/>
      <c r="I21" s="123"/>
      <c r="J21" s="124"/>
      <c r="K21" s="124"/>
      <c r="L21" s="124"/>
      <c r="M21" s="138"/>
      <c r="N21" s="125"/>
      <c r="O21" s="123"/>
      <c r="P21" s="124"/>
      <c r="Q21" s="124"/>
      <c r="R21" s="124"/>
      <c r="S21" s="138"/>
      <c r="T21" s="125"/>
      <c r="U21" s="123"/>
      <c r="V21" s="124"/>
      <c r="W21" s="124"/>
      <c r="X21" s="124"/>
      <c r="Y21" s="138"/>
      <c r="Z21" s="125"/>
      <c r="AA21" s="123"/>
      <c r="AB21" s="124"/>
      <c r="AC21" s="124"/>
      <c r="AD21" s="124"/>
      <c r="AE21" s="138"/>
      <c r="AF21" s="125"/>
      <c r="AG21" s="123"/>
      <c r="AH21" s="124"/>
      <c r="AI21" s="124"/>
      <c r="AJ21" s="124"/>
      <c r="AK21" s="138"/>
      <c r="AL21" s="125"/>
      <c r="AM21" s="123"/>
      <c r="AN21" s="124"/>
      <c r="AO21" s="124"/>
      <c r="AP21" s="124"/>
      <c r="AQ21" s="138"/>
      <c r="AR21" s="125"/>
      <c r="AS21" s="123"/>
      <c r="AT21" s="124"/>
      <c r="AU21" s="124"/>
      <c r="AV21" s="124"/>
      <c r="AW21" s="138"/>
      <c r="AX21" s="125"/>
    </row>
    <row r="22" spans="1:50">
      <c r="A22" s="172" t="s">
        <v>532</v>
      </c>
      <c r="B22" s="311" t="s">
        <v>747</v>
      </c>
      <c r="C22" s="123"/>
      <c r="D22" s="124"/>
      <c r="E22" s="124"/>
      <c r="F22" s="124"/>
      <c r="G22" s="138"/>
      <c r="H22" s="125"/>
      <c r="I22" s="123"/>
      <c r="J22" s="124"/>
      <c r="K22" s="124"/>
      <c r="L22" s="124"/>
      <c r="M22" s="138"/>
      <c r="N22" s="125"/>
      <c r="O22" s="123"/>
      <c r="P22" s="124"/>
      <c r="Q22" s="124"/>
      <c r="R22" s="124"/>
      <c r="S22" s="138"/>
      <c r="T22" s="125"/>
      <c r="U22" s="123"/>
      <c r="V22" s="124"/>
      <c r="W22" s="124"/>
      <c r="X22" s="124"/>
      <c r="Y22" s="138"/>
      <c r="Z22" s="125"/>
      <c r="AA22" s="123"/>
      <c r="AB22" s="124"/>
      <c r="AC22" s="124"/>
      <c r="AD22" s="124"/>
      <c r="AE22" s="138"/>
      <c r="AF22" s="125"/>
      <c r="AG22" s="123"/>
      <c r="AH22" s="124"/>
      <c r="AI22" s="124"/>
      <c r="AJ22" s="124"/>
      <c r="AK22" s="138"/>
      <c r="AL22" s="125"/>
      <c r="AM22" s="123"/>
      <c r="AN22" s="124"/>
      <c r="AO22" s="124"/>
      <c r="AP22" s="124"/>
      <c r="AQ22" s="138"/>
      <c r="AR22" s="125"/>
      <c r="AS22" s="123"/>
      <c r="AT22" s="124"/>
      <c r="AU22" s="124"/>
      <c r="AV22" s="124"/>
      <c r="AW22" s="138"/>
      <c r="AX22" s="125"/>
    </row>
    <row r="23" spans="1:50">
      <c r="A23" s="172" t="s">
        <v>533</v>
      </c>
      <c r="B23" s="311" t="s">
        <v>748</v>
      </c>
      <c r="C23" s="123"/>
      <c r="D23" s="124"/>
      <c r="E23" s="124"/>
      <c r="F23" s="124"/>
      <c r="G23" s="138"/>
      <c r="H23" s="125"/>
      <c r="I23" s="123"/>
      <c r="J23" s="124"/>
      <c r="K23" s="124"/>
      <c r="L23" s="124"/>
      <c r="M23" s="138"/>
      <c r="N23" s="125"/>
      <c r="O23" s="123"/>
      <c r="P23" s="124"/>
      <c r="Q23" s="124"/>
      <c r="R23" s="124"/>
      <c r="S23" s="138"/>
      <c r="T23" s="125"/>
      <c r="U23" s="123"/>
      <c r="V23" s="124"/>
      <c r="W23" s="124"/>
      <c r="X23" s="124"/>
      <c r="Y23" s="138"/>
      <c r="Z23" s="125"/>
      <c r="AA23" s="123"/>
      <c r="AB23" s="124"/>
      <c r="AC23" s="124"/>
      <c r="AD23" s="124"/>
      <c r="AE23" s="138"/>
      <c r="AF23" s="125"/>
      <c r="AG23" s="123"/>
      <c r="AH23" s="124"/>
      <c r="AI23" s="124"/>
      <c r="AJ23" s="124"/>
      <c r="AK23" s="138"/>
      <c r="AL23" s="125"/>
      <c r="AM23" s="123"/>
      <c r="AN23" s="124"/>
      <c r="AO23" s="124"/>
      <c r="AP23" s="124"/>
      <c r="AQ23" s="138"/>
      <c r="AR23" s="125"/>
      <c r="AS23" s="123"/>
      <c r="AT23" s="124"/>
      <c r="AU23" s="124"/>
      <c r="AV23" s="124"/>
      <c r="AW23" s="138"/>
      <c r="AX23" s="125"/>
    </row>
    <row r="24" spans="1:50">
      <c r="A24" s="172" t="s">
        <v>534</v>
      </c>
      <c r="B24" s="311" t="s">
        <v>749</v>
      </c>
      <c r="C24" s="123"/>
      <c r="D24" s="124"/>
      <c r="E24" s="124"/>
      <c r="F24" s="124"/>
      <c r="G24" s="138"/>
      <c r="H24" s="125"/>
      <c r="I24" s="123"/>
      <c r="J24" s="124"/>
      <c r="K24" s="124"/>
      <c r="L24" s="124"/>
      <c r="M24" s="138"/>
      <c r="N24" s="125"/>
      <c r="O24" s="123"/>
      <c r="P24" s="124"/>
      <c r="Q24" s="124"/>
      <c r="R24" s="124"/>
      <c r="S24" s="138"/>
      <c r="T24" s="125"/>
      <c r="U24" s="123"/>
      <c r="V24" s="124"/>
      <c r="W24" s="124"/>
      <c r="X24" s="124"/>
      <c r="Y24" s="138"/>
      <c r="Z24" s="125"/>
      <c r="AA24" s="123"/>
      <c r="AB24" s="124"/>
      <c r="AC24" s="124"/>
      <c r="AD24" s="124"/>
      <c r="AE24" s="138"/>
      <c r="AF24" s="125"/>
      <c r="AG24" s="123"/>
      <c r="AH24" s="124"/>
      <c r="AI24" s="124"/>
      <c r="AJ24" s="124"/>
      <c r="AK24" s="138"/>
      <c r="AL24" s="125"/>
      <c r="AM24" s="123"/>
      <c r="AN24" s="124"/>
      <c r="AO24" s="124"/>
      <c r="AP24" s="124"/>
      <c r="AQ24" s="138"/>
      <c r="AR24" s="125"/>
      <c r="AS24" s="123"/>
      <c r="AT24" s="124"/>
      <c r="AU24" s="124"/>
      <c r="AV24" s="124"/>
      <c r="AW24" s="138"/>
      <c r="AX24" s="125"/>
    </row>
    <row r="25" spans="1:50">
      <c r="A25" s="172" t="s">
        <v>535</v>
      </c>
      <c r="B25" s="311" t="s">
        <v>750</v>
      </c>
      <c r="C25" s="123"/>
      <c r="D25" s="124"/>
      <c r="E25" s="124"/>
      <c r="F25" s="124"/>
      <c r="G25" s="138"/>
      <c r="H25" s="125"/>
      <c r="I25" s="123"/>
      <c r="J25" s="124"/>
      <c r="K25" s="124"/>
      <c r="L25" s="124"/>
      <c r="M25" s="138"/>
      <c r="N25" s="125"/>
      <c r="O25" s="123"/>
      <c r="P25" s="124"/>
      <c r="Q25" s="124"/>
      <c r="R25" s="124"/>
      <c r="S25" s="138"/>
      <c r="T25" s="125"/>
      <c r="U25" s="123"/>
      <c r="V25" s="124"/>
      <c r="W25" s="124"/>
      <c r="X25" s="124"/>
      <c r="Y25" s="138"/>
      <c r="Z25" s="125"/>
      <c r="AA25" s="123"/>
      <c r="AB25" s="124"/>
      <c r="AC25" s="124"/>
      <c r="AD25" s="124"/>
      <c r="AE25" s="138"/>
      <c r="AF25" s="125"/>
      <c r="AG25" s="123"/>
      <c r="AH25" s="124"/>
      <c r="AI25" s="124"/>
      <c r="AJ25" s="124"/>
      <c r="AK25" s="138"/>
      <c r="AL25" s="125"/>
      <c r="AM25" s="123"/>
      <c r="AN25" s="124"/>
      <c r="AO25" s="124"/>
      <c r="AP25" s="124"/>
      <c r="AQ25" s="138"/>
      <c r="AR25" s="125"/>
      <c r="AS25" s="123"/>
      <c r="AT25" s="124"/>
      <c r="AU25" s="124"/>
      <c r="AV25" s="124"/>
      <c r="AW25" s="138"/>
      <c r="AX25" s="125"/>
    </row>
    <row r="26" spans="1:50">
      <c r="A26" s="172" t="s">
        <v>536</v>
      </c>
      <c r="B26" s="311" t="s">
        <v>751</v>
      </c>
      <c r="C26" s="123"/>
      <c r="D26" s="124"/>
      <c r="E26" s="124"/>
      <c r="F26" s="124"/>
      <c r="G26" s="138"/>
      <c r="H26" s="125"/>
      <c r="I26" s="123"/>
      <c r="J26" s="124"/>
      <c r="K26" s="124"/>
      <c r="L26" s="124"/>
      <c r="M26" s="138"/>
      <c r="N26" s="125"/>
      <c r="O26" s="123"/>
      <c r="P26" s="124"/>
      <c r="Q26" s="124"/>
      <c r="R26" s="124"/>
      <c r="S26" s="138"/>
      <c r="T26" s="125"/>
      <c r="U26" s="123"/>
      <c r="V26" s="124"/>
      <c r="W26" s="124"/>
      <c r="X26" s="124"/>
      <c r="Y26" s="138"/>
      <c r="Z26" s="125"/>
      <c r="AA26" s="123"/>
      <c r="AB26" s="124"/>
      <c r="AC26" s="124"/>
      <c r="AD26" s="124"/>
      <c r="AE26" s="138"/>
      <c r="AF26" s="125"/>
      <c r="AG26" s="123"/>
      <c r="AH26" s="124"/>
      <c r="AI26" s="124"/>
      <c r="AJ26" s="124"/>
      <c r="AK26" s="138"/>
      <c r="AL26" s="125"/>
      <c r="AM26" s="123"/>
      <c r="AN26" s="124"/>
      <c r="AO26" s="124"/>
      <c r="AP26" s="124"/>
      <c r="AQ26" s="138"/>
      <c r="AR26" s="125"/>
      <c r="AS26" s="123"/>
      <c r="AT26" s="124"/>
      <c r="AU26" s="124"/>
      <c r="AV26" s="124"/>
      <c r="AW26" s="138"/>
      <c r="AX26" s="125"/>
    </row>
    <row r="27" spans="1:50">
      <c r="A27" s="172" t="s">
        <v>537</v>
      </c>
      <c r="B27" s="311" t="s">
        <v>752</v>
      </c>
      <c r="C27" s="123"/>
      <c r="D27" s="124"/>
      <c r="E27" s="124"/>
      <c r="F27" s="124"/>
      <c r="G27" s="138"/>
      <c r="H27" s="125"/>
      <c r="I27" s="123"/>
      <c r="J27" s="124"/>
      <c r="K27" s="124"/>
      <c r="L27" s="124"/>
      <c r="M27" s="138"/>
      <c r="N27" s="125"/>
      <c r="O27" s="123"/>
      <c r="P27" s="124"/>
      <c r="Q27" s="124"/>
      <c r="R27" s="124"/>
      <c r="S27" s="138"/>
      <c r="T27" s="125"/>
      <c r="U27" s="123"/>
      <c r="V27" s="124"/>
      <c r="W27" s="124"/>
      <c r="X27" s="124"/>
      <c r="Y27" s="138"/>
      <c r="Z27" s="125"/>
      <c r="AA27" s="123"/>
      <c r="AB27" s="124"/>
      <c r="AC27" s="124"/>
      <c r="AD27" s="124"/>
      <c r="AE27" s="138"/>
      <c r="AF27" s="125"/>
      <c r="AG27" s="123"/>
      <c r="AH27" s="124"/>
      <c r="AI27" s="124"/>
      <c r="AJ27" s="124"/>
      <c r="AK27" s="138"/>
      <c r="AL27" s="125"/>
      <c r="AM27" s="123"/>
      <c r="AN27" s="124"/>
      <c r="AO27" s="124"/>
      <c r="AP27" s="124"/>
      <c r="AQ27" s="138"/>
      <c r="AR27" s="125"/>
      <c r="AS27" s="123"/>
      <c r="AT27" s="124"/>
      <c r="AU27" s="124"/>
      <c r="AV27" s="124"/>
      <c r="AW27" s="138"/>
      <c r="AX27" s="125"/>
    </row>
    <row r="28" spans="1:50">
      <c r="A28" s="172" t="s">
        <v>538</v>
      </c>
      <c r="B28" s="311" t="s">
        <v>753</v>
      </c>
      <c r="C28" s="123"/>
      <c r="D28" s="124"/>
      <c r="E28" s="124"/>
      <c r="F28" s="124"/>
      <c r="G28" s="138"/>
      <c r="H28" s="125"/>
      <c r="I28" s="123"/>
      <c r="J28" s="124"/>
      <c r="K28" s="124"/>
      <c r="L28" s="124"/>
      <c r="M28" s="138"/>
      <c r="N28" s="125"/>
      <c r="O28" s="123"/>
      <c r="P28" s="124"/>
      <c r="Q28" s="124"/>
      <c r="R28" s="124"/>
      <c r="S28" s="138"/>
      <c r="T28" s="125"/>
      <c r="U28" s="123"/>
      <c r="V28" s="124"/>
      <c r="W28" s="124"/>
      <c r="X28" s="124"/>
      <c r="Y28" s="138"/>
      <c r="Z28" s="125"/>
      <c r="AA28" s="123"/>
      <c r="AB28" s="124"/>
      <c r="AC28" s="124"/>
      <c r="AD28" s="124"/>
      <c r="AE28" s="138"/>
      <c r="AF28" s="125"/>
      <c r="AG28" s="123"/>
      <c r="AH28" s="124"/>
      <c r="AI28" s="124"/>
      <c r="AJ28" s="124"/>
      <c r="AK28" s="138"/>
      <c r="AL28" s="125"/>
      <c r="AM28" s="123"/>
      <c r="AN28" s="124"/>
      <c r="AO28" s="124"/>
      <c r="AP28" s="124"/>
      <c r="AQ28" s="138"/>
      <c r="AR28" s="125"/>
      <c r="AS28" s="123"/>
      <c r="AT28" s="124"/>
      <c r="AU28" s="124"/>
      <c r="AV28" s="124"/>
      <c r="AW28" s="138"/>
      <c r="AX28" s="125"/>
    </row>
    <row r="29" spans="1:50">
      <c r="A29" s="172" t="s">
        <v>539</v>
      </c>
      <c r="B29" s="311" t="s">
        <v>754</v>
      </c>
      <c r="C29" s="123"/>
      <c r="D29" s="124"/>
      <c r="E29" s="124"/>
      <c r="F29" s="124"/>
      <c r="G29" s="138"/>
      <c r="H29" s="125"/>
      <c r="I29" s="123"/>
      <c r="J29" s="124"/>
      <c r="K29" s="124"/>
      <c r="L29" s="124"/>
      <c r="M29" s="138"/>
      <c r="N29" s="125"/>
      <c r="O29" s="123"/>
      <c r="P29" s="124"/>
      <c r="Q29" s="124"/>
      <c r="R29" s="124"/>
      <c r="S29" s="138"/>
      <c r="T29" s="125"/>
      <c r="U29" s="123"/>
      <c r="V29" s="124"/>
      <c r="W29" s="124"/>
      <c r="X29" s="124"/>
      <c r="Y29" s="138"/>
      <c r="Z29" s="125"/>
      <c r="AA29" s="123"/>
      <c r="AB29" s="124"/>
      <c r="AC29" s="124"/>
      <c r="AD29" s="124"/>
      <c r="AE29" s="138"/>
      <c r="AF29" s="125"/>
      <c r="AG29" s="123"/>
      <c r="AH29" s="124"/>
      <c r="AI29" s="124"/>
      <c r="AJ29" s="124"/>
      <c r="AK29" s="138"/>
      <c r="AL29" s="125"/>
      <c r="AM29" s="123"/>
      <c r="AN29" s="124"/>
      <c r="AO29" s="124"/>
      <c r="AP29" s="124"/>
      <c r="AQ29" s="138"/>
      <c r="AR29" s="125"/>
      <c r="AS29" s="123"/>
      <c r="AT29" s="124"/>
      <c r="AU29" s="124"/>
      <c r="AV29" s="124"/>
      <c r="AW29" s="138"/>
      <c r="AX29" s="125"/>
    </row>
    <row r="30" spans="1:50">
      <c r="A30" s="172" t="s">
        <v>540</v>
      </c>
      <c r="B30" s="311" t="s">
        <v>755</v>
      </c>
      <c r="C30" s="123"/>
      <c r="D30" s="124"/>
      <c r="E30" s="124"/>
      <c r="F30" s="124"/>
      <c r="G30" s="138"/>
      <c r="H30" s="125"/>
      <c r="I30" s="123"/>
      <c r="J30" s="124"/>
      <c r="K30" s="124"/>
      <c r="L30" s="124"/>
      <c r="M30" s="138"/>
      <c r="N30" s="125"/>
      <c r="O30" s="123"/>
      <c r="P30" s="124"/>
      <c r="Q30" s="124"/>
      <c r="R30" s="124"/>
      <c r="S30" s="138"/>
      <c r="T30" s="125"/>
      <c r="U30" s="123"/>
      <c r="V30" s="124"/>
      <c r="W30" s="124"/>
      <c r="X30" s="124"/>
      <c r="Y30" s="138"/>
      <c r="Z30" s="125"/>
      <c r="AA30" s="123"/>
      <c r="AB30" s="124"/>
      <c r="AC30" s="124"/>
      <c r="AD30" s="124"/>
      <c r="AE30" s="138"/>
      <c r="AF30" s="125"/>
      <c r="AG30" s="123"/>
      <c r="AH30" s="124"/>
      <c r="AI30" s="124"/>
      <c r="AJ30" s="124"/>
      <c r="AK30" s="138"/>
      <c r="AL30" s="125"/>
      <c r="AM30" s="123"/>
      <c r="AN30" s="124"/>
      <c r="AO30" s="124"/>
      <c r="AP30" s="124"/>
      <c r="AQ30" s="138"/>
      <c r="AR30" s="125"/>
      <c r="AS30" s="123"/>
      <c r="AT30" s="124"/>
      <c r="AU30" s="124"/>
      <c r="AV30" s="124"/>
      <c r="AW30" s="138"/>
      <c r="AX30" s="125"/>
    </row>
    <row r="31" spans="1:50">
      <c r="A31" s="172" t="s">
        <v>541</v>
      </c>
      <c r="B31" s="311" t="s">
        <v>756</v>
      </c>
      <c r="C31" s="123"/>
      <c r="D31" s="124"/>
      <c r="E31" s="124"/>
      <c r="F31" s="124"/>
      <c r="G31" s="138"/>
      <c r="H31" s="125"/>
      <c r="I31" s="123"/>
      <c r="J31" s="124"/>
      <c r="K31" s="124"/>
      <c r="L31" s="124"/>
      <c r="M31" s="138"/>
      <c r="N31" s="125"/>
      <c r="O31" s="123"/>
      <c r="P31" s="124"/>
      <c r="Q31" s="124"/>
      <c r="R31" s="124"/>
      <c r="S31" s="138"/>
      <c r="T31" s="125"/>
      <c r="U31" s="123"/>
      <c r="V31" s="124"/>
      <c r="W31" s="124"/>
      <c r="X31" s="124"/>
      <c r="Y31" s="138"/>
      <c r="Z31" s="125"/>
      <c r="AA31" s="123"/>
      <c r="AB31" s="124"/>
      <c r="AC31" s="124"/>
      <c r="AD31" s="124"/>
      <c r="AE31" s="138"/>
      <c r="AF31" s="125"/>
      <c r="AG31" s="123"/>
      <c r="AH31" s="124"/>
      <c r="AI31" s="124"/>
      <c r="AJ31" s="124"/>
      <c r="AK31" s="138"/>
      <c r="AL31" s="125"/>
      <c r="AM31" s="123"/>
      <c r="AN31" s="124"/>
      <c r="AO31" s="124"/>
      <c r="AP31" s="124"/>
      <c r="AQ31" s="138"/>
      <c r="AR31" s="125"/>
      <c r="AS31" s="123"/>
      <c r="AT31" s="124"/>
      <c r="AU31" s="124"/>
      <c r="AV31" s="124"/>
      <c r="AW31" s="138"/>
      <c r="AX31" s="125"/>
    </row>
    <row r="32" spans="1:50">
      <c r="A32" s="172" t="s">
        <v>542</v>
      </c>
      <c r="B32" s="311" t="s">
        <v>757</v>
      </c>
      <c r="C32" s="123"/>
      <c r="D32" s="124"/>
      <c r="E32" s="124"/>
      <c r="F32" s="124"/>
      <c r="G32" s="138"/>
      <c r="H32" s="125"/>
      <c r="I32" s="123"/>
      <c r="J32" s="124"/>
      <c r="K32" s="124"/>
      <c r="L32" s="124"/>
      <c r="M32" s="138"/>
      <c r="N32" s="125"/>
      <c r="O32" s="123"/>
      <c r="P32" s="124"/>
      <c r="Q32" s="124"/>
      <c r="R32" s="124"/>
      <c r="S32" s="138"/>
      <c r="T32" s="125"/>
      <c r="U32" s="123"/>
      <c r="V32" s="124"/>
      <c r="W32" s="124"/>
      <c r="X32" s="124"/>
      <c r="Y32" s="138"/>
      <c r="Z32" s="125"/>
      <c r="AA32" s="123"/>
      <c r="AB32" s="124"/>
      <c r="AC32" s="124"/>
      <c r="AD32" s="124"/>
      <c r="AE32" s="138"/>
      <c r="AF32" s="125"/>
      <c r="AG32" s="123"/>
      <c r="AH32" s="124"/>
      <c r="AI32" s="124"/>
      <c r="AJ32" s="124"/>
      <c r="AK32" s="138"/>
      <c r="AL32" s="125"/>
      <c r="AM32" s="123"/>
      <c r="AN32" s="124"/>
      <c r="AO32" s="124"/>
      <c r="AP32" s="124"/>
      <c r="AQ32" s="138"/>
      <c r="AR32" s="125"/>
      <c r="AS32" s="123"/>
      <c r="AT32" s="124"/>
      <c r="AU32" s="124"/>
      <c r="AV32" s="124"/>
      <c r="AW32" s="138"/>
      <c r="AX32" s="125"/>
    </row>
    <row r="33" spans="1:50">
      <c r="A33" s="172" t="s">
        <v>543</v>
      </c>
      <c r="B33" s="311" t="s">
        <v>758</v>
      </c>
      <c r="C33" s="123"/>
      <c r="D33" s="124"/>
      <c r="E33" s="124"/>
      <c r="F33" s="124"/>
      <c r="G33" s="138"/>
      <c r="H33" s="125"/>
      <c r="I33" s="123"/>
      <c r="J33" s="124"/>
      <c r="K33" s="124"/>
      <c r="L33" s="124"/>
      <c r="M33" s="138"/>
      <c r="N33" s="125"/>
      <c r="O33" s="123"/>
      <c r="P33" s="124"/>
      <c r="Q33" s="124"/>
      <c r="R33" s="124"/>
      <c r="S33" s="138"/>
      <c r="T33" s="125"/>
      <c r="U33" s="123"/>
      <c r="V33" s="124"/>
      <c r="W33" s="124"/>
      <c r="X33" s="124"/>
      <c r="Y33" s="138"/>
      <c r="Z33" s="125"/>
      <c r="AA33" s="123"/>
      <c r="AB33" s="124"/>
      <c r="AC33" s="124"/>
      <c r="AD33" s="124"/>
      <c r="AE33" s="138"/>
      <c r="AF33" s="125"/>
      <c r="AG33" s="123"/>
      <c r="AH33" s="124"/>
      <c r="AI33" s="124"/>
      <c r="AJ33" s="124"/>
      <c r="AK33" s="138"/>
      <c r="AL33" s="125"/>
      <c r="AM33" s="123"/>
      <c r="AN33" s="124"/>
      <c r="AO33" s="124"/>
      <c r="AP33" s="124"/>
      <c r="AQ33" s="138"/>
      <c r="AR33" s="125"/>
      <c r="AS33" s="123"/>
      <c r="AT33" s="124"/>
      <c r="AU33" s="124"/>
      <c r="AV33" s="124"/>
      <c r="AW33" s="138"/>
      <c r="AX33" s="125"/>
    </row>
    <row r="34" spans="1:50">
      <c r="A34" s="172" t="s">
        <v>544</v>
      </c>
      <c r="B34" s="311" t="s">
        <v>759</v>
      </c>
      <c r="C34" s="123"/>
      <c r="D34" s="124"/>
      <c r="E34" s="124"/>
      <c r="F34" s="124"/>
      <c r="G34" s="138"/>
      <c r="H34" s="125"/>
      <c r="I34" s="123"/>
      <c r="J34" s="124"/>
      <c r="K34" s="124"/>
      <c r="L34" s="124"/>
      <c r="M34" s="138"/>
      <c r="N34" s="125"/>
      <c r="O34" s="123"/>
      <c r="P34" s="124"/>
      <c r="Q34" s="124"/>
      <c r="R34" s="124"/>
      <c r="S34" s="138"/>
      <c r="T34" s="125"/>
      <c r="U34" s="123"/>
      <c r="V34" s="124"/>
      <c r="W34" s="124"/>
      <c r="X34" s="124"/>
      <c r="Y34" s="138"/>
      <c r="Z34" s="125"/>
      <c r="AA34" s="123"/>
      <c r="AB34" s="124"/>
      <c r="AC34" s="124"/>
      <c r="AD34" s="124"/>
      <c r="AE34" s="138"/>
      <c r="AF34" s="125"/>
      <c r="AG34" s="123"/>
      <c r="AH34" s="124"/>
      <c r="AI34" s="124"/>
      <c r="AJ34" s="124"/>
      <c r="AK34" s="138"/>
      <c r="AL34" s="125"/>
      <c r="AM34" s="123"/>
      <c r="AN34" s="124"/>
      <c r="AO34" s="124"/>
      <c r="AP34" s="124"/>
      <c r="AQ34" s="138"/>
      <c r="AR34" s="125"/>
      <c r="AS34" s="123"/>
      <c r="AT34" s="124"/>
      <c r="AU34" s="124"/>
      <c r="AV34" s="124"/>
      <c r="AW34" s="138"/>
      <c r="AX34" s="125"/>
    </row>
    <row r="35" spans="1:50">
      <c r="A35" s="172" t="s">
        <v>545</v>
      </c>
      <c r="B35" s="311" t="s">
        <v>760</v>
      </c>
      <c r="C35" s="123"/>
      <c r="D35" s="124"/>
      <c r="E35" s="124"/>
      <c r="F35" s="124"/>
      <c r="G35" s="138"/>
      <c r="H35" s="125"/>
      <c r="I35" s="123"/>
      <c r="J35" s="124"/>
      <c r="K35" s="124"/>
      <c r="L35" s="124"/>
      <c r="M35" s="138"/>
      <c r="N35" s="125"/>
      <c r="O35" s="123"/>
      <c r="P35" s="124"/>
      <c r="Q35" s="124"/>
      <c r="R35" s="124"/>
      <c r="S35" s="138"/>
      <c r="T35" s="125"/>
      <c r="U35" s="123"/>
      <c r="V35" s="124"/>
      <c r="W35" s="124"/>
      <c r="X35" s="124"/>
      <c r="Y35" s="138"/>
      <c r="Z35" s="125"/>
      <c r="AA35" s="123"/>
      <c r="AB35" s="124"/>
      <c r="AC35" s="124"/>
      <c r="AD35" s="124"/>
      <c r="AE35" s="138"/>
      <c r="AF35" s="125"/>
      <c r="AG35" s="123"/>
      <c r="AH35" s="124"/>
      <c r="AI35" s="124"/>
      <c r="AJ35" s="124"/>
      <c r="AK35" s="138"/>
      <c r="AL35" s="125"/>
      <c r="AM35" s="123"/>
      <c r="AN35" s="124"/>
      <c r="AO35" s="124"/>
      <c r="AP35" s="124"/>
      <c r="AQ35" s="138"/>
      <c r="AR35" s="125"/>
      <c r="AS35" s="123"/>
      <c r="AT35" s="124"/>
      <c r="AU35" s="124"/>
      <c r="AV35" s="124"/>
      <c r="AW35" s="138"/>
      <c r="AX35" s="125"/>
    </row>
    <row r="36" spans="1:50">
      <c r="A36" s="172" t="s">
        <v>546</v>
      </c>
      <c r="B36" s="311" t="s">
        <v>761</v>
      </c>
      <c r="C36" s="123"/>
      <c r="D36" s="124"/>
      <c r="E36" s="124"/>
      <c r="F36" s="124"/>
      <c r="G36" s="138"/>
      <c r="H36" s="125"/>
      <c r="I36" s="123"/>
      <c r="J36" s="124"/>
      <c r="K36" s="124"/>
      <c r="L36" s="124"/>
      <c r="M36" s="138"/>
      <c r="N36" s="125"/>
      <c r="O36" s="123"/>
      <c r="P36" s="124"/>
      <c r="Q36" s="124"/>
      <c r="R36" s="124"/>
      <c r="S36" s="138"/>
      <c r="T36" s="125"/>
      <c r="U36" s="123"/>
      <c r="V36" s="124"/>
      <c r="W36" s="124"/>
      <c r="X36" s="124"/>
      <c r="Y36" s="138"/>
      <c r="Z36" s="125"/>
      <c r="AA36" s="123"/>
      <c r="AB36" s="124"/>
      <c r="AC36" s="124"/>
      <c r="AD36" s="124"/>
      <c r="AE36" s="138"/>
      <c r="AF36" s="125"/>
      <c r="AG36" s="123"/>
      <c r="AH36" s="124"/>
      <c r="AI36" s="124"/>
      <c r="AJ36" s="124"/>
      <c r="AK36" s="138"/>
      <c r="AL36" s="125"/>
      <c r="AM36" s="123"/>
      <c r="AN36" s="124"/>
      <c r="AO36" s="124"/>
      <c r="AP36" s="124"/>
      <c r="AQ36" s="138"/>
      <c r="AR36" s="125"/>
      <c r="AS36" s="123"/>
      <c r="AT36" s="124"/>
      <c r="AU36" s="124"/>
      <c r="AV36" s="124"/>
      <c r="AW36" s="138"/>
      <c r="AX36" s="125"/>
    </row>
    <row r="37" spans="1:50">
      <c r="A37" s="172" t="s">
        <v>547</v>
      </c>
      <c r="B37" s="311" t="s">
        <v>762</v>
      </c>
      <c r="C37" s="123"/>
      <c r="D37" s="124"/>
      <c r="E37" s="124"/>
      <c r="F37" s="124"/>
      <c r="G37" s="138"/>
      <c r="H37" s="125"/>
      <c r="I37" s="123"/>
      <c r="J37" s="124"/>
      <c r="K37" s="124"/>
      <c r="L37" s="124"/>
      <c r="M37" s="138"/>
      <c r="N37" s="125"/>
      <c r="O37" s="123"/>
      <c r="P37" s="124"/>
      <c r="Q37" s="124"/>
      <c r="R37" s="124"/>
      <c r="S37" s="138"/>
      <c r="T37" s="125"/>
      <c r="U37" s="123"/>
      <c r="V37" s="124"/>
      <c r="W37" s="124"/>
      <c r="X37" s="124"/>
      <c r="Y37" s="138"/>
      <c r="Z37" s="125"/>
      <c r="AA37" s="123"/>
      <c r="AB37" s="124"/>
      <c r="AC37" s="124"/>
      <c r="AD37" s="124"/>
      <c r="AE37" s="138"/>
      <c r="AF37" s="125"/>
      <c r="AG37" s="123"/>
      <c r="AH37" s="124"/>
      <c r="AI37" s="124"/>
      <c r="AJ37" s="124"/>
      <c r="AK37" s="138"/>
      <c r="AL37" s="125"/>
      <c r="AM37" s="123"/>
      <c r="AN37" s="124"/>
      <c r="AO37" s="124"/>
      <c r="AP37" s="124"/>
      <c r="AQ37" s="138"/>
      <c r="AR37" s="125"/>
      <c r="AS37" s="123"/>
      <c r="AT37" s="124"/>
      <c r="AU37" s="124"/>
      <c r="AV37" s="124"/>
      <c r="AW37" s="138"/>
      <c r="AX37" s="125"/>
    </row>
    <row r="38" spans="1:50">
      <c r="A38" s="172" t="s">
        <v>548</v>
      </c>
      <c r="B38" s="311" t="s">
        <v>763</v>
      </c>
      <c r="C38" s="123"/>
      <c r="D38" s="124"/>
      <c r="E38" s="124"/>
      <c r="F38" s="124"/>
      <c r="G38" s="138"/>
      <c r="H38" s="125"/>
      <c r="I38" s="123"/>
      <c r="J38" s="124"/>
      <c r="K38" s="124"/>
      <c r="L38" s="124"/>
      <c r="M38" s="138"/>
      <c r="N38" s="125"/>
      <c r="O38" s="123"/>
      <c r="P38" s="124"/>
      <c r="Q38" s="124"/>
      <c r="R38" s="124"/>
      <c r="S38" s="138"/>
      <c r="T38" s="125"/>
      <c r="U38" s="123"/>
      <c r="V38" s="124"/>
      <c r="W38" s="124"/>
      <c r="X38" s="124"/>
      <c r="Y38" s="138"/>
      <c r="Z38" s="125"/>
      <c r="AA38" s="123"/>
      <c r="AB38" s="124"/>
      <c r="AC38" s="124"/>
      <c r="AD38" s="124"/>
      <c r="AE38" s="138"/>
      <c r="AF38" s="125"/>
      <c r="AG38" s="123"/>
      <c r="AH38" s="124"/>
      <c r="AI38" s="124"/>
      <c r="AJ38" s="124"/>
      <c r="AK38" s="138"/>
      <c r="AL38" s="125"/>
      <c r="AM38" s="123"/>
      <c r="AN38" s="124"/>
      <c r="AO38" s="124"/>
      <c r="AP38" s="124"/>
      <c r="AQ38" s="138"/>
      <c r="AR38" s="125"/>
      <c r="AS38" s="123"/>
      <c r="AT38" s="124"/>
      <c r="AU38" s="124"/>
      <c r="AV38" s="124"/>
      <c r="AW38" s="138"/>
      <c r="AX38" s="125"/>
    </row>
    <row r="39" spans="1:50">
      <c r="A39" s="172" t="s">
        <v>549</v>
      </c>
      <c r="B39" s="311" t="s">
        <v>764</v>
      </c>
      <c r="C39" s="123"/>
      <c r="D39" s="124"/>
      <c r="E39" s="124"/>
      <c r="F39" s="124"/>
      <c r="G39" s="138"/>
      <c r="H39" s="125"/>
      <c r="I39" s="123"/>
      <c r="J39" s="124"/>
      <c r="K39" s="124"/>
      <c r="L39" s="124"/>
      <c r="M39" s="138"/>
      <c r="N39" s="125"/>
      <c r="O39" s="123"/>
      <c r="P39" s="124"/>
      <c r="Q39" s="124"/>
      <c r="R39" s="124"/>
      <c r="S39" s="138"/>
      <c r="T39" s="125"/>
      <c r="U39" s="123"/>
      <c r="V39" s="124"/>
      <c r="W39" s="124"/>
      <c r="X39" s="124"/>
      <c r="Y39" s="138"/>
      <c r="Z39" s="125"/>
      <c r="AA39" s="123"/>
      <c r="AB39" s="124"/>
      <c r="AC39" s="124"/>
      <c r="AD39" s="124"/>
      <c r="AE39" s="138"/>
      <c r="AF39" s="125"/>
      <c r="AG39" s="123"/>
      <c r="AH39" s="124"/>
      <c r="AI39" s="124"/>
      <c r="AJ39" s="124"/>
      <c r="AK39" s="138"/>
      <c r="AL39" s="125"/>
      <c r="AM39" s="123"/>
      <c r="AN39" s="124"/>
      <c r="AO39" s="124"/>
      <c r="AP39" s="124"/>
      <c r="AQ39" s="138"/>
      <c r="AR39" s="125"/>
      <c r="AS39" s="123"/>
      <c r="AT39" s="124"/>
      <c r="AU39" s="124"/>
      <c r="AV39" s="124"/>
      <c r="AW39" s="138"/>
      <c r="AX39" s="125"/>
    </row>
    <row r="40" spans="1:50">
      <c r="A40" s="172" t="s">
        <v>550</v>
      </c>
      <c r="B40" s="311" t="s">
        <v>765</v>
      </c>
      <c r="C40" s="123"/>
      <c r="D40" s="124"/>
      <c r="E40" s="124"/>
      <c r="F40" s="124"/>
      <c r="G40" s="138"/>
      <c r="H40" s="125"/>
      <c r="I40" s="123"/>
      <c r="J40" s="124"/>
      <c r="K40" s="124"/>
      <c r="L40" s="124"/>
      <c r="M40" s="138"/>
      <c r="N40" s="125"/>
      <c r="O40" s="123"/>
      <c r="P40" s="124"/>
      <c r="Q40" s="124"/>
      <c r="R40" s="124"/>
      <c r="S40" s="138"/>
      <c r="T40" s="125"/>
      <c r="U40" s="123"/>
      <c r="V40" s="124"/>
      <c r="W40" s="124"/>
      <c r="X40" s="124"/>
      <c r="Y40" s="138"/>
      <c r="Z40" s="125"/>
      <c r="AA40" s="123"/>
      <c r="AB40" s="124"/>
      <c r="AC40" s="124"/>
      <c r="AD40" s="124"/>
      <c r="AE40" s="138"/>
      <c r="AF40" s="125"/>
      <c r="AG40" s="123"/>
      <c r="AH40" s="124"/>
      <c r="AI40" s="124"/>
      <c r="AJ40" s="124"/>
      <c r="AK40" s="138"/>
      <c r="AL40" s="125"/>
      <c r="AM40" s="123"/>
      <c r="AN40" s="124"/>
      <c r="AO40" s="124"/>
      <c r="AP40" s="124"/>
      <c r="AQ40" s="138"/>
      <c r="AR40" s="125"/>
      <c r="AS40" s="123"/>
      <c r="AT40" s="124"/>
      <c r="AU40" s="124"/>
      <c r="AV40" s="124"/>
      <c r="AW40" s="138"/>
      <c r="AX40" s="125"/>
    </row>
    <row r="41" spans="1:50">
      <c r="A41" s="172" t="s">
        <v>551</v>
      </c>
      <c r="B41" s="311" t="s">
        <v>766</v>
      </c>
      <c r="C41" s="123"/>
      <c r="D41" s="124"/>
      <c r="E41" s="124"/>
      <c r="F41" s="124"/>
      <c r="G41" s="138"/>
      <c r="H41" s="125"/>
      <c r="I41" s="123"/>
      <c r="J41" s="124"/>
      <c r="K41" s="124"/>
      <c r="L41" s="124"/>
      <c r="M41" s="138"/>
      <c r="N41" s="125"/>
      <c r="O41" s="123"/>
      <c r="P41" s="124"/>
      <c r="Q41" s="124"/>
      <c r="R41" s="124"/>
      <c r="S41" s="138"/>
      <c r="T41" s="125"/>
      <c r="U41" s="123"/>
      <c r="V41" s="124"/>
      <c r="W41" s="124"/>
      <c r="X41" s="124"/>
      <c r="Y41" s="138"/>
      <c r="Z41" s="125"/>
      <c r="AA41" s="123"/>
      <c r="AB41" s="124"/>
      <c r="AC41" s="124"/>
      <c r="AD41" s="124"/>
      <c r="AE41" s="138"/>
      <c r="AF41" s="125"/>
      <c r="AG41" s="123"/>
      <c r="AH41" s="124"/>
      <c r="AI41" s="124"/>
      <c r="AJ41" s="124"/>
      <c r="AK41" s="138"/>
      <c r="AL41" s="125"/>
      <c r="AM41" s="123"/>
      <c r="AN41" s="124"/>
      <c r="AO41" s="124"/>
      <c r="AP41" s="124"/>
      <c r="AQ41" s="138"/>
      <c r="AR41" s="125"/>
      <c r="AS41" s="123"/>
      <c r="AT41" s="124"/>
      <c r="AU41" s="124"/>
      <c r="AV41" s="124"/>
      <c r="AW41" s="138"/>
      <c r="AX41" s="125"/>
    </row>
    <row r="42" spans="1:50">
      <c r="A42" s="172" t="s">
        <v>552</v>
      </c>
      <c r="B42" s="311" t="s">
        <v>767</v>
      </c>
      <c r="C42" s="123"/>
      <c r="D42" s="124"/>
      <c r="E42" s="124"/>
      <c r="F42" s="124"/>
      <c r="G42" s="138"/>
      <c r="H42" s="125"/>
      <c r="I42" s="123"/>
      <c r="J42" s="124"/>
      <c r="K42" s="124"/>
      <c r="L42" s="124"/>
      <c r="M42" s="138"/>
      <c r="N42" s="125"/>
      <c r="O42" s="123"/>
      <c r="P42" s="124"/>
      <c r="Q42" s="124"/>
      <c r="R42" s="124"/>
      <c r="S42" s="138"/>
      <c r="T42" s="125"/>
      <c r="U42" s="123"/>
      <c r="V42" s="124"/>
      <c r="W42" s="124"/>
      <c r="X42" s="124"/>
      <c r="Y42" s="138"/>
      <c r="Z42" s="125"/>
      <c r="AA42" s="123"/>
      <c r="AB42" s="124"/>
      <c r="AC42" s="124"/>
      <c r="AD42" s="124"/>
      <c r="AE42" s="138"/>
      <c r="AF42" s="125"/>
      <c r="AG42" s="123"/>
      <c r="AH42" s="124"/>
      <c r="AI42" s="124"/>
      <c r="AJ42" s="124"/>
      <c r="AK42" s="138"/>
      <c r="AL42" s="125"/>
      <c r="AM42" s="123"/>
      <c r="AN42" s="124"/>
      <c r="AO42" s="124"/>
      <c r="AP42" s="124"/>
      <c r="AQ42" s="138"/>
      <c r="AR42" s="125"/>
      <c r="AS42" s="123"/>
      <c r="AT42" s="124"/>
      <c r="AU42" s="124"/>
      <c r="AV42" s="124"/>
      <c r="AW42" s="138"/>
      <c r="AX42" s="125"/>
    </row>
    <row r="43" spans="1:50">
      <c r="A43" s="172" t="s">
        <v>553</v>
      </c>
      <c r="B43" s="311" t="s">
        <v>768</v>
      </c>
      <c r="C43" s="123"/>
      <c r="D43" s="124"/>
      <c r="E43" s="124"/>
      <c r="F43" s="124"/>
      <c r="G43" s="138"/>
      <c r="H43" s="125"/>
      <c r="I43" s="123"/>
      <c r="J43" s="124"/>
      <c r="K43" s="124"/>
      <c r="L43" s="124"/>
      <c r="M43" s="138"/>
      <c r="N43" s="125"/>
      <c r="O43" s="123"/>
      <c r="P43" s="124"/>
      <c r="Q43" s="124"/>
      <c r="R43" s="124"/>
      <c r="S43" s="138"/>
      <c r="T43" s="125"/>
      <c r="U43" s="123"/>
      <c r="V43" s="124"/>
      <c r="W43" s="124"/>
      <c r="X43" s="124"/>
      <c r="Y43" s="138"/>
      <c r="Z43" s="125"/>
      <c r="AA43" s="123"/>
      <c r="AB43" s="124"/>
      <c r="AC43" s="124"/>
      <c r="AD43" s="124"/>
      <c r="AE43" s="138"/>
      <c r="AF43" s="125"/>
      <c r="AG43" s="123"/>
      <c r="AH43" s="124"/>
      <c r="AI43" s="124"/>
      <c r="AJ43" s="124"/>
      <c r="AK43" s="138"/>
      <c r="AL43" s="125"/>
      <c r="AM43" s="123"/>
      <c r="AN43" s="124"/>
      <c r="AO43" s="124"/>
      <c r="AP43" s="124"/>
      <c r="AQ43" s="138"/>
      <c r="AR43" s="125"/>
      <c r="AS43" s="123"/>
      <c r="AT43" s="124"/>
      <c r="AU43" s="124"/>
      <c r="AV43" s="124"/>
      <c r="AW43" s="138"/>
      <c r="AX43" s="125"/>
    </row>
    <row r="44" spans="1:50">
      <c r="A44" s="172" t="s">
        <v>554</v>
      </c>
      <c r="B44" s="311" t="s">
        <v>769</v>
      </c>
      <c r="C44" s="123"/>
      <c r="D44" s="124"/>
      <c r="E44" s="124"/>
      <c r="F44" s="124"/>
      <c r="G44" s="138"/>
      <c r="H44" s="125"/>
      <c r="I44" s="123"/>
      <c r="J44" s="124"/>
      <c r="K44" s="124"/>
      <c r="L44" s="124"/>
      <c r="M44" s="138"/>
      <c r="N44" s="125"/>
      <c r="O44" s="123"/>
      <c r="P44" s="124"/>
      <c r="Q44" s="124"/>
      <c r="R44" s="124"/>
      <c r="S44" s="138"/>
      <c r="T44" s="125"/>
      <c r="U44" s="123"/>
      <c r="V44" s="124"/>
      <c r="W44" s="124"/>
      <c r="X44" s="124"/>
      <c r="Y44" s="138"/>
      <c r="Z44" s="125"/>
      <c r="AA44" s="123"/>
      <c r="AB44" s="124"/>
      <c r="AC44" s="124"/>
      <c r="AD44" s="124"/>
      <c r="AE44" s="138"/>
      <c r="AF44" s="125"/>
      <c r="AG44" s="123"/>
      <c r="AH44" s="124"/>
      <c r="AI44" s="124"/>
      <c r="AJ44" s="124"/>
      <c r="AK44" s="138"/>
      <c r="AL44" s="125"/>
      <c r="AM44" s="123"/>
      <c r="AN44" s="124"/>
      <c r="AO44" s="124"/>
      <c r="AP44" s="124"/>
      <c r="AQ44" s="138"/>
      <c r="AR44" s="125"/>
      <c r="AS44" s="123"/>
      <c r="AT44" s="124"/>
      <c r="AU44" s="124"/>
      <c r="AV44" s="124"/>
      <c r="AW44" s="138"/>
      <c r="AX44" s="125"/>
    </row>
    <row r="45" spans="1:50">
      <c r="A45" s="172" t="s">
        <v>555</v>
      </c>
      <c r="B45" s="311" t="s">
        <v>770</v>
      </c>
      <c r="C45" s="123"/>
      <c r="D45" s="124"/>
      <c r="E45" s="124"/>
      <c r="F45" s="124"/>
      <c r="G45" s="138"/>
      <c r="H45" s="125"/>
      <c r="I45" s="123"/>
      <c r="J45" s="124"/>
      <c r="K45" s="124"/>
      <c r="L45" s="124"/>
      <c r="M45" s="138"/>
      <c r="N45" s="125"/>
      <c r="O45" s="123"/>
      <c r="P45" s="124"/>
      <c r="Q45" s="124"/>
      <c r="R45" s="124"/>
      <c r="S45" s="138"/>
      <c r="T45" s="125"/>
      <c r="U45" s="123"/>
      <c r="V45" s="124"/>
      <c r="W45" s="124"/>
      <c r="X45" s="124"/>
      <c r="Y45" s="138"/>
      <c r="Z45" s="125"/>
      <c r="AA45" s="123"/>
      <c r="AB45" s="124"/>
      <c r="AC45" s="124"/>
      <c r="AD45" s="124"/>
      <c r="AE45" s="138"/>
      <c r="AF45" s="125"/>
      <c r="AG45" s="123"/>
      <c r="AH45" s="124"/>
      <c r="AI45" s="124"/>
      <c r="AJ45" s="124"/>
      <c r="AK45" s="138"/>
      <c r="AL45" s="125"/>
      <c r="AM45" s="123"/>
      <c r="AN45" s="124"/>
      <c r="AO45" s="124"/>
      <c r="AP45" s="124"/>
      <c r="AQ45" s="138"/>
      <c r="AR45" s="125"/>
      <c r="AS45" s="123"/>
      <c r="AT45" s="124"/>
      <c r="AU45" s="124"/>
      <c r="AV45" s="124"/>
      <c r="AW45" s="138"/>
      <c r="AX45" s="125"/>
    </row>
    <row r="46" spans="1:50">
      <c r="A46" s="172" t="s">
        <v>556</v>
      </c>
      <c r="B46" s="311" t="s">
        <v>771</v>
      </c>
      <c r="C46" s="123"/>
      <c r="D46" s="124"/>
      <c r="E46" s="124"/>
      <c r="F46" s="124"/>
      <c r="G46" s="138"/>
      <c r="H46" s="125"/>
      <c r="I46" s="123"/>
      <c r="J46" s="124"/>
      <c r="K46" s="124"/>
      <c r="L46" s="124"/>
      <c r="M46" s="138"/>
      <c r="N46" s="125"/>
      <c r="O46" s="123"/>
      <c r="P46" s="124"/>
      <c r="Q46" s="124"/>
      <c r="R46" s="124"/>
      <c r="S46" s="138"/>
      <c r="T46" s="125"/>
      <c r="U46" s="123"/>
      <c r="V46" s="124"/>
      <c r="W46" s="124"/>
      <c r="X46" s="124"/>
      <c r="Y46" s="138"/>
      <c r="Z46" s="125"/>
      <c r="AA46" s="123"/>
      <c r="AB46" s="124"/>
      <c r="AC46" s="124"/>
      <c r="AD46" s="124"/>
      <c r="AE46" s="138"/>
      <c r="AF46" s="125"/>
      <c r="AG46" s="123"/>
      <c r="AH46" s="124"/>
      <c r="AI46" s="124"/>
      <c r="AJ46" s="124"/>
      <c r="AK46" s="138"/>
      <c r="AL46" s="125"/>
      <c r="AM46" s="123"/>
      <c r="AN46" s="124"/>
      <c r="AO46" s="124"/>
      <c r="AP46" s="124"/>
      <c r="AQ46" s="138"/>
      <c r="AR46" s="125"/>
      <c r="AS46" s="123"/>
      <c r="AT46" s="124"/>
      <c r="AU46" s="124"/>
      <c r="AV46" s="124"/>
      <c r="AW46" s="138"/>
      <c r="AX46" s="125"/>
    </row>
    <row r="47" spans="1:50">
      <c r="A47" s="172" t="s">
        <v>557</v>
      </c>
      <c r="B47" s="311" t="s">
        <v>772</v>
      </c>
      <c r="C47" s="123"/>
      <c r="D47" s="124"/>
      <c r="E47" s="124"/>
      <c r="F47" s="124"/>
      <c r="G47" s="138"/>
      <c r="H47" s="125"/>
      <c r="I47" s="123"/>
      <c r="J47" s="124"/>
      <c r="K47" s="124"/>
      <c r="L47" s="124"/>
      <c r="M47" s="138"/>
      <c r="N47" s="125"/>
      <c r="O47" s="123"/>
      <c r="P47" s="124"/>
      <c r="Q47" s="124"/>
      <c r="R47" s="124"/>
      <c r="S47" s="138"/>
      <c r="T47" s="125"/>
      <c r="U47" s="123"/>
      <c r="V47" s="124"/>
      <c r="W47" s="124"/>
      <c r="X47" s="124"/>
      <c r="Y47" s="138"/>
      <c r="Z47" s="125"/>
      <c r="AA47" s="123"/>
      <c r="AB47" s="124"/>
      <c r="AC47" s="124"/>
      <c r="AD47" s="124"/>
      <c r="AE47" s="138"/>
      <c r="AF47" s="125"/>
      <c r="AG47" s="123"/>
      <c r="AH47" s="124"/>
      <c r="AI47" s="124"/>
      <c r="AJ47" s="124"/>
      <c r="AK47" s="138"/>
      <c r="AL47" s="125"/>
      <c r="AM47" s="123"/>
      <c r="AN47" s="124"/>
      <c r="AO47" s="124"/>
      <c r="AP47" s="124"/>
      <c r="AQ47" s="138"/>
      <c r="AR47" s="125"/>
      <c r="AS47" s="123"/>
      <c r="AT47" s="124"/>
      <c r="AU47" s="124"/>
      <c r="AV47" s="124"/>
      <c r="AW47" s="138"/>
      <c r="AX47" s="125"/>
    </row>
    <row r="48" spans="1:50">
      <c r="A48" s="172" t="s">
        <v>558</v>
      </c>
      <c r="B48" s="311" t="s">
        <v>773</v>
      </c>
      <c r="C48" s="123"/>
      <c r="D48" s="124"/>
      <c r="E48" s="124"/>
      <c r="F48" s="124"/>
      <c r="G48" s="138"/>
      <c r="H48" s="125"/>
      <c r="I48" s="123"/>
      <c r="J48" s="124"/>
      <c r="K48" s="124"/>
      <c r="L48" s="124"/>
      <c r="M48" s="138"/>
      <c r="N48" s="125"/>
      <c r="O48" s="123"/>
      <c r="P48" s="124"/>
      <c r="Q48" s="124"/>
      <c r="R48" s="124"/>
      <c r="S48" s="138"/>
      <c r="T48" s="125"/>
      <c r="U48" s="123"/>
      <c r="V48" s="124"/>
      <c r="W48" s="124"/>
      <c r="X48" s="124"/>
      <c r="Y48" s="138"/>
      <c r="Z48" s="125"/>
      <c r="AA48" s="123"/>
      <c r="AB48" s="124"/>
      <c r="AC48" s="124"/>
      <c r="AD48" s="124"/>
      <c r="AE48" s="138"/>
      <c r="AF48" s="125"/>
      <c r="AG48" s="123"/>
      <c r="AH48" s="124"/>
      <c r="AI48" s="124"/>
      <c r="AJ48" s="124"/>
      <c r="AK48" s="138"/>
      <c r="AL48" s="125"/>
      <c r="AM48" s="123"/>
      <c r="AN48" s="124"/>
      <c r="AO48" s="124"/>
      <c r="AP48" s="124"/>
      <c r="AQ48" s="138"/>
      <c r="AR48" s="125"/>
      <c r="AS48" s="123"/>
      <c r="AT48" s="124"/>
      <c r="AU48" s="124"/>
      <c r="AV48" s="124"/>
      <c r="AW48" s="138"/>
      <c r="AX48" s="125"/>
    </row>
    <row r="49" spans="1:50">
      <c r="A49" s="172" t="s">
        <v>559</v>
      </c>
      <c r="B49" s="311" t="s">
        <v>774</v>
      </c>
      <c r="C49" s="123"/>
      <c r="D49" s="124"/>
      <c r="E49" s="124"/>
      <c r="F49" s="124"/>
      <c r="G49" s="138"/>
      <c r="H49" s="125"/>
      <c r="I49" s="123"/>
      <c r="J49" s="124"/>
      <c r="K49" s="124"/>
      <c r="L49" s="124"/>
      <c r="M49" s="138"/>
      <c r="N49" s="125"/>
      <c r="O49" s="123"/>
      <c r="P49" s="124"/>
      <c r="Q49" s="124"/>
      <c r="R49" s="124"/>
      <c r="S49" s="138"/>
      <c r="T49" s="125"/>
      <c r="U49" s="123"/>
      <c r="V49" s="124"/>
      <c r="W49" s="124"/>
      <c r="X49" s="124"/>
      <c r="Y49" s="138"/>
      <c r="Z49" s="125"/>
      <c r="AA49" s="123"/>
      <c r="AB49" s="124"/>
      <c r="AC49" s="124"/>
      <c r="AD49" s="124"/>
      <c r="AE49" s="138"/>
      <c r="AF49" s="125"/>
      <c r="AG49" s="123"/>
      <c r="AH49" s="124"/>
      <c r="AI49" s="124"/>
      <c r="AJ49" s="124"/>
      <c r="AK49" s="138"/>
      <c r="AL49" s="125"/>
      <c r="AM49" s="123"/>
      <c r="AN49" s="124"/>
      <c r="AO49" s="124"/>
      <c r="AP49" s="124"/>
      <c r="AQ49" s="138"/>
      <c r="AR49" s="125"/>
      <c r="AS49" s="123"/>
      <c r="AT49" s="124"/>
      <c r="AU49" s="124"/>
      <c r="AV49" s="124"/>
      <c r="AW49" s="138"/>
      <c r="AX49" s="125"/>
    </row>
    <row r="50" spans="1:50">
      <c r="A50" s="172" t="s">
        <v>560</v>
      </c>
      <c r="B50" s="311" t="s">
        <v>775</v>
      </c>
      <c r="C50" s="123"/>
      <c r="D50" s="124"/>
      <c r="E50" s="124"/>
      <c r="F50" s="124"/>
      <c r="G50" s="138"/>
      <c r="H50" s="125"/>
      <c r="I50" s="123"/>
      <c r="J50" s="124"/>
      <c r="K50" s="124"/>
      <c r="L50" s="124"/>
      <c r="M50" s="138"/>
      <c r="N50" s="125"/>
      <c r="O50" s="123"/>
      <c r="P50" s="124"/>
      <c r="Q50" s="124"/>
      <c r="R50" s="124"/>
      <c r="S50" s="138"/>
      <c r="T50" s="125"/>
      <c r="U50" s="123"/>
      <c r="V50" s="124"/>
      <c r="W50" s="124"/>
      <c r="X50" s="124"/>
      <c r="Y50" s="138"/>
      <c r="Z50" s="125"/>
      <c r="AA50" s="123"/>
      <c r="AB50" s="124"/>
      <c r="AC50" s="124"/>
      <c r="AD50" s="124"/>
      <c r="AE50" s="138"/>
      <c r="AF50" s="125"/>
      <c r="AG50" s="123"/>
      <c r="AH50" s="124"/>
      <c r="AI50" s="124"/>
      <c r="AJ50" s="124"/>
      <c r="AK50" s="138"/>
      <c r="AL50" s="125"/>
      <c r="AM50" s="123"/>
      <c r="AN50" s="124"/>
      <c r="AO50" s="124"/>
      <c r="AP50" s="124"/>
      <c r="AQ50" s="138"/>
      <c r="AR50" s="125"/>
      <c r="AS50" s="123"/>
      <c r="AT50" s="124"/>
      <c r="AU50" s="124"/>
      <c r="AV50" s="124"/>
      <c r="AW50" s="138"/>
      <c r="AX50" s="125"/>
    </row>
    <row r="51" spans="1:50">
      <c r="A51" s="172" t="s">
        <v>561</v>
      </c>
      <c r="B51" s="311" t="s">
        <v>776</v>
      </c>
      <c r="C51" s="123"/>
      <c r="D51" s="124"/>
      <c r="E51" s="124"/>
      <c r="F51" s="124"/>
      <c r="G51" s="138"/>
      <c r="H51" s="125"/>
      <c r="I51" s="123"/>
      <c r="J51" s="124"/>
      <c r="K51" s="124"/>
      <c r="L51" s="124"/>
      <c r="M51" s="138"/>
      <c r="N51" s="125"/>
      <c r="O51" s="123"/>
      <c r="P51" s="124"/>
      <c r="Q51" s="124"/>
      <c r="R51" s="124"/>
      <c r="S51" s="138"/>
      <c r="T51" s="125"/>
      <c r="U51" s="123"/>
      <c r="V51" s="124"/>
      <c r="W51" s="124"/>
      <c r="X51" s="124"/>
      <c r="Y51" s="138"/>
      <c r="Z51" s="125"/>
      <c r="AA51" s="123"/>
      <c r="AB51" s="124"/>
      <c r="AC51" s="124"/>
      <c r="AD51" s="124"/>
      <c r="AE51" s="138"/>
      <c r="AF51" s="125"/>
      <c r="AG51" s="123"/>
      <c r="AH51" s="124"/>
      <c r="AI51" s="124"/>
      <c r="AJ51" s="124"/>
      <c r="AK51" s="138"/>
      <c r="AL51" s="125"/>
      <c r="AM51" s="123"/>
      <c r="AN51" s="124"/>
      <c r="AO51" s="124"/>
      <c r="AP51" s="124"/>
      <c r="AQ51" s="138"/>
      <c r="AR51" s="125"/>
      <c r="AS51" s="123"/>
      <c r="AT51" s="124"/>
      <c r="AU51" s="124"/>
      <c r="AV51" s="124"/>
      <c r="AW51" s="138"/>
      <c r="AX51" s="125"/>
    </row>
    <row r="52" spans="1:50">
      <c r="A52" s="172" t="s">
        <v>562</v>
      </c>
      <c r="B52" s="311" t="s">
        <v>777</v>
      </c>
      <c r="C52" s="123"/>
      <c r="D52" s="124"/>
      <c r="E52" s="124"/>
      <c r="F52" s="124"/>
      <c r="G52" s="138"/>
      <c r="H52" s="125"/>
      <c r="I52" s="123"/>
      <c r="J52" s="124"/>
      <c r="K52" s="124"/>
      <c r="L52" s="124"/>
      <c r="M52" s="138"/>
      <c r="N52" s="125"/>
      <c r="O52" s="123"/>
      <c r="P52" s="124"/>
      <c r="Q52" s="124"/>
      <c r="R52" s="124"/>
      <c r="S52" s="138"/>
      <c r="T52" s="125"/>
      <c r="U52" s="123"/>
      <c r="V52" s="124"/>
      <c r="W52" s="124"/>
      <c r="X52" s="124"/>
      <c r="Y52" s="138"/>
      <c r="Z52" s="125"/>
      <c r="AA52" s="123"/>
      <c r="AB52" s="124"/>
      <c r="AC52" s="124"/>
      <c r="AD52" s="124"/>
      <c r="AE52" s="138"/>
      <c r="AF52" s="125"/>
      <c r="AG52" s="123"/>
      <c r="AH52" s="124"/>
      <c r="AI52" s="124"/>
      <c r="AJ52" s="124"/>
      <c r="AK52" s="138"/>
      <c r="AL52" s="125"/>
      <c r="AM52" s="123"/>
      <c r="AN52" s="124"/>
      <c r="AO52" s="124"/>
      <c r="AP52" s="124"/>
      <c r="AQ52" s="138"/>
      <c r="AR52" s="125"/>
      <c r="AS52" s="123"/>
      <c r="AT52" s="124"/>
      <c r="AU52" s="124"/>
      <c r="AV52" s="124"/>
      <c r="AW52" s="138"/>
      <c r="AX52" s="125"/>
    </row>
    <row r="53" spans="1:50">
      <c r="A53" s="172" t="s">
        <v>563</v>
      </c>
      <c r="B53" s="311" t="s">
        <v>778</v>
      </c>
      <c r="C53" s="123"/>
      <c r="D53" s="124"/>
      <c r="E53" s="124"/>
      <c r="F53" s="124"/>
      <c r="G53" s="138"/>
      <c r="H53" s="125"/>
      <c r="I53" s="123"/>
      <c r="J53" s="124"/>
      <c r="K53" s="124"/>
      <c r="L53" s="124"/>
      <c r="M53" s="138"/>
      <c r="N53" s="125"/>
      <c r="O53" s="123"/>
      <c r="P53" s="124"/>
      <c r="Q53" s="124"/>
      <c r="R53" s="124"/>
      <c r="S53" s="138"/>
      <c r="T53" s="125"/>
      <c r="U53" s="123"/>
      <c r="V53" s="124"/>
      <c r="W53" s="124"/>
      <c r="X53" s="124"/>
      <c r="Y53" s="138"/>
      <c r="Z53" s="125"/>
      <c r="AA53" s="123"/>
      <c r="AB53" s="124"/>
      <c r="AC53" s="124"/>
      <c r="AD53" s="124"/>
      <c r="AE53" s="138"/>
      <c r="AF53" s="125"/>
      <c r="AG53" s="123"/>
      <c r="AH53" s="124"/>
      <c r="AI53" s="124"/>
      <c r="AJ53" s="124"/>
      <c r="AK53" s="138"/>
      <c r="AL53" s="125"/>
      <c r="AM53" s="123"/>
      <c r="AN53" s="124"/>
      <c r="AO53" s="124"/>
      <c r="AP53" s="124"/>
      <c r="AQ53" s="138"/>
      <c r="AR53" s="125"/>
      <c r="AS53" s="123"/>
      <c r="AT53" s="124"/>
      <c r="AU53" s="124"/>
      <c r="AV53" s="124"/>
      <c r="AW53" s="138"/>
      <c r="AX53" s="125"/>
    </row>
    <row r="54" spans="1:50">
      <c r="A54" s="172" t="s">
        <v>564</v>
      </c>
      <c r="B54" s="311" t="s">
        <v>779</v>
      </c>
      <c r="C54" s="123"/>
      <c r="D54" s="124"/>
      <c r="E54" s="124"/>
      <c r="F54" s="124"/>
      <c r="G54" s="138"/>
      <c r="H54" s="125"/>
      <c r="I54" s="123"/>
      <c r="J54" s="124"/>
      <c r="K54" s="124"/>
      <c r="L54" s="124"/>
      <c r="M54" s="138"/>
      <c r="N54" s="125"/>
      <c r="O54" s="123"/>
      <c r="P54" s="124"/>
      <c r="Q54" s="124"/>
      <c r="R54" s="124"/>
      <c r="S54" s="138"/>
      <c r="T54" s="125"/>
      <c r="U54" s="123"/>
      <c r="V54" s="124"/>
      <c r="W54" s="124"/>
      <c r="X54" s="124"/>
      <c r="Y54" s="138"/>
      <c r="Z54" s="125"/>
      <c r="AA54" s="123"/>
      <c r="AB54" s="124"/>
      <c r="AC54" s="124"/>
      <c r="AD54" s="124"/>
      <c r="AE54" s="138"/>
      <c r="AF54" s="125"/>
      <c r="AG54" s="123"/>
      <c r="AH54" s="124"/>
      <c r="AI54" s="124"/>
      <c r="AJ54" s="124"/>
      <c r="AK54" s="138"/>
      <c r="AL54" s="125"/>
      <c r="AM54" s="123"/>
      <c r="AN54" s="124"/>
      <c r="AO54" s="124"/>
      <c r="AP54" s="124"/>
      <c r="AQ54" s="138"/>
      <c r="AR54" s="125"/>
      <c r="AS54" s="123"/>
      <c r="AT54" s="124"/>
      <c r="AU54" s="124"/>
      <c r="AV54" s="124"/>
      <c r="AW54" s="138"/>
      <c r="AX54" s="125"/>
    </row>
    <row r="55" spans="1:50">
      <c r="A55" s="172" t="s">
        <v>565</v>
      </c>
      <c r="B55" s="311" t="s">
        <v>780</v>
      </c>
      <c r="C55" s="123"/>
      <c r="D55" s="124"/>
      <c r="E55" s="124"/>
      <c r="F55" s="124"/>
      <c r="G55" s="138"/>
      <c r="H55" s="125"/>
      <c r="I55" s="123"/>
      <c r="J55" s="124"/>
      <c r="K55" s="124"/>
      <c r="L55" s="124"/>
      <c r="M55" s="138"/>
      <c r="N55" s="125"/>
      <c r="O55" s="123"/>
      <c r="P55" s="124"/>
      <c r="Q55" s="124"/>
      <c r="R55" s="124"/>
      <c r="S55" s="138"/>
      <c r="T55" s="125"/>
      <c r="U55" s="123"/>
      <c r="V55" s="124"/>
      <c r="W55" s="124"/>
      <c r="X55" s="124"/>
      <c r="Y55" s="138"/>
      <c r="Z55" s="125"/>
      <c r="AA55" s="123"/>
      <c r="AB55" s="124"/>
      <c r="AC55" s="124"/>
      <c r="AD55" s="124"/>
      <c r="AE55" s="138"/>
      <c r="AF55" s="125"/>
      <c r="AG55" s="123"/>
      <c r="AH55" s="124"/>
      <c r="AI55" s="124"/>
      <c r="AJ55" s="124"/>
      <c r="AK55" s="138"/>
      <c r="AL55" s="125"/>
      <c r="AM55" s="123"/>
      <c r="AN55" s="124"/>
      <c r="AO55" s="124"/>
      <c r="AP55" s="124"/>
      <c r="AQ55" s="138"/>
      <c r="AR55" s="125"/>
      <c r="AS55" s="123"/>
      <c r="AT55" s="124"/>
      <c r="AU55" s="124"/>
      <c r="AV55" s="124"/>
      <c r="AW55" s="138"/>
      <c r="AX55" s="125"/>
    </row>
    <row r="56" spans="1:50">
      <c r="A56" s="172" t="s">
        <v>566</v>
      </c>
      <c r="B56" s="311" t="s">
        <v>781</v>
      </c>
      <c r="C56" s="123"/>
      <c r="D56" s="124"/>
      <c r="E56" s="124"/>
      <c r="F56" s="124"/>
      <c r="G56" s="138"/>
      <c r="H56" s="125"/>
      <c r="I56" s="123"/>
      <c r="J56" s="124"/>
      <c r="K56" s="124"/>
      <c r="L56" s="124"/>
      <c r="M56" s="138"/>
      <c r="N56" s="125"/>
      <c r="O56" s="123"/>
      <c r="P56" s="124"/>
      <c r="Q56" s="124"/>
      <c r="R56" s="124"/>
      <c r="S56" s="138"/>
      <c r="T56" s="125"/>
      <c r="U56" s="123"/>
      <c r="V56" s="124"/>
      <c r="W56" s="124"/>
      <c r="X56" s="124"/>
      <c r="Y56" s="138"/>
      <c r="Z56" s="125"/>
      <c r="AA56" s="123"/>
      <c r="AB56" s="124"/>
      <c r="AC56" s="124"/>
      <c r="AD56" s="124"/>
      <c r="AE56" s="138"/>
      <c r="AF56" s="125"/>
      <c r="AG56" s="123"/>
      <c r="AH56" s="124"/>
      <c r="AI56" s="124"/>
      <c r="AJ56" s="124"/>
      <c r="AK56" s="138"/>
      <c r="AL56" s="125"/>
      <c r="AM56" s="123"/>
      <c r="AN56" s="124"/>
      <c r="AO56" s="124"/>
      <c r="AP56" s="124"/>
      <c r="AQ56" s="138"/>
      <c r="AR56" s="125"/>
      <c r="AS56" s="123"/>
      <c r="AT56" s="124"/>
      <c r="AU56" s="124"/>
      <c r="AV56" s="124"/>
      <c r="AW56" s="138"/>
      <c r="AX56" s="125"/>
    </row>
    <row r="57" spans="1:50">
      <c r="A57" s="172" t="s">
        <v>567</v>
      </c>
      <c r="B57" s="311" t="s">
        <v>782</v>
      </c>
      <c r="C57" s="123"/>
      <c r="D57" s="124"/>
      <c r="E57" s="124"/>
      <c r="F57" s="124"/>
      <c r="G57" s="138"/>
      <c r="H57" s="125"/>
      <c r="I57" s="123"/>
      <c r="J57" s="124"/>
      <c r="K57" s="124"/>
      <c r="L57" s="124"/>
      <c r="M57" s="138"/>
      <c r="N57" s="125"/>
      <c r="O57" s="123"/>
      <c r="P57" s="124"/>
      <c r="Q57" s="124"/>
      <c r="R57" s="124"/>
      <c r="S57" s="138"/>
      <c r="T57" s="125"/>
      <c r="U57" s="123"/>
      <c r="V57" s="124"/>
      <c r="W57" s="124"/>
      <c r="X57" s="124"/>
      <c r="Y57" s="138"/>
      <c r="Z57" s="125"/>
      <c r="AA57" s="123"/>
      <c r="AB57" s="124"/>
      <c r="AC57" s="124"/>
      <c r="AD57" s="124"/>
      <c r="AE57" s="138"/>
      <c r="AF57" s="125"/>
      <c r="AG57" s="123"/>
      <c r="AH57" s="124"/>
      <c r="AI57" s="124"/>
      <c r="AJ57" s="124"/>
      <c r="AK57" s="138"/>
      <c r="AL57" s="125"/>
      <c r="AM57" s="123"/>
      <c r="AN57" s="124"/>
      <c r="AO57" s="124"/>
      <c r="AP57" s="124"/>
      <c r="AQ57" s="138"/>
      <c r="AR57" s="125"/>
      <c r="AS57" s="123"/>
      <c r="AT57" s="124"/>
      <c r="AU57" s="124"/>
      <c r="AV57" s="124"/>
      <c r="AW57" s="138"/>
      <c r="AX57" s="125"/>
    </row>
    <row r="58" spans="1:50">
      <c r="A58" s="172" t="s">
        <v>568</v>
      </c>
      <c r="B58" s="311" t="s">
        <v>783</v>
      </c>
      <c r="C58" s="123"/>
      <c r="D58" s="124"/>
      <c r="E58" s="124"/>
      <c r="F58" s="124"/>
      <c r="G58" s="138"/>
      <c r="H58" s="125"/>
      <c r="I58" s="123"/>
      <c r="J58" s="124"/>
      <c r="K58" s="124"/>
      <c r="L58" s="124"/>
      <c r="M58" s="138"/>
      <c r="N58" s="125"/>
      <c r="O58" s="123"/>
      <c r="P58" s="124"/>
      <c r="Q58" s="124"/>
      <c r="R58" s="124"/>
      <c r="S58" s="138"/>
      <c r="T58" s="125"/>
      <c r="U58" s="123"/>
      <c r="V58" s="124"/>
      <c r="W58" s="124"/>
      <c r="X58" s="124"/>
      <c r="Y58" s="138"/>
      <c r="Z58" s="125"/>
      <c r="AA58" s="123"/>
      <c r="AB58" s="124"/>
      <c r="AC58" s="124"/>
      <c r="AD58" s="124"/>
      <c r="AE58" s="138"/>
      <c r="AF58" s="125"/>
      <c r="AG58" s="123"/>
      <c r="AH58" s="124"/>
      <c r="AI58" s="124"/>
      <c r="AJ58" s="124"/>
      <c r="AK58" s="138"/>
      <c r="AL58" s="125"/>
      <c r="AM58" s="123"/>
      <c r="AN58" s="124"/>
      <c r="AO58" s="124"/>
      <c r="AP58" s="124"/>
      <c r="AQ58" s="138"/>
      <c r="AR58" s="125"/>
      <c r="AS58" s="123"/>
      <c r="AT58" s="124"/>
      <c r="AU58" s="124"/>
      <c r="AV58" s="124"/>
      <c r="AW58" s="138"/>
      <c r="AX58" s="125"/>
    </row>
    <row r="59" spans="1:50">
      <c r="A59" s="172" t="s">
        <v>569</v>
      </c>
      <c r="B59" s="311" t="s">
        <v>819</v>
      </c>
      <c r="C59" s="123"/>
      <c r="D59" s="124"/>
      <c r="E59" s="124"/>
      <c r="F59" s="124"/>
      <c r="G59" s="138"/>
      <c r="H59" s="125"/>
      <c r="I59" s="123"/>
      <c r="J59" s="124"/>
      <c r="K59" s="124"/>
      <c r="L59" s="124"/>
      <c r="M59" s="138"/>
      <c r="N59" s="125"/>
      <c r="O59" s="123"/>
      <c r="P59" s="124"/>
      <c r="Q59" s="124"/>
      <c r="R59" s="124"/>
      <c r="S59" s="138"/>
      <c r="T59" s="125"/>
      <c r="U59" s="123"/>
      <c r="V59" s="124"/>
      <c r="W59" s="124"/>
      <c r="X59" s="124"/>
      <c r="Y59" s="138"/>
      <c r="Z59" s="125"/>
      <c r="AA59" s="123"/>
      <c r="AB59" s="124"/>
      <c r="AC59" s="124"/>
      <c r="AD59" s="124"/>
      <c r="AE59" s="138"/>
      <c r="AF59" s="125"/>
      <c r="AG59" s="123"/>
      <c r="AH59" s="124"/>
      <c r="AI59" s="124"/>
      <c r="AJ59" s="124"/>
      <c r="AK59" s="138"/>
      <c r="AL59" s="125"/>
      <c r="AM59" s="123"/>
      <c r="AN59" s="124"/>
      <c r="AO59" s="124"/>
      <c r="AP59" s="124"/>
      <c r="AQ59" s="138"/>
      <c r="AR59" s="125"/>
      <c r="AS59" s="123"/>
      <c r="AT59" s="124"/>
      <c r="AU59" s="124"/>
      <c r="AV59" s="124"/>
      <c r="AW59" s="138"/>
      <c r="AX59" s="125"/>
    </row>
    <row r="60" spans="1:50">
      <c r="A60" s="172" t="s">
        <v>570</v>
      </c>
      <c r="B60" s="311" t="s">
        <v>820</v>
      </c>
      <c r="C60" s="123"/>
      <c r="D60" s="124"/>
      <c r="E60" s="124"/>
      <c r="F60" s="124"/>
      <c r="G60" s="138"/>
      <c r="H60" s="125"/>
      <c r="I60" s="123"/>
      <c r="J60" s="124"/>
      <c r="K60" s="124"/>
      <c r="L60" s="124"/>
      <c r="M60" s="138"/>
      <c r="N60" s="125"/>
      <c r="O60" s="123"/>
      <c r="P60" s="124"/>
      <c r="Q60" s="124"/>
      <c r="R60" s="124"/>
      <c r="S60" s="138"/>
      <c r="T60" s="125"/>
      <c r="U60" s="123"/>
      <c r="V60" s="124"/>
      <c r="W60" s="124"/>
      <c r="X60" s="124"/>
      <c r="Y60" s="138"/>
      <c r="Z60" s="125"/>
      <c r="AA60" s="123"/>
      <c r="AB60" s="124"/>
      <c r="AC60" s="124"/>
      <c r="AD60" s="124"/>
      <c r="AE60" s="138"/>
      <c r="AF60" s="125"/>
      <c r="AG60" s="123"/>
      <c r="AH60" s="124"/>
      <c r="AI60" s="124"/>
      <c r="AJ60" s="124"/>
      <c r="AK60" s="138"/>
      <c r="AL60" s="125"/>
      <c r="AM60" s="123"/>
      <c r="AN60" s="124"/>
      <c r="AO60" s="124"/>
      <c r="AP60" s="124"/>
      <c r="AQ60" s="138"/>
      <c r="AR60" s="125"/>
      <c r="AS60" s="123"/>
      <c r="AT60" s="124"/>
      <c r="AU60" s="124"/>
      <c r="AV60" s="124"/>
      <c r="AW60" s="138"/>
      <c r="AX60" s="125"/>
    </row>
    <row r="61" spans="1:50">
      <c r="A61" s="172" t="s">
        <v>571</v>
      </c>
      <c r="B61" s="311" t="s">
        <v>821</v>
      </c>
      <c r="C61" s="123"/>
      <c r="D61" s="124"/>
      <c r="E61" s="124"/>
      <c r="F61" s="124"/>
      <c r="G61" s="138"/>
      <c r="H61" s="125"/>
      <c r="I61" s="123"/>
      <c r="J61" s="124"/>
      <c r="K61" s="124"/>
      <c r="L61" s="124"/>
      <c r="M61" s="138"/>
      <c r="N61" s="125"/>
      <c r="O61" s="123"/>
      <c r="P61" s="124"/>
      <c r="Q61" s="124"/>
      <c r="R61" s="124"/>
      <c r="S61" s="138"/>
      <c r="T61" s="125"/>
      <c r="U61" s="123"/>
      <c r="V61" s="124"/>
      <c r="W61" s="124"/>
      <c r="X61" s="124"/>
      <c r="Y61" s="138"/>
      <c r="Z61" s="125"/>
      <c r="AA61" s="123"/>
      <c r="AB61" s="124"/>
      <c r="AC61" s="124"/>
      <c r="AD61" s="124"/>
      <c r="AE61" s="138"/>
      <c r="AF61" s="125"/>
      <c r="AG61" s="123"/>
      <c r="AH61" s="124"/>
      <c r="AI61" s="124"/>
      <c r="AJ61" s="124"/>
      <c r="AK61" s="138"/>
      <c r="AL61" s="125"/>
      <c r="AM61" s="123"/>
      <c r="AN61" s="124"/>
      <c r="AO61" s="124"/>
      <c r="AP61" s="124"/>
      <c r="AQ61" s="138"/>
      <c r="AR61" s="125"/>
      <c r="AS61" s="123"/>
      <c r="AT61" s="124"/>
      <c r="AU61" s="124"/>
      <c r="AV61" s="124"/>
      <c r="AW61" s="138"/>
      <c r="AX61" s="125"/>
    </row>
    <row r="62" spans="1:50">
      <c r="A62" s="172" t="s">
        <v>572</v>
      </c>
      <c r="B62" s="311" t="s">
        <v>822</v>
      </c>
      <c r="C62" s="123"/>
      <c r="D62" s="124"/>
      <c r="E62" s="124"/>
      <c r="F62" s="124"/>
      <c r="G62" s="138"/>
      <c r="H62" s="125"/>
      <c r="I62" s="123"/>
      <c r="J62" s="124"/>
      <c r="K62" s="124"/>
      <c r="L62" s="124"/>
      <c r="M62" s="138"/>
      <c r="N62" s="125"/>
      <c r="O62" s="123"/>
      <c r="P62" s="124"/>
      <c r="Q62" s="124"/>
      <c r="R62" s="124"/>
      <c r="S62" s="138"/>
      <c r="T62" s="125"/>
      <c r="U62" s="123"/>
      <c r="V62" s="124"/>
      <c r="W62" s="124"/>
      <c r="X62" s="124"/>
      <c r="Y62" s="138"/>
      <c r="Z62" s="125"/>
      <c r="AA62" s="123"/>
      <c r="AB62" s="124"/>
      <c r="AC62" s="124"/>
      <c r="AD62" s="124"/>
      <c r="AE62" s="138"/>
      <c r="AF62" s="125"/>
      <c r="AG62" s="123"/>
      <c r="AH62" s="124"/>
      <c r="AI62" s="124"/>
      <c r="AJ62" s="124"/>
      <c r="AK62" s="138"/>
      <c r="AL62" s="125"/>
      <c r="AM62" s="123"/>
      <c r="AN62" s="124"/>
      <c r="AO62" s="124"/>
      <c r="AP62" s="124"/>
      <c r="AQ62" s="138"/>
      <c r="AR62" s="125"/>
      <c r="AS62" s="123"/>
      <c r="AT62" s="124"/>
      <c r="AU62" s="124"/>
      <c r="AV62" s="124"/>
      <c r="AW62" s="138"/>
      <c r="AX62" s="125"/>
    </row>
    <row r="63" spans="1:50">
      <c r="A63" s="172" t="s">
        <v>573</v>
      </c>
      <c r="B63" s="311" t="s">
        <v>823</v>
      </c>
      <c r="C63" s="123"/>
      <c r="D63" s="124"/>
      <c r="E63" s="124"/>
      <c r="F63" s="124"/>
      <c r="G63" s="138"/>
      <c r="H63" s="125"/>
      <c r="I63" s="123"/>
      <c r="J63" s="124"/>
      <c r="K63" s="124"/>
      <c r="L63" s="124"/>
      <c r="M63" s="138"/>
      <c r="N63" s="125"/>
      <c r="O63" s="123"/>
      <c r="P63" s="124"/>
      <c r="Q63" s="124"/>
      <c r="R63" s="124"/>
      <c r="S63" s="138"/>
      <c r="T63" s="125"/>
      <c r="U63" s="123"/>
      <c r="V63" s="124"/>
      <c r="W63" s="124"/>
      <c r="X63" s="124"/>
      <c r="Y63" s="138"/>
      <c r="Z63" s="125"/>
      <c r="AA63" s="123"/>
      <c r="AB63" s="124"/>
      <c r="AC63" s="124"/>
      <c r="AD63" s="124"/>
      <c r="AE63" s="138"/>
      <c r="AF63" s="125"/>
      <c r="AG63" s="123"/>
      <c r="AH63" s="124"/>
      <c r="AI63" s="124"/>
      <c r="AJ63" s="124"/>
      <c r="AK63" s="138"/>
      <c r="AL63" s="125"/>
      <c r="AM63" s="123"/>
      <c r="AN63" s="124"/>
      <c r="AO63" s="124"/>
      <c r="AP63" s="124"/>
      <c r="AQ63" s="138"/>
      <c r="AR63" s="125"/>
      <c r="AS63" s="123"/>
      <c r="AT63" s="124"/>
      <c r="AU63" s="124"/>
      <c r="AV63" s="124"/>
      <c r="AW63" s="138"/>
      <c r="AX63" s="125"/>
    </row>
    <row r="64" spans="1:50">
      <c r="A64" s="172" t="s">
        <v>574</v>
      </c>
      <c r="B64" s="311" t="s">
        <v>824</v>
      </c>
      <c r="C64" s="123"/>
      <c r="D64" s="124"/>
      <c r="E64" s="124"/>
      <c r="F64" s="124"/>
      <c r="G64" s="138"/>
      <c r="H64" s="125"/>
      <c r="I64" s="123"/>
      <c r="J64" s="124"/>
      <c r="K64" s="124"/>
      <c r="L64" s="124"/>
      <c r="M64" s="138"/>
      <c r="N64" s="125"/>
      <c r="O64" s="123"/>
      <c r="P64" s="124"/>
      <c r="Q64" s="124"/>
      <c r="R64" s="124"/>
      <c r="S64" s="138"/>
      <c r="T64" s="125"/>
      <c r="U64" s="123"/>
      <c r="V64" s="124"/>
      <c r="W64" s="124"/>
      <c r="X64" s="124"/>
      <c r="Y64" s="138"/>
      <c r="Z64" s="125"/>
      <c r="AA64" s="123"/>
      <c r="AB64" s="124"/>
      <c r="AC64" s="124"/>
      <c r="AD64" s="124"/>
      <c r="AE64" s="138"/>
      <c r="AF64" s="125"/>
      <c r="AG64" s="123"/>
      <c r="AH64" s="124"/>
      <c r="AI64" s="124"/>
      <c r="AJ64" s="124"/>
      <c r="AK64" s="138"/>
      <c r="AL64" s="125"/>
      <c r="AM64" s="123"/>
      <c r="AN64" s="124"/>
      <c r="AO64" s="124"/>
      <c r="AP64" s="124"/>
      <c r="AQ64" s="138"/>
      <c r="AR64" s="125"/>
      <c r="AS64" s="123"/>
      <c r="AT64" s="124"/>
      <c r="AU64" s="124"/>
      <c r="AV64" s="124"/>
      <c r="AW64" s="138"/>
      <c r="AX64" s="125"/>
    </row>
    <row r="65" spans="1:50">
      <c r="A65" s="172" t="s">
        <v>575</v>
      </c>
      <c r="B65" s="311" t="s">
        <v>825</v>
      </c>
      <c r="C65" s="123"/>
      <c r="D65" s="124"/>
      <c r="E65" s="124"/>
      <c r="F65" s="124"/>
      <c r="G65" s="138"/>
      <c r="H65" s="125"/>
      <c r="I65" s="123"/>
      <c r="J65" s="124"/>
      <c r="K65" s="124"/>
      <c r="L65" s="124"/>
      <c r="M65" s="138"/>
      <c r="N65" s="125"/>
      <c r="O65" s="123"/>
      <c r="P65" s="124"/>
      <c r="Q65" s="124"/>
      <c r="R65" s="124"/>
      <c r="S65" s="138"/>
      <c r="T65" s="125"/>
      <c r="U65" s="123"/>
      <c r="V65" s="124"/>
      <c r="W65" s="124"/>
      <c r="X65" s="124"/>
      <c r="Y65" s="138"/>
      <c r="Z65" s="125"/>
      <c r="AA65" s="123"/>
      <c r="AB65" s="124"/>
      <c r="AC65" s="124"/>
      <c r="AD65" s="124"/>
      <c r="AE65" s="138"/>
      <c r="AF65" s="125"/>
      <c r="AG65" s="123"/>
      <c r="AH65" s="124"/>
      <c r="AI65" s="124"/>
      <c r="AJ65" s="124"/>
      <c r="AK65" s="138"/>
      <c r="AL65" s="125"/>
      <c r="AM65" s="123"/>
      <c r="AN65" s="124"/>
      <c r="AO65" s="124"/>
      <c r="AP65" s="124"/>
      <c r="AQ65" s="138"/>
      <c r="AR65" s="125"/>
      <c r="AS65" s="123"/>
      <c r="AT65" s="124"/>
      <c r="AU65" s="124"/>
      <c r="AV65" s="124"/>
      <c r="AW65" s="138"/>
      <c r="AX65" s="125"/>
    </row>
    <row r="66" spans="1:50">
      <c r="A66" s="172" t="s">
        <v>576</v>
      </c>
      <c r="B66" s="311" t="s">
        <v>826</v>
      </c>
      <c r="C66" s="123"/>
      <c r="D66" s="124"/>
      <c r="E66" s="124"/>
      <c r="F66" s="124"/>
      <c r="G66" s="138"/>
      <c r="H66" s="125"/>
      <c r="I66" s="123"/>
      <c r="J66" s="124"/>
      <c r="K66" s="124"/>
      <c r="L66" s="124"/>
      <c r="M66" s="138"/>
      <c r="N66" s="125"/>
      <c r="O66" s="123"/>
      <c r="P66" s="124"/>
      <c r="Q66" s="124"/>
      <c r="R66" s="124"/>
      <c r="S66" s="138"/>
      <c r="T66" s="125"/>
      <c r="U66" s="123"/>
      <c r="V66" s="124"/>
      <c r="W66" s="124"/>
      <c r="X66" s="124"/>
      <c r="Y66" s="138"/>
      <c r="Z66" s="125"/>
      <c r="AA66" s="123"/>
      <c r="AB66" s="124"/>
      <c r="AC66" s="124"/>
      <c r="AD66" s="124"/>
      <c r="AE66" s="138"/>
      <c r="AF66" s="125"/>
      <c r="AG66" s="123"/>
      <c r="AH66" s="124"/>
      <c r="AI66" s="124"/>
      <c r="AJ66" s="124"/>
      <c r="AK66" s="138"/>
      <c r="AL66" s="125"/>
      <c r="AM66" s="123"/>
      <c r="AN66" s="124"/>
      <c r="AO66" s="124"/>
      <c r="AP66" s="124"/>
      <c r="AQ66" s="138"/>
      <c r="AR66" s="125"/>
      <c r="AS66" s="123"/>
      <c r="AT66" s="124"/>
      <c r="AU66" s="124"/>
      <c r="AV66" s="124"/>
      <c r="AW66" s="138"/>
      <c r="AX66" s="125"/>
    </row>
    <row r="67" spans="1:50">
      <c r="A67" s="172" t="s">
        <v>577</v>
      </c>
      <c r="B67" s="311" t="s">
        <v>827</v>
      </c>
      <c r="C67" s="123"/>
      <c r="D67" s="124"/>
      <c r="E67" s="124"/>
      <c r="F67" s="124"/>
      <c r="G67" s="138"/>
      <c r="H67" s="125"/>
      <c r="I67" s="123"/>
      <c r="J67" s="124"/>
      <c r="K67" s="124"/>
      <c r="L67" s="124"/>
      <c r="M67" s="138"/>
      <c r="N67" s="125"/>
      <c r="O67" s="123"/>
      <c r="P67" s="124"/>
      <c r="Q67" s="124"/>
      <c r="R67" s="124"/>
      <c r="S67" s="138"/>
      <c r="T67" s="125"/>
      <c r="U67" s="123"/>
      <c r="V67" s="124"/>
      <c r="W67" s="124"/>
      <c r="X67" s="124"/>
      <c r="Y67" s="138"/>
      <c r="Z67" s="125"/>
      <c r="AA67" s="123"/>
      <c r="AB67" s="124"/>
      <c r="AC67" s="124"/>
      <c r="AD67" s="124"/>
      <c r="AE67" s="138"/>
      <c r="AF67" s="125"/>
      <c r="AG67" s="123"/>
      <c r="AH67" s="124"/>
      <c r="AI67" s="124"/>
      <c r="AJ67" s="124"/>
      <c r="AK67" s="138"/>
      <c r="AL67" s="125"/>
      <c r="AM67" s="123"/>
      <c r="AN67" s="124"/>
      <c r="AO67" s="124"/>
      <c r="AP67" s="124"/>
      <c r="AQ67" s="138"/>
      <c r="AR67" s="125"/>
      <c r="AS67" s="123"/>
      <c r="AT67" s="124"/>
      <c r="AU67" s="124"/>
      <c r="AV67" s="124"/>
      <c r="AW67" s="138"/>
      <c r="AX67" s="125"/>
    </row>
    <row r="68" spans="1:50">
      <c r="A68" s="172" t="s">
        <v>578</v>
      </c>
      <c r="B68" s="311" t="s">
        <v>828</v>
      </c>
      <c r="C68" s="123"/>
      <c r="D68" s="124"/>
      <c r="E68" s="124"/>
      <c r="F68" s="124"/>
      <c r="G68" s="138"/>
      <c r="H68" s="125"/>
      <c r="I68" s="123"/>
      <c r="J68" s="124"/>
      <c r="K68" s="124"/>
      <c r="L68" s="124"/>
      <c r="M68" s="138"/>
      <c r="N68" s="125"/>
      <c r="O68" s="123"/>
      <c r="P68" s="124"/>
      <c r="Q68" s="124"/>
      <c r="R68" s="124"/>
      <c r="S68" s="138"/>
      <c r="T68" s="125"/>
      <c r="U68" s="123"/>
      <c r="V68" s="124"/>
      <c r="W68" s="124"/>
      <c r="X68" s="124"/>
      <c r="Y68" s="138"/>
      <c r="Z68" s="125"/>
      <c r="AA68" s="123"/>
      <c r="AB68" s="124"/>
      <c r="AC68" s="124"/>
      <c r="AD68" s="124"/>
      <c r="AE68" s="138"/>
      <c r="AF68" s="125"/>
      <c r="AG68" s="123"/>
      <c r="AH68" s="124"/>
      <c r="AI68" s="124"/>
      <c r="AJ68" s="124"/>
      <c r="AK68" s="138"/>
      <c r="AL68" s="125"/>
      <c r="AM68" s="123"/>
      <c r="AN68" s="124"/>
      <c r="AO68" s="124"/>
      <c r="AP68" s="124"/>
      <c r="AQ68" s="138"/>
      <c r="AR68" s="125"/>
      <c r="AS68" s="123"/>
      <c r="AT68" s="124"/>
      <c r="AU68" s="124"/>
      <c r="AV68" s="124"/>
      <c r="AW68" s="138"/>
      <c r="AX68" s="125"/>
    </row>
    <row r="69" spans="1:50">
      <c r="A69" s="172" t="s">
        <v>579</v>
      </c>
      <c r="B69" s="311" t="s">
        <v>829</v>
      </c>
      <c r="C69" s="123"/>
      <c r="D69" s="124"/>
      <c r="E69" s="124"/>
      <c r="F69" s="124"/>
      <c r="G69" s="138"/>
      <c r="H69" s="125"/>
      <c r="I69" s="123"/>
      <c r="J69" s="124"/>
      <c r="K69" s="124"/>
      <c r="L69" s="124"/>
      <c r="M69" s="138"/>
      <c r="N69" s="125"/>
      <c r="O69" s="123"/>
      <c r="P69" s="124"/>
      <c r="Q69" s="124"/>
      <c r="R69" s="124"/>
      <c r="S69" s="138"/>
      <c r="T69" s="125"/>
      <c r="U69" s="123"/>
      <c r="V69" s="124"/>
      <c r="W69" s="124"/>
      <c r="X69" s="124"/>
      <c r="Y69" s="138"/>
      <c r="Z69" s="125"/>
      <c r="AA69" s="123"/>
      <c r="AB69" s="124"/>
      <c r="AC69" s="124"/>
      <c r="AD69" s="124"/>
      <c r="AE69" s="138"/>
      <c r="AF69" s="125"/>
      <c r="AG69" s="123"/>
      <c r="AH69" s="124"/>
      <c r="AI69" s="124"/>
      <c r="AJ69" s="124"/>
      <c r="AK69" s="138"/>
      <c r="AL69" s="125"/>
      <c r="AM69" s="123"/>
      <c r="AN69" s="124"/>
      <c r="AO69" s="124"/>
      <c r="AP69" s="124"/>
      <c r="AQ69" s="138"/>
      <c r="AR69" s="125"/>
      <c r="AS69" s="123"/>
      <c r="AT69" s="124"/>
      <c r="AU69" s="124"/>
      <c r="AV69" s="124"/>
      <c r="AW69" s="138"/>
      <c r="AX69" s="125"/>
    </row>
    <row r="70" spans="1:50">
      <c r="A70" s="172" t="s">
        <v>580</v>
      </c>
      <c r="B70" s="311" t="s">
        <v>830</v>
      </c>
      <c r="C70" s="123"/>
      <c r="D70" s="124"/>
      <c r="E70" s="124"/>
      <c r="F70" s="124"/>
      <c r="G70" s="138"/>
      <c r="H70" s="125"/>
      <c r="I70" s="123"/>
      <c r="J70" s="124"/>
      <c r="K70" s="124"/>
      <c r="L70" s="124"/>
      <c r="M70" s="138"/>
      <c r="N70" s="125"/>
      <c r="O70" s="123"/>
      <c r="P70" s="124"/>
      <c r="Q70" s="124"/>
      <c r="R70" s="124"/>
      <c r="S70" s="138"/>
      <c r="T70" s="125"/>
      <c r="U70" s="123"/>
      <c r="V70" s="124"/>
      <c r="W70" s="124"/>
      <c r="X70" s="124"/>
      <c r="Y70" s="138"/>
      <c r="Z70" s="125"/>
      <c r="AA70" s="123"/>
      <c r="AB70" s="124"/>
      <c r="AC70" s="124"/>
      <c r="AD70" s="124"/>
      <c r="AE70" s="138"/>
      <c r="AF70" s="125"/>
      <c r="AG70" s="123"/>
      <c r="AH70" s="124"/>
      <c r="AI70" s="124"/>
      <c r="AJ70" s="124"/>
      <c r="AK70" s="138"/>
      <c r="AL70" s="125"/>
      <c r="AM70" s="123"/>
      <c r="AN70" s="124"/>
      <c r="AO70" s="124"/>
      <c r="AP70" s="124"/>
      <c r="AQ70" s="138"/>
      <c r="AR70" s="125"/>
      <c r="AS70" s="123"/>
      <c r="AT70" s="124"/>
      <c r="AU70" s="124"/>
      <c r="AV70" s="124"/>
      <c r="AW70" s="138"/>
      <c r="AX70" s="125"/>
    </row>
    <row r="71" spans="1:50">
      <c r="A71" s="172" t="s">
        <v>581</v>
      </c>
      <c r="B71" s="311" t="s">
        <v>831</v>
      </c>
      <c r="C71" s="123"/>
      <c r="D71" s="124"/>
      <c r="E71" s="124"/>
      <c r="F71" s="124"/>
      <c r="G71" s="138"/>
      <c r="H71" s="125"/>
      <c r="I71" s="123"/>
      <c r="J71" s="124"/>
      <c r="K71" s="124"/>
      <c r="L71" s="124"/>
      <c r="M71" s="138"/>
      <c r="N71" s="125"/>
      <c r="O71" s="123"/>
      <c r="P71" s="124"/>
      <c r="Q71" s="124"/>
      <c r="R71" s="124"/>
      <c r="S71" s="138"/>
      <c r="T71" s="125"/>
      <c r="U71" s="123"/>
      <c r="V71" s="124"/>
      <c r="W71" s="124"/>
      <c r="X71" s="124"/>
      <c r="Y71" s="138"/>
      <c r="Z71" s="125"/>
      <c r="AA71" s="123"/>
      <c r="AB71" s="124"/>
      <c r="AC71" s="124"/>
      <c r="AD71" s="124"/>
      <c r="AE71" s="138"/>
      <c r="AF71" s="125"/>
      <c r="AG71" s="123"/>
      <c r="AH71" s="124"/>
      <c r="AI71" s="124"/>
      <c r="AJ71" s="124"/>
      <c r="AK71" s="138"/>
      <c r="AL71" s="125"/>
      <c r="AM71" s="123"/>
      <c r="AN71" s="124"/>
      <c r="AO71" s="124"/>
      <c r="AP71" s="124"/>
      <c r="AQ71" s="138"/>
      <c r="AR71" s="125"/>
      <c r="AS71" s="123"/>
      <c r="AT71" s="124"/>
      <c r="AU71" s="124"/>
      <c r="AV71" s="124"/>
      <c r="AW71" s="138"/>
      <c r="AX71" s="125"/>
    </row>
    <row r="72" spans="1:50">
      <c r="A72" s="172" t="s">
        <v>582</v>
      </c>
      <c r="B72" s="311" t="s">
        <v>832</v>
      </c>
      <c r="C72" s="123"/>
      <c r="D72" s="124"/>
      <c r="E72" s="124"/>
      <c r="F72" s="124"/>
      <c r="G72" s="138"/>
      <c r="H72" s="125"/>
      <c r="I72" s="123"/>
      <c r="J72" s="124"/>
      <c r="K72" s="124"/>
      <c r="L72" s="124"/>
      <c r="M72" s="138"/>
      <c r="N72" s="125"/>
      <c r="O72" s="123"/>
      <c r="P72" s="124"/>
      <c r="Q72" s="124"/>
      <c r="R72" s="124"/>
      <c r="S72" s="138"/>
      <c r="T72" s="125"/>
      <c r="U72" s="123"/>
      <c r="V72" s="124"/>
      <c r="W72" s="124"/>
      <c r="X72" s="124"/>
      <c r="Y72" s="138"/>
      <c r="Z72" s="125"/>
      <c r="AA72" s="123"/>
      <c r="AB72" s="124"/>
      <c r="AC72" s="124"/>
      <c r="AD72" s="124"/>
      <c r="AE72" s="138"/>
      <c r="AF72" s="125"/>
      <c r="AG72" s="123"/>
      <c r="AH72" s="124"/>
      <c r="AI72" s="124"/>
      <c r="AJ72" s="124"/>
      <c r="AK72" s="138"/>
      <c r="AL72" s="125"/>
      <c r="AM72" s="123"/>
      <c r="AN72" s="124"/>
      <c r="AO72" s="124"/>
      <c r="AP72" s="124"/>
      <c r="AQ72" s="138"/>
      <c r="AR72" s="125"/>
      <c r="AS72" s="123"/>
      <c r="AT72" s="124"/>
      <c r="AU72" s="124"/>
      <c r="AV72" s="124"/>
      <c r="AW72" s="138"/>
      <c r="AX72" s="125"/>
    </row>
    <row r="73" spans="1:50">
      <c r="A73" s="172" t="s">
        <v>583</v>
      </c>
      <c r="B73" s="311" t="s">
        <v>833</v>
      </c>
      <c r="C73" s="123"/>
      <c r="D73" s="124"/>
      <c r="E73" s="124"/>
      <c r="F73" s="124"/>
      <c r="G73" s="138"/>
      <c r="H73" s="125"/>
      <c r="I73" s="123"/>
      <c r="J73" s="124"/>
      <c r="K73" s="124"/>
      <c r="L73" s="124"/>
      <c r="M73" s="138"/>
      <c r="N73" s="125"/>
      <c r="O73" s="123"/>
      <c r="P73" s="124"/>
      <c r="Q73" s="124"/>
      <c r="R73" s="124"/>
      <c r="S73" s="138"/>
      <c r="T73" s="125"/>
      <c r="U73" s="123"/>
      <c r="V73" s="124"/>
      <c r="W73" s="124"/>
      <c r="X73" s="124"/>
      <c r="Y73" s="138"/>
      <c r="Z73" s="125"/>
      <c r="AA73" s="123"/>
      <c r="AB73" s="124"/>
      <c r="AC73" s="124"/>
      <c r="AD73" s="124"/>
      <c r="AE73" s="138"/>
      <c r="AF73" s="125"/>
      <c r="AG73" s="123"/>
      <c r="AH73" s="124"/>
      <c r="AI73" s="124"/>
      <c r="AJ73" s="124"/>
      <c r="AK73" s="138"/>
      <c r="AL73" s="125"/>
      <c r="AM73" s="123"/>
      <c r="AN73" s="124"/>
      <c r="AO73" s="124"/>
      <c r="AP73" s="124"/>
      <c r="AQ73" s="138"/>
      <c r="AR73" s="125"/>
      <c r="AS73" s="123"/>
      <c r="AT73" s="124"/>
      <c r="AU73" s="124"/>
      <c r="AV73" s="124"/>
      <c r="AW73" s="138"/>
      <c r="AX73" s="125"/>
    </row>
    <row r="74" spans="1:50">
      <c r="A74" s="172" t="s">
        <v>584</v>
      </c>
      <c r="B74" s="311" t="s">
        <v>834</v>
      </c>
      <c r="C74" s="123"/>
      <c r="D74" s="124"/>
      <c r="E74" s="124"/>
      <c r="F74" s="124"/>
      <c r="G74" s="138"/>
      <c r="H74" s="125"/>
      <c r="I74" s="123"/>
      <c r="J74" s="124"/>
      <c r="K74" s="124"/>
      <c r="L74" s="124"/>
      <c r="M74" s="138"/>
      <c r="N74" s="125"/>
      <c r="O74" s="123"/>
      <c r="P74" s="124"/>
      <c r="Q74" s="124"/>
      <c r="R74" s="124"/>
      <c r="S74" s="138"/>
      <c r="T74" s="125"/>
      <c r="U74" s="123"/>
      <c r="V74" s="124"/>
      <c r="W74" s="124"/>
      <c r="X74" s="124"/>
      <c r="Y74" s="138"/>
      <c r="Z74" s="125"/>
      <c r="AA74" s="123"/>
      <c r="AB74" s="124"/>
      <c r="AC74" s="124"/>
      <c r="AD74" s="124"/>
      <c r="AE74" s="138"/>
      <c r="AF74" s="125"/>
      <c r="AG74" s="123"/>
      <c r="AH74" s="124"/>
      <c r="AI74" s="124"/>
      <c r="AJ74" s="124"/>
      <c r="AK74" s="138"/>
      <c r="AL74" s="125"/>
      <c r="AM74" s="123"/>
      <c r="AN74" s="124"/>
      <c r="AO74" s="124"/>
      <c r="AP74" s="124"/>
      <c r="AQ74" s="138"/>
      <c r="AR74" s="125"/>
      <c r="AS74" s="123"/>
      <c r="AT74" s="124"/>
      <c r="AU74" s="124"/>
      <c r="AV74" s="124"/>
      <c r="AW74" s="138"/>
      <c r="AX74" s="125"/>
    </row>
    <row r="75" spans="1:50">
      <c r="A75" s="172" t="s">
        <v>585</v>
      </c>
      <c r="B75" s="311" t="s">
        <v>835</v>
      </c>
      <c r="C75" s="123"/>
      <c r="D75" s="124"/>
      <c r="E75" s="124"/>
      <c r="F75" s="124"/>
      <c r="G75" s="138"/>
      <c r="H75" s="125"/>
      <c r="I75" s="123"/>
      <c r="J75" s="124"/>
      <c r="K75" s="124"/>
      <c r="L75" s="124"/>
      <c r="M75" s="138"/>
      <c r="N75" s="125"/>
      <c r="O75" s="123"/>
      <c r="P75" s="124"/>
      <c r="Q75" s="124"/>
      <c r="R75" s="124"/>
      <c r="S75" s="138"/>
      <c r="T75" s="125"/>
      <c r="U75" s="123"/>
      <c r="V75" s="124"/>
      <c r="W75" s="124"/>
      <c r="X75" s="124"/>
      <c r="Y75" s="138"/>
      <c r="Z75" s="125"/>
      <c r="AA75" s="123"/>
      <c r="AB75" s="124"/>
      <c r="AC75" s="124"/>
      <c r="AD75" s="124"/>
      <c r="AE75" s="138"/>
      <c r="AF75" s="125"/>
      <c r="AG75" s="123"/>
      <c r="AH75" s="124"/>
      <c r="AI75" s="124"/>
      <c r="AJ75" s="124"/>
      <c r="AK75" s="138"/>
      <c r="AL75" s="125"/>
      <c r="AM75" s="123"/>
      <c r="AN75" s="124"/>
      <c r="AO75" s="124"/>
      <c r="AP75" s="124"/>
      <c r="AQ75" s="138"/>
      <c r="AR75" s="125"/>
      <c r="AS75" s="123"/>
      <c r="AT75" s="124"/>
      <c r="AU75" s="124"/>
      <c r="AV75" s="124"/>
      <c r="AW75" s="138"/>
      <c r="AX75" s="125"/>
    </row>
    <row r="76" spans="1:50">
      <c r="A76" s="172" t="s">
        <v>586</v>
      </c>
      <c r="B76" s="311" t="s">
        <v>836</v>
      </c>
      <c r="C76" s="123"/>
      <c r="D76" s="124"/>
      <c r="E76" s="124"/>
      <c r="F76" s="124"/>
      <c r="G76" s="138"/>
      <c r="H76" s="125"/>
      <c r="I76" s="123"/>
      <c r="J76" s="124"/>
      <c r="K76" s="124"/>
      <c r="L76" s="124"/>
      <c r="M76" s="138"/>
      <c r="N76" s="125"/>
      <c r="O76" s="123"/>
      <c r="P76" s="124"/>
      <c r="Q76" s="124"/>
      <c r="R76" s="124"/>
      <c r="S76" s="138"/>
      <c r="T76" s="125"/>
      <c r="U76" s="123"/>
      <c r="V76" s="124"/>
      <c r="W76" s="124"/>
      <c r="X76" s="124"/>
      <c r="Y76" s="138"/>
      <c r="Z76" s="125"/>
      <c r="AA76" s="123"/>
      <c r="AB76" s="124"/>
      <c r="AC76" s="124"/>
      <c r="AD76" s="124"/>
      <c r="AE76" s="138"/>
      <c r="AF76" s="125"/>
      <c r="AG76" s="123"/>
      <c r="AH76" s="124"/>
      <c r="AI76" s="124"/>
      <c r="AJ76" s="124"/>
      <c r="AK76" s="138"/>
      <c r="AL76" s="125"/>
      <c r="AM76" s="123"/>
      <c r="AN76" s="124"/>
      <c r="AO76" s="124"/>
      <c r="AP76" s="124"/>
      <c r="AQ76" s="138"/>
      <c r="AR76" s="125"/>
      <c r="AS76" s="123"/>
      <c r="AT76" s="124"/>
      <c r="AU76" s="124"/>
      <c r="AV76" s="124"/>
      <c r="AW76" s="138"/>
      <c r="AX76" s="125"/>
    </row>
    <row r="77" spans="1:50">
      <c r="A77" s="172" t="s">
        <v>587</v>
      </c>
      <c r="B77" s="311" t="s">
        <v>837</v>
      </c>
      <c r="C77" s="123"/>
      <c r="D77" s="124"/>
      <c r="E77" s="124"/>
      <c r="F77" s="124"/>
      <c r="G77" s="138"/>
      <c r="H77" s="125"/>
      <c r="I77" s="123"/>
      <c r="J77" s="124"/>
      <c r="K77" s="124"/>
      <c r="L77" s="124"/>
      <c r="M77" s="138"/>
      <c r="N77" s="125"/>
      <c r="O77" s="123"/>
      <c r="P77" s="124"/>
      <c r="Q77" s="124"/>
      <c r="R77" s="124"/>
      <c r="S77" s="138"/>
      <c r="T77" s="125"/>
      <c r="U77" s="123"/>
      <c r="V77" s="124"/>
      <c r="W77" s="124"/>
      <c r="X77" s="124"/>
      <c r="Y77" s="138"/>
      <c r="Z77" s="125"/>
      <c r="AA77" s="123"/>
      <c r="AB77" s="124"/>
      <c r="AC77" s="124"/>
      <c r="AD77" s="124"/>
      <c r="AE77" s="138"/>
      <c r="AF77" s="125"/>
      <c r="AG77" s="123"/>
      <c r="AH77" s="124"/>
      <c r="AI77" s="124"/>
      <c r="AJ77" s="124"/>
      <c r="AK77" s="138"/>
      <c r="AL77" s="125"/>
      <c r="AM77" s="123"/>
      <c r="AN77" s="124"/>
      <c r="AO77" s="124"/>
      <c r="AP77" s="124"/>
      <c r="AQ77" s="138"/>
      <c r="AR77" s="125"/>
      <c r="AS77" s="123"/>
      <c r="AT77" s="124"/>
      <c r="AU77" s="124"/>
      <c r="AV77" s="124"/>
      <c r="AW77" s="138"/>
      <c r="AX77" s="125"/>
    </row>
    <row r="78" spans="1:50">
      <c r="A78" s="172" t="s">
        <v>588</v>
      </c>
      <c r="B78" s="311" t="s">
        <v>838</v>
      </c>
      <c r="C78" s="123"/>
      <c r="D78" s="124"/>
      <c r="E78" s="124"/>
      <c r="F78" s="124"/>
      <c r="G78" s="138"/>
      <c r="H78" s="125"/>
      <c r="I78" s="123"/>
      <c r="J78" s="124"/>
      <c r="K78" s="124"/>
      <c r="L78" s="124"/>
      <c r="M78" s="138"/>
      <c r="N78" s="125"/>
      <c r="O78" s="123"/>
      <c r="P78" s="124"/>
      <c r="Q78" s="124"/>
      <c r="R78" s="124"/>
      <c r="S78" s="138"/>
      <c r="T78" s="125"/>
      <c r="U78" s="123"/>
      <c r="V78" s="124"/>
      <c r="W78" s="124"/>
      <c r="X78" s="124"/>
      <c r="Y78" s="138"/>
      <c r="Z78" s="125"/>
      <c r="AA78" s="123"/>
      <c r="AB78" s="124"/>
      <c r="AC78" s="124"/>
      <c r="AD78" s="124"/>
      <c r="AE78" s="138"/>
      <c r="AF78" s="125"/>
      <c r="AG78" s="123"/>
      <c r="AH78" s="124"/>
      <c r="AI78" s="124"/>
      <c r="AJ78" s="124"/>
      <c r="AK78" s="138"/>
      <c r="AL78" s="125"/>
      <c r="AM78" s="123"/>
      <c r="AN78" s="124"/>
      <c r="AO78" s="124"/>
      <c r="AP78" s="124"/>
      <c r="AQ78" s="138"/>
      <c r="AR78" s="125"/>
      <c r="AS78" s="123"/>
      <c r="AT78" s="124"/>
      <c r="AU78" s="124"/>
      <c r="AV78" s="124"/>
      <c r="AW78" s="138"/>
      <c r="AX78" s="125"/>
    </row>
    <row r="79" spans="1:50">
      <c r="A79" s="172" t="s">
        <v>589</v>
      </c>
      <c r="B79" s="311" t="s">
        <v>839</v>
      </c>
      <c r="C79" s="123"/>
      <c r="D79" s="124"/>
      <c r="E79" s="124"/>
      <c r="F79" s="124"/>
      <c r="G79" s="138"/>
      <c r="H79" s="125"/>
      <c r="I79" s="123"/>
      <c r="J79" s="124"/>
      <c r="K79" s="124"/>
      <c r="L79" s="124"/>
      <c r="M79" s="138"/>
      <c r="N79" s="125"/>
      <c r="O79" s="123"/>
      <c r="P79" s="124"/>
      <c r="Q79" s="124"/>
      <c r="R79" s="124"/>
      <c r="S79" s="138"/>
      <c r="T79" s="125"/>
      <c r="U79" s="123"/>
      <c r="V79" s="124"/>
      <c r="W79" s="124"/>
      <c r="X79" s="124"/>
      <c r="Y79" s="138"/>
      <c r="Z79" s="125"/>
      <c r="AA79" s="123"/>
      <c r="AB79" s="124"/>
      <c r="AC79" s="124"/>
      <c r="AD79" s="124"/>
      <c r="AE79" s="138"/>
      <c r="AF79" s="125"/>
      <c r="AG79" s="123"/>
      <c r="AH79" s="124"/>
      <c r="AI79" s="124"/>
      <c r="AJ79" s="124"/>
      <c r="AK79" s="138"/>
      <c r="AL79" s="125"/>
      <c r="AM79" s="123"/>
      <c r="AN79" s="124"/>
      <c r="AO79" s="124"/>
      <c r="AP79" s="124"/>
      <c r="AQ79" s="138"/>
      <c r="AR79" s="125"/>
      <c r="AS79" s="123"/>
      <c r="AT79" s="124"/>
      <c r="AU79" s="124"/>
      <c r="AV79" s="124"/>
      <c r="AW79" s="138"/>
      <c r="AX79" s="125"/>
    </row>
    <row r="80" spans="1:50">
      <c r="A80" s="172" t="s">
        <v>590</v>
      </c>
      <c r="B80" s="311" t="s">
        <v>840</v>
      </c>
      <c r="C80" s="123"/>
      <c r="D80" s="124"/>
      <c r="E80" s="124"/>
      <c r="F80" s="124"/>
      <c r="G80" s="138"/>
      <c r="H80" s="125"/>
      <c r="I80" s="123"/>
      <c r="J80" s="124"/>
      <c r="K80" s="124"/>
      <c r="L80" s="124"/>
      <c r="M80" s="138"/>
      <c r="N80" s="125"/>
      <c r="O80" s="123"/>
      <c r="P80" s="124"/>
      <c r="Q80" s="124"/>
      <c r="R80" s="124"/>
      <c r="S80" s="138"/>
      <c r="T80" s="125"/>
      <c r="U80" s="123"/>
      <c r="V80" s="124"/>
      <c r="W80" s="124"/>
      <c r="X80" s="124"/>
      <c r="Y80" s="138"/>
      <c r="Z80" s="125"/>
      <c r="AA80" s="123"/>
      <c r="AB80" s="124"/>
      <c r="AC80" s="124"/>
      <c r="AD80" s="124"/>
      <c r="AE80" s="138"/>
      <c r="AF80" s="125"/>
      <c r="AG80" s="123"/>
      <c r="AH80" s="124"/>
      <c r="AI80" s="124"/>
      <c r="AJ80" s="124"/>
      <c r="AK80" s="138"/>
      <c r="AL80" s="125"/>
      <c r="AM80" s="123"/>
      <c r="AN80" s="124"/>
      <c r="AO80" s="124"/>
      <c r="AP80" s="124"/>
      <c r="AQ80" s="138"/>
      <c r="AR80" s="125"/>
      <c r="AS80" s="123"/>
      <c r="AT80" s="124"/>
      <c r="AU80" s="124"/>
      <c r="AV80" s="124"/>
      <c r="AW80" s="138"/>
      <c r="AX80" s="125"/>
    </row>
    <row r="81" spans="1:50">
      <c r="A81" s="172" t="s">
        <v>591</v>
      </c>
      <c r="B81" s="311" t="s">
        <v>841</v>
      </c>
      <c r="C81" s="123"/>
      <c r="D81" s="124"/>
      <c r="E81" s="124"/>
      <c r="F81" s="124"/>
      <c r="G81" s="138"/>
      <c r="H81" s="125"/>
      <c r="I81" s="123"/>
      <c r="J81" s="124"/>
      <c r="K81" s="124"/>
      <c r="L81" s="124"/>
      <c r="M81" s="138"/>
      <c r="N81" s="125"/>
      <c r="O81" s="123"/>
      <c r="P81" s="124"/>
      <c r="Q81" s="124"/>
      <c r="R81" s="124"/>
      <c r="S81" s="138"/>
      <c r="T81" s="125"/>
      <c r="U81" s="123"/>
      <c r="V81" s="124"/>
      <c r="W81" s="124"/>
      <c r="X81" s="124"/>
      <c r="Y81" s="138"/>
      <c r="Z81" s="125"/>
      <c r="AA81" s="123"/>
      <c r="AB81" s="124"/>
      <c r="AC81" s="124"/>
      <c r="AD81" s="124"/>
      <c r="AE81" s="138"/>
      <c r="AF81" s="125"/>
      <c r="AG81" s="123"/>
      <c r="AH81" s="124"/>
      <c r="AI81" s="124"/>
      <c r="AJ81" s="124"/>
      <c r="AK81" s="138"/>
      <c r="AL81" s="125"/>
      <c r="AM81" s="123"/>
      <c r="AN81" s="124"/>
      <c r="AO81" s="124"/>
      <c r="AP81" s="124"/>
      <c r="AQ81" s="138"/>
      <c r="AR81" s="125"/>
      <c r="AS81" s="123"/>
      <c r="AT81" s="124"/>
      <c r="AU81" s="124"/>
      <c r="AV81" s="124"/>
      <c r="AW81" s="138"/>
      <c r="AX81" s="125"/>
    </row>
    <row r="82" spans="1:50">
      <c r="A82" s="172" t="s">
        <v>592</v>
      </c>
      <c r="B82" s="311" t="s">
        <v>842</v>
      </c>
      <c r="C82" s="123"/>
      <c r="D82" s="124"/>
      <c r="E82" s="124"/>
      <c r="F82" s="124"/>
      <c r="G82" s="138"/>
      <c r="H82" s="125"/>
      <c r="I82" s="123"/>
      <c r="J82" s="124"/>
      <c r="K82" s="124"/>
      <c r="L82" s="124"/>
      <c r="M82" s="138"/>
      <c r="N82" s="125"/>
      <c r="O82" s="123"/>
      <c r="P82" s="124"/>
      <c r="Q82" s="124"/>
      <c r="R82" s="124"/>
      <c r="S82" s="138"/>
      <c r="T82" s="125"/>
      <c r="U82" s="123"/>
      <c r="V82" s="124"/>
      <c r="W82" s="124"/>
      <c r="X82" s="124"/>
      <c r="Y82" s="138"/>
      <c r="Z82" s="125"/>
      <c r="AA82" s="123"/>
      <c r="AB82" s="124"/>
      <c r="AC82" s="124"/>
      <c r="AD82" s="124"/>
      <c r="AE82" s="138"/>
      <c r="AF82" s="125"/>
      <c r="AG82" s="123"/>
      <c r="AH82" s="124"/>
      <c r="AI82" s="124"/>
      <c r="AJ82" s="124"/>
      <c r="AK82" s="138"/>
      <c r="AL82" s="125"/>
      <c r="AM82" s="123"/>
      <c r="AN82" s="124"/>
      <c r="AO82" s="124"/>
      <c r="AP82" s="124"/>
      <c r="AQ82" s="138"/>
      <c r="AR82" s="125"/>
      <c r="AS82" s="123"/>
      <c r="AT82" s="124"/>
      <c r="AU82" s="124"/>
      <c r="AV82" s="124"/>
      <c r="AW82" s="138"/>
      <c r="AX82" s="125"/>
    </row>
    <row r="83" spans="1:50">
      <c r="A83" s="172" t="s">
        <v>593</v>
      </c>
      <c r="B83" s="311" t="s">
        <v>843</v>
      </c>
      <c r="C83" s="123"/>
      <c r="D83" s="124"/>
      <c r="E83" s="124"/>
      <c r="F83" s="124"/>
      <c r="G83" s="138"/>
      <c r="H83" s="125"/>
      <c r="I83" s="123"/>
      <c r="J83" s="124"/>
      <c r="K83" s="124"/>
      <c r="L83" s="124"/>
      <c r="M83" s="138"/>
      <c r="N83" s="125"/>
      <c r="O83" s="123"/>
      <c r="P83" s="124"/>
      <c r="Q83" s="124"/>
      <c r="R83" s="124"/>
      <c r="S83" s="138"/>
      <c r="T83" s="125"/>
      <c r="U83" s="123"/>
      <c r="V83" s="124"/>
      <c r="W83" s="124"/>
      <c r="X83" s="124"/>
      <c r="Y83" s="138"/>
      <c r="Z83" s="125"/>
      <c r="AA83" s="123"/>
      <c r="AB83" s="124"/>
      <c r="AC83" s="124"/>
      <c r="AD83" s="124"/>
      <c r="AE83" s="138"/>
      <c r="AF83" s="125"/>
      <c r="AG83" s="123"/>
      <c r="AH83" s="124"/>
      <c r="AI83" s="124"/>
      <c r="AJ83" s="124"/>
      <c r="AK83" s="138"/>
      <c r="AL83" s="125"/>
      <c r="AM83" s="123"/>
      <c r="AN83" s="124"/>
      <c r="AO83" s="124"/>
      <c r="AP83" s="124"/>
      <c r="AQ83" s="138"/>
      <c r="AR83" s="125"/>
      <c r="AS83" s="123"/>
      <c r="AT83" s="124"/>
      <c r="AU83" s="124"/>
      <c r="AV83" s="124"/>
      <c r="AW83" s="138"/>
      <c r="AX83" s="125"/>
    </row>
    <row r="84" spans="1:50">
      <c r="A84" s="172" t="s">
        <v>594</v>
      </c>
      <c r="B84" s="311" t="s">
        <v>844</v>
      </c>
      <c r="C84" s="123"/>
      <c r="D84" s="124"/>
      <c r="E84" s="124"/>
      <c r="F84" s="124"/>
      <c r="G84" s="138"/>
      <c r="H84" s="125"/>
      <c r="I84" s="123"/>
      <c r="J84" s="124"/>
      <c r="K84" s="124"/>
      <c r="L84" s="124"/>
      <c r="M84" s="138"/>
      <c r="N84" s="125"/>
      <c r="O84" s="123"/>
      <c r="P84" s="124"/>
      <c r="Q84" s="124"/>
      <c r="R84" s="124"/>
      <c r="S84" s="138"/>
      <c r="T84" s="125"/>
      <c r="U84" s="123"/>
      <c r="V84" s="124"/>
      <c r="W84" s="124"/>
      <c r="X84" s="124"/>
      <c r="Y84" s="138"/>
      <c r="Z84" s="125"/>
      <c r="AA84" s="123"/>
      <c r="AB84" s="124"/>
      <c r="AC84" s="124"/>
      <c r="AD84" s="124"/>
      <c r="AE84" s="138"/>
      <c r="AF84" s="125"/>
      <c r="AG84" s="123"/>
      <c r="AH84" s="124"/>
      <c r="AI84" s="124"/>
      <c r="AJ84" s="124"/>
      <c r="AK84" s="138"/>
      <c r="AL84" s="125"/>
      <c r="AM84" s="123"/>
      <c r="AN84" s="124"/>
      <c r="AO84" s="124"/>
      <c r="AP84" s="124"/>
      <c r="AQ84" s="138"/>
      <c r="AR84" s="125"/>
      <c r="AS84" s="123"/>
      <c r="AT84" s="124"/>
      <c r="AU84" s="124"/>
      <c r="AV84" s="124"/>
      <c r="AW84" s="138"/>
      <c r="AX84" s="125"/>
    </row>
    <row r="85" spans="1:50">
      <c r="A85" s="172" t="s">
        <v>595</v>
      </c>
      <c r="B85" s="311" t="s">
        <v>845</v>
      </c>
      <c r="C85" s="123"/>
      <c r="D85" s="124"/>
      <c r="E85" s="124"/>
      <c r="F85" s="124"/>
      <c r="G85" s="138"/>
      <c r="H85" s="125"/>
      <c r="I85" s="123"/>
      <c r="J85" s="124"/>
      <c r="K85" s="124"/>
      <c r="L85" s="124"/>
      <c r="M85" s="138"/>
      <c r="N85" s="125"/>
      <c r="O85" s="123"/>
      <c r="P85" s="124"/>
      <c r="Q85" s="124"/>
      <c r="R85" s="124"/>
      <c r="S85" s="138"/>
      <c r="T85" s="125"/>
      <c r="U85" s="123"/>
      <c r="V85" s="124"/>
      <c r="W85" s="124"/>
      <c r="X85" s="124"/>
      <c r="Y85" s="138"/>
      <c r="Z85" s="125"/>
      <c r="AA85" s="123"/>
      <c r="AB85" s="124"/>
      <c r="AC85" s="124"/>
      <c r="AD85" s="124"/>
      <c r="AE85" s="138"/>
      <c r="AF85" s="125"/>
      <c r="AG85" s="123"/>
      <c r="AH85" s="124"/>
      <c r="AI85" s="124"/>
      <c r="AJ85" s="124"/>
      <c r="AK85" s="138"/>
      <c r="AL85" s="125"/>
      <c r="AM85" s="123"/>
      <c r="AN85" s="124"/>
      <c r="AO85" s="124"/>
      <c r="AP85" s="124"/>
      <c r="AQ85" s="138"/>
      <c r="AR85" s="125"/>
      <c r="AS85" s="123"/>
      <c r="AT85" s="124"/>
      <c r="AU85" s="124"/>
      <c r="AV85" s="124"/>
      <c r="AW85" s="138"/>
      <c r="AX85" s="125"/>
    </row>
    <row r="86" spans="1:50">
      <c r="A86" s="172" t="s">
        <v>596</v>
      </c>
      <c r="B86" s="311" t="s">
        <v>846</v>
      </c>
      <c r="C86" s="123"/>
      <c r="D86" s="124"/>
      <c r="E86" s="124"/>
      <c r="F86" s="124"/>
      <c r="G86" s="138"/>
      <c r="H86" s="125"/>
      <c r="I86" s="123"/>
      <c r="J86" s="124"/>
      <c r="K86" s="124"/>
      <c r="L86" s="124"/>
      <c r="M86" s="138"/>
      <c r="N86" s="125"/>
      <c r="O86" s="123"/>
      <c r="P86" s="124"/>
      <c r="Q86" s="124"/>
      <c r="R86" s="124"/>
      <c r="S86" s="138"/>
      <c r="T86" s="125"/>
      <c r="U86" s="123"/>
      <c r="V86" s="124"/>
      <c r="W86" s="124"/>
      <c r="X86" s="124"/>
      <c r="Y86" s="138"/>
      <c r="Z86" s="125"/>
      <c r="AA86" s="123"/>
      <c r="AB86" s="124"/>
      <c r="AC86" s="124"/>
      <c r="AD86" s="124"/>
      <c r="AE86" s="138"/>
      <c r="AF86" s="125"/>
      <c r="AG86" s="123"/>
      <c r="AH86" s="124"/>
      <c r="AI86" s="124"/>
      <c r="AJ86" s="124"/>
      <c r="AK86" s="138"/>
      <c r="AL86" s="125"/>
      <c r="AM86" s="123"/>
      <c r="AN86" s="124"/>
      <c r="AO86" s="124"/>
      <c r="AP86" s="124"/>
      <c r="AQ86" s="138"/>
      <c r="AR86" s="125"/>
      <c r="AS86" s="123"/>
      <c r="AT86" s="124"/>
      <c r="AU86" s="124"/>
      <c r="AV86" s="124"/>
      <c r="AW86" s="138"/>
      <c r="AX86" s="125"/>
    </row>
    <row r="87" spans="1:50">
      <c r="A87" s="172" t="s">
        <v>597</v>
      </c>
      <c r="B87" s="311" t="s">
        <v>847</v>
      </c>
      <c r="C87" s="123"/>
      <c r="D87" s="124"/>
      <c r="E87" s="124"/>
      <c r="F87" s="124"/>
      <c r="G87" s="138"/>
      <c r="H87" s="125"/>
      <c r="I87" s="123"/>
      <c r="J87" s="124"/>
      <c r="K87" s="124"/>
      <c r="L87" s="124"/>
      <c r="M87" s="138"/>
      <c r="N87" s="125"/>
      <c r="O87" s="123"/>
      <c r="P87" s="124"/>
      <c r="Q87" s="124"/>
      <c r="R87" s="124"/>
      <c r="S87" s="138"/>
      <c r="T87" s="125"/>
      <c r="U87" s="123"/>
      <c r="V87" s="124"/>
      <c r="W87" s="124"/>
      <c r="X87" s="124"/>
      <c r="Y87" s="138"/>
      <c r="Z87" s="125"/>
      <c r="AA87" s="123"/>
      <c r="AB87" s="124"/>
      <c r="AC87" s="124"/>
      <c r="AD87" s="124"/>
      <c r="AE87" s="138"/>
      <c r="AF87" s="125"/>
      <c r="AG87" s="123"/>
      <c r="AH87" s="124"/>
      <c r="AI87" s="124"/>
      <c r="AJ87" s="124"/>
      <c r="AK87" s="138"/>
      <c r="AL87" s="125"/>
      <c r="AM87" s="123"/>
      <c r="AN87" s="124"/>
      <c r="AO87" s="124"/>
      <c r="AP87" s="124"/>
      <c r="AQ87" s="138"/>
      <c r="AR87" s="125"/>
      <c r="AS87" s="123"/>
      <c r="AT87" s="124"/>
      <c r="AU87" s="124"/>
      <c r="AV87" s="124"/>
      <c r="AW87" s="138"/>
      <c r="AX87" s="125"/>
    </row>
    <row r="88" spans="1:50">
      <c r="A88" s="172" t="s">
        <v>598</v>
      </c>
      <c r="B88" s="311" t="s">
        <v>848</v>
      </c>
      <c r="C88" s="123"/>
      <c r="D88" s="124"/>
      <c r="E88" s="124"/>
      <c r="F88" s="124"/>
      <c r="G88" s="138"/>
      <c r="H88" s="125"/>
      <c r="I88" s="123"/>
      <c r="J88" s="124"/>
      <c r="K88" s="124"/>
      <c r="L88" s="124"/>
      <c r="M88" s="138"/>
      <c r="N88" s="125"/>
      <c r="O88" s="123"/>
      <c r="P88" s="124"/>
      <c r="Q88" s="124"/>
      <c r="R88" s="124"/>
      <c r="S88" s="138"/>
      <c r="T88" s="125"/>
      <c r="U88" s="123"/>
      <c r="V88" s="124"/>
      <c r="W88" s="124"/>
      <c r="X88" s="124"/>
      <c r="Y88" s="138"/>
      <c r="Z88" s="125"/>
      <c r="AA88" s="123"/>
      <c r="AB88" s="124"/>
      <c r="AC88" s="124"/>
      <c r="AD88" s="124"/>
      <c r="AE88" s="138"/>
      <c r="AF88" s="125"/>
      <c r="AG88" s="123"/>
      <c r="AH88" s="124"/>
      <c r="AI88" s="124"/>
      <c r="AJ88" s="124"/>
      <c r="AK88" s="138"/>
      <c r="AL88" s="125"/>
      <c r="AM88" s="123"/>
      <c r="AN88" s="124"/>
      <c r="AO88" s="124"/>
      <c r="AP88" s="124"/>
      <c r="AQ88" s="138"/>
      <c r="AR88" s="125"/>
      <c r="AS88" s="123"/>
      <c r="AT88" s="124"/>
      <c r="AU88" s="124"/>
      <c r="AV88" s="124"/>
      <c r="AW88" s="138"/>
      <c r="AX88" s="125"/>
    </row>
    <row r="89" spans="1:50">
      <c r="A89" s="172" t="s">
        <v>599</v>
      </c>
      <c r="B89" s="311" t="s">
        <v>849</v>
      </c>
      <c r="C89" s="123"/>
      <c r="D89" s="124"/>
      <c r="E89" s="124"/>
      <c r="F89" s="124"/>
      <c r="G89" s="138"/>
      <c r="H89" s="125"/>
      <c r="I89" s="123"/>
      <c r="J89" s="124"/>
      <c r="K89" s="124"/>
      <c r="L89" s="124"/>
      <c r="M89" s="138"/>
      <c r="N89" s="125"/>
      <c r="O89" s="123"/>
      <c r="P89" s="124"/>
      <c r="Q89" s="124"/>
      <c r="R89" s="124"/>
      <c r="S89" s="138"/>
      <c r="T89" s="125"/>
      <c r="U89" s="123"/>
      <c r="V89" s="124"/>
      <c r="W89" s="124"/>
      <c r="X89" s="124"/>
      <c r="Y89" s="138"/>
      <c r="Z89" s="125"/>
      <c r="AA89" s="123"/>
      <c r="AB89" s="124"/>
      <c r="AC89" s="124"/>
      <c r="AD89" s="124"/>
      <c r="AE89" s="138"/>
      <c r="AF89" s="125"/>
      <c r="AG89" s="123"/>
      <c r="AH89" s="124"/>
      <c r="AI89" s="124"/>
      <c r="AJ89" s="124"/>
      <c r="AK89" s="138"/>
      <c r="AL89" s="125"/>
      <c r="AM89" s="123"/>
      <c r="AN89" s="124"/>
      <c r="AO89" s="124"/>
      <c r="AP89" s="124"/>
      <c r="AQ89" s="138"/>
      <c r="AR89" s="125"/>
      <c r="AS89" s="123"/>
      <c r="AT89" s="124"/>
      <c r="AU89" s="124"/>
      <c r="AV89" s="124"/>
      <c r="AW89" s="138"/>
      <c r="AX89" s="125"/>
    </row>
    <row r="90" spans="1:50">
      <c r="A90" s="172" t="s">
        <v>600</v>
      </c>
      <c r="B90" s="311" t="s">
        <v>850</v>
      </c>
      <c r="C90" s="123"/>
      <c r="D90" s="124"/>
      <c r="E90" s="124"/>
      <c r="F90" s="124"/>
      <c r="G90" s="138"/>
      <c r="H90" s="125"/>
      <c r="I90" s="123"/>
      <c r="J90" s="124"/>
      <c r="K90" s="124"/>
      <c r="L90" s="124"/>
      <c r="M90" s="138"/>
      <c r="N90" s="125"/>
      <c r="O90" s="123"/>
      <c r="P90" s="124"/>
      <c r="Q90" s="124"/>
      <c r="R90" s="124"/>
      <c r="S90" s="138"/>
      <c r="T90" s="125"/>
      <c r="U90" s="123"/>
      <c r="V90" s="124"/>
      <c r="W90" s="124"/>
      <c r="X90" s="124"/>
      <c r="Y90" s="138"/>
      <c r="Z90" s="125"/>
      <c r="AA90" s="123"/>
      <c r="AB90" s="124"/>
      <c r="AC90" s="124"/>
      <c r="AD90" s="124"/>
      <c r="AE90" s="138"/>
      <c r="AF90" s="125"/>
      <c r="AG90" s="123"/>
      <c r="AH90" s="124"/>
      <c r="AI90" s="124"/>
      <c r="AJ90" s="124"/>
      <c r="AK90" s="138"/>
      <c r="AL90" s="125"/>
      <c r="AM90" s="123"/>
      <c r="AN90" s="124"/>
      <c r="AO90" s="124"/>
      <c r="AP90" s="124"/>
      <c r="AQ90" s="138"/>
      <c r="AR90" s="125"/>
      <c r="AS90" s="123"/>
      <c r="AT90" s="124"/>
      <c r="AU90" s="124"/>
      <c r="AV90" s="124"/>
      <c r="AW90" s="138"/>
      <c r="AX90" s="125"/>
    </row>
    <row r="91" spans="1:50">
      <c r="A91" s="172" t="s">
        <v>601</v>
      </c>
      <c r="B91" s="311" t="s">
        <v>851</v>
      </c>
      <c r="C91" s="123"/>
      <c r="D91" s="124"/>
      <c r="E91" s="124"/>
      <c r="F91" s="124"/>
      <c r="G91" s="138"/>
      <c r="H91" s="125"/>
      <c r="I91" s="123"/>
      <c r="J91" s="124"/>
      <c r="K91" s="124"/>
      <c r="L91" s="124"/>
      <c r="M91" s="138"/>
      <c r="N91" s="125"/>
      <c r="O91" s="123"/>
      <c r="P91" s="124"/>
      <c r="Q91" s="124"/>
      <c r="R91" s="124"/>
      <c r="S91" s="138"/>
      <c r="T91" s="125"/>
      <c r="U91" s="123"/>
      <c r="V91" s="124"/>
      <c r="W91" s="124"/>
      <c r="X91" s="124"/>
      <c r="Y91" s="138"/>
      <c r="Z91" s="125"/>
      <c r="AA91" s="123"/>
      <c r="AB91" s="124"/>
      <c r="AC91" s="124"/>
      <c r="AD91" s="124"/>
      <c r="AE91" s="138"/>
      <c r="AF91" s="125"/>
      <c r="AG91" s="123"/>
      <c r="AH91" s="124"/>
      <c r="AI91" s="124"/>
      <c r="AJ91" s="124"/>
      <c r="AK91" s="138"/>
      <c r="AL91" s="125"/>
      <c r="AM91" s="123"/>
      <c r="AN91" s="124"/>
      <c r="AO91" s="124"/>
      <c r="AP91" s="124"/>
      <c r="AQ91" s="138"/>
      <c r="AR91" s="125"/>
      <c r="AS91" s="123"/>
      <c r="AT91" s="124"/>
      <c r="AU91" s="124"/>
      <c r="AV91" s="124"/>
      <c r="AW91" s="138"/>
      <c r="AX91" s="125"/>
    </row>
    <row r="92" spans="1:50">
      <c r="A92" s="172" t="s">
        <v>602</v>
      </c>
      <c r="B92" s="311" t="s">
        <v>852</v>
      </c>
      <c r="C92" s="123"/>
      <c r="D92" s="124"/>
      <c r="E92" s="124"/>
      <c r="F92" s="124"/>
      <c r="G92" s="138"/>
      <c r="H92" s="125"/>
      <c r="I92" s="123"/>
      <c r="J92" s="124"/>
      <c r="K92" s="124"/>
      <c r="L92" s="124"/>
      <c r="M92" s="138"/>
      <c r="N92" s="125"/>
      <c r="O92" s="123"/>
      <c r="P92" s="124"/>
      <c r="Q92" s="124"/>
      <c r="R92" s="124"/>
      <c r="S92" s="138"/>
      <c r="T92" s="125"/>
      <c r="U92" s="123"/>
      <c r="V92" s="124"/>
      <c r="W92" s="124"/>
      <c r="X92" s="124"/>
      <c r="Y92" s="138"/>
      <c r="Z92" s="125"/>
      <c r="AA92" s="123"/>
      <c r="AB92" s="124"/>
      <c r="AC92" s="124"/>
      <c r="AD92" s="124"/>
      <c r="AE92" s="138"/>
      <c r="AF92" s="125"/>
      <c r="AG92" s="123"/>
      <c r="AH92" s="124"/>
      <c r="AI92" s="124"/>
      <c r="AJ92" s="124"/>
      <c r="AK92" s="138"/>
      <c r="AL92" s="125"/>
      <c r="AM92" s="123"/>
      <c r="AN92" s="124"/>
      <c r="AO92" s="124"/>
      <c r="AP92" s="124"/>
      <c r="AQ92" s="138"/>
      <c r="AR92" s="125"/>
      <c r="AS92" s="123"/>
      <c r="AT92" s="124"/>
      <c r="AU92" s="124"/>
      <c r="AV92" s="124"/>
      <c r="AW92" s="138"/>
      <c r="AX92" s="125"/>
    </row>
    <row r="93" spans="1:50">
      <c r="A93" s="172" t="s">
        <v>603</v>
      </c>
      <c r="B93" s="311" t="s">
        <v>853</v>
      </c>
      <c r="C93" s="123"/>
      <c r="D93" s="124"/>
      <c r="E93" s="124"/>
      <c r="F93" s="124"/>
      <c r="G93" s="138"/>
      <c r="H93" s="125"/>
      <c r="I93" s="123"/>
      <c r="J93" s="124"/>
      <c r="K93" s="124"/>
      <c r="L93" s="124"/>
      <c r="M93" s="138"/>
      <c r="N93" s="125"/>
      <c r="O93" s="123"/>
      <c r="P93" s="124"/>
      <c r="Q93" s="124"/>
      <c r="R93" s="124"/>
      <c r="S93" s="138"/>
      <c r="T93" s="125"/>
      <c r="U93" s="123"/>
      <c r="V93" s="124"/>
      <c r="W93" s="124"/>
      <c r="X93" s="124"/>
      <c r="Y93" s="138"/>
      <c r="Z93" s="125"/>
      <c r="AA93" s="123"/>
      <c r="AB93" s="124"/>
      <c r="AC93" s="124"/>
      <c r="AD93" s="124"/>
      <c r="AE93" s="138"/>
      <c r="AF93" s="125"/>
      <c r="AG93" s="123"/>
      <c r="AH93" s="124"/>
      <c r="AI93" s="124"/>
      <c r="AJ93" s="124"/>
      <c r="AK93" s="138"/>
      <c r="AL93" s="125"/>
      <c r="AM93" s="123"/>
      <c r="AN93" s="124"/>
      <c r="AO93" s="124"/>
      <c r="AP93" s="124"/>
      <c r="AQ93" s="138"/>
      <c r="AR93" s="125"/>
      <c r="AS93" s="123"/>
      <c r="AT93" s="124"/>
      <c r="AU93" s="124"/>
      <c r="AV93" s="124"/>
      <c r="AW93" s="138"/>
      <c r="AX93" s="125"/>
    </row>
    <row r="94" spans="1:50">
      <c r="A94" s="172" t="s">
        <v>604</v>
      </c>
      <c r="B94" s="311" t="s">
        <v>854</v>
      </c>
      <c r="C94" s="123"/>
      <c r="D94" s="124"/>
      <c r="E94" s="124"/>
      <c r="F94" s="124"/>
      <c r="G94" s="138"/>
      <c r="H94" s="125"/>
      <c r="I94" s="123"/>
      <c r="J94" s="124"/>
      <c r="K94" s="124"/>
      <c r="L94" s="124"/>
      <c r="M94" s="138"/>
      <c r="N94" s="125"/>
      <c r="O94" s="123"/>
      <c r="P94" s="124"/>
      <c r="Q94" s="124"/>
      <c r="R94" s="124"/>
      <c r="S94" s="138"/>
      <c r="T94" s="125"/>
      <c r="U94" s="123"/>
      <c r="V94" s="124"/>
      <c r="W94" s="124"/>
      <c r="X94" s="124"/>
      <c r="Y94" s="138"/>
      <c r="Z94" s="125"/>
      <c r="AA94" s="123"/>
      <c r="AB94" s="124"/>
      <c r="AC94" s="124"/>
      <c r="AD94" s="124"/>
      <c r="AE94" s="138"/>
      <c r="AF94" s="125"/>
      <c r="AG94" s="123"/>
      <c r="AH94" s="124"/>
      <c r="AI94" s="124"/>
      <c r="AJ94" s="124"/>
      <c r="AK94" s="138"/>
      <c r="AL94" s="125"/>
      <c r="AM94" s="123"/>
      <c r="AN94" s="124"/>
      <c r="AO94" s="124"/>
      <c r="AP94" s="124"/>
      <c r="AQ94" s="138"/>
      <c r="AR94" s="125"/>
      <c r="AS94" s="123"/>
      <c r="AT94" s="124"/>
      <c r="AU94" s="124"/>
      <c r="AV94" s="124"/>
      <c r="AW94" s="138"/>
      <c r="AX94" s="125"/>
    </row>
    <row r="95" spans="1:50">
      <c r="A95" s="172" t="s">
        <v>605</v>
      </c>
      <c r="B95" s="311" t="s">
        <v>855</v>
      </c>
      <c r="C95" s="123"/>
      <c r="D95" s="124"/>
      <c r="E95" s="124"/>
      <c r="F95" s="124"/>
      <c r="G95" s="138"/>
      <c r="H95" s="125"/>
      <c r="I95" s="123"/>
      <c r="J95" s="124"/>
      <c r="K95" s="124"/>
      <c r="L95" s="124"/>
      <c r="M95" s="138"/>
      <c r="N95" s="125"/>
      <c r="O95" s="123"/>
      <c r="P95" s="124"/>
      <c r="Q95" s="124"/>
      <c r="R95" s="124"/>
      <c r="S95" s="138"/>
      <c r="T95" s="125"/>
      <c r="U95" s="123"/>
      <c r="V95" s="124"/>
      <c r="W95" s="124"/>
      <c r="X95" s="124"/>
      <c r="Y95" s="138"/>
      <c r="Z95" s="125"/>
      <c r="AA95" s="123"/>
      <c r="AB95" s="124"/>
      <c r="AC95" s="124"/>
      <c r="AD95" s="124"/>
      <c r="AE95" s="138"/>
      <c r="AF95" s="125"/>
      <c r="AG95" s="123"/>
      <c r="AH95" s="124"/>
      <c r="AI95" s="124"/>
      <c r="AJ95" s="124"/>
      <c r="AK95" s="138"/>
      <c r="AL95" s="125"/>
      <c r="AM95" s="123"/>
      <c r="AN95" s="124"/>
      <c r="AO95" s="124"/>
      <c r="AP95" s="124"/>
      <c r="AQ95" s="138"/>
      <c r="AR95" s="125"/>
      <c r="AS95" s="123"/>
      <c r="AT95" s="124"/>
      <c r="AU95" s="124"/>
      <c r="AV95" s="124"/>
      <c r="AW95" s="138"/>
      <c r="AX95" s="125"/>
    </row>
    <row r="96" spans="1:50">
      <c r="A96" s="172" t="s">
        <v>606</v>
      </c>
      <c r="B96" s="311" t="s">
        <v>856</v>
      </c>
      <c r="C96" s="123"/>
      <c r="D96" s="124"/>
      <c r="E96" s="124"/>
      <c r="F96" s="124"/>
      <c r="G96" s="138"/>
      <c r="H96" s="125"/>
      <c r="I96" s="123"/>
      <c r="J96" s="124"/>
      <c r="K96" s="124"/>
      <c r="L96" s="124"/>
      <c r="M96" s="138"/>
      <c r="N96" s="125"/>
      <c r="O96" s="123"/>
      <c r="P96" s="124"/>
      <c r="Q96" s="124"/>
      <c r="R96" s="124"/>
      <c r="S96" s="138"/>
      <c r="T96" s="125"/>
      <c r="U96" s="123"/>
      <c r="V96" s="124"/>
      <c r="W96" s="124"/>
      <c r="X96" s="124"/>
      <c r="Y96" s="138"/>
      <c r="Z96" s="125"/>
      <c r="AA96" s="123"/>
      <c r="AB96" s="124"/>
      <c r="AC96" s="124"/>
      <c r="AD96" s="124"/>
      <c r="AE96" s="138"/>
      <c r="AF96" s="125"/>
      <c r="AG96" s="123"/>
      <c r="AH96" s="124"/>
      <c r="AI96" s="124"/>
      <c r="AJ96" s="124"/>
      <c r="AK96" s="138"/>
      <c r="AL96" s="125"/>
      <c r="AM96" s="123"/>
      <c r="AN96" s="124"/>
      <c r="AO96" s="124"/>
      <c r="AP96" s="124"/>
      <c r="AQ96" s="138"/>
      <c r="AR96" s="125"/>
      <c r="AS96" s="123"/>
      <c r="AT96" s="124"/>
      <c r="AU96" s="124"/>
      <c r="AV96" s="124"/>
      <c r="AW96" s="138"/>
      <c r="AX96" s="125"/>
    </row>
    <row r="97" spans="1:50">
      <c r="A97" s="172" t="s">
        <v>607</v>
      </c>
      <c r="B97" s="311" t="s">
        <v>857</v>
      </c>
      <c r="C97" s="123"/>
      <c r="D97" s="124"/>
      <c r="E97" s="124"/>
      <c r="F97" s="124"/>
      <c r="G97" s="138"/>
      <c r="H97" s="125"/>
      <c r="I97" s="123"/>
      <c r="J97" s="124"/>
      <c r="K97" s="124"/>
      <c r="L97" s="124"/>
      <c r="M97" s="138"/>
      <c r="N97" s="125"/>
      <c r="O97" s="123"/>
      <c r="P97" s="124"/>
      <c r="Q97" s="124"/>
      <c r="R97" s="124"/>
      <c r="S97" s="138"/>
      <c r="T97" s="125"/>
      <c r="U97" s="123"/>
      <c r="V97" s="124"/>
      <c r="W97" s="124"/>
      <c r="X97" s="124"/>
      <c r="Y97" s="138"/>
      <c r="Z97" s="125"/>
      <c r="AA97" s="123"/>
      <c r="AB97" s="124"/>
      <c r="AC97" s="124"/>
      <c r="AD97" s="124"/>
      <c r="AE97" s="138"/>
      <c r="AF97" s="125"/>
      <c r="AG97" s="123"/>
      <c r="AH97" s="124"/>
      <c r="AI97" s="124"/>
      <c r="AJ97" s="124"/>
      <c r="AK97" s="138"/>
      <c r="AL97" s="125"/>
      <c r="AM97" s="123"/>
      <c r="AN97" s="124"/>
      <c r="AO97" s="124"/>
      <c r="AP97" s="124"/>
      <c r="AQ97" s="138"/>
      <c r="AR97" s="125"/>
      <c r="AS97" s="123"/>
      <c r="AT97" s="124"/>
      <c r="AU97" s="124"/>
      <c r="AV97" s="124"/>
      <c r="AW97" s="138"/>
      <c r="AX97" s="125"/>
    </row>
    <row r="98" spans="1:50">
      <c r="A98" s="172" t="s">
        <v>608</v>
      </c>
      <c r="B98" s="311" t="s">
        <v>858</v>
      </c>
      <c r="C98" s="123"/>
      <c r="D98" s="124"/>
      <c r="E98" s="124"/>
      <c r="F98" s="124"/>
      <c r="G98" s="138"/>
      <c r="H98" s="125"/>
      <c r="I98" s="123"/>
      <c r="J98" s="124"/>
      <c r="K98" s="124"/>
      <c r="L98" s="124"/>
      <c r="M98" s="138"/>
      <c r="N98" s="125"/>
      <c r="O98" s="123"/>
      <c r="P98" s="124"/>
      <c r="Q98" s="124"/>
      <c r="R98" s="124"/>
      <c r="S98" s="138"/>
      <c r="T98" s="125"/>
      <c r="U98" s="123"/>
      <c r="V98" s="124"/>
      <c r="W98" s="124"/>
      <c r="X98" s="124"/>
      <c r="Y98" s="138"/>
      <c r="Z98" s="125"/>
      <c r="AA98" s="123"/>
      <c r="AB98" s="124"/>
      <c r="AC98" s="124"/>
      <c r="AD98" s="124"/>
      <c r="AE98" s="138"/>
      <c r="AF98" s="125"/>
      <c r="AG98" s="123"/>
      <c r="AH98" s="124"/>
      <c r="AI98" s="124"/>
      <c r="AJ98" s="124"/>
      <c r="AK98" s="138"/>
      <c r="AL98" s="125"/>
      <c r="AM98" s="123"/>
      <c r="AN98" s="124"/>
      <c r="AO98" s="124"/>
      <c r="AP98" s="124"/>
      <c r="AQ98" s="138"/>
      <c r="AR98" s="125"/>
      <c r="AS98" s="123"/>
      <c r="AT98" s="124"/>
      <c r="AU98" s="124"/>
      <c r="AV98" s="124"/>
      <c r="AW98" s="138"/>
      <c r="AX98" s="125"/>
    </row>
    <row r="99" spans="1:50">
      <c r="A99" s="172" t="s">
        <v>609</v>
      </c>
      <c r="B99" s="311" t="s">
        <v>859</v>
      </c>
      <c r="C99" s="123"/>
      <c r="D99" s="124"/>
      <c r="E99" s="124"/>
      <c r="F99" s="124"/>
      <c r="G99" s="138"/>
      <c r="H99" s="125"/>
      <c r="I99" s="123"/>
      <c r="J99" s="124"/>
      <c r="K99" s="124"/>
      <c r="L99" s="124"/>
      <c r="M99" s="138"/>
      <c r="N99" s="125"/>
      <c r="O99" s="123"/>
      <c r="P99" s="124"/>
      <c r="Q99" s="124"/>
      <c r="R99" s="124"/>
      <c r="S99" s="138"/>
      <c r="T99" s="125"/>
      <c r="U99" s="123"/>
      <c r="V99" s="124"/>
      <c r="W99" s="124"/>
      <c r="X99" s="124"/>
      <c r="Y99" s="138"/>
      <c r="Z99" s="125"/>
      <c r="AA99" s="123"/>
      <c r="AB99" s="124"/>
      <c r="AC99" s="124"/>
      <c r="AD99" s="124"/>
      <c r="AE99" s="138"/>
      <c r="AF99" s="125"/>
      <c r="AG99" s="123"/>
      <c r="AH99" s="124"/>
      <c r="AI99" s="124"/>
      <c r="AJ99" s="124"/>
      <c r="AK99" s="138"/>
      <c r="AL99" s="125"/>
      <c r="AM99" s="123"/>
      <c r="AN99" s="124"/>
      <c r="AO99" s="124"/>
      <c r="AP99" s="124"/>
      <c r="AQ99" s="138"/>
      <c r="AR99" s="125"/>
      <c r="AS99" s="123"/>
      <c r="AT99" s="124"/>
      <c r="AU99" s="124"/>
      <c r="AV99" s="124"/>
      <c r="AW99" s="138"/>
      <c r="AX99" s="125"/>
    </row>
    <row r="100" spans="1:50">
      <c r="A100" s="172" t="s">
        <v>610</v>
      </c>
      <c r="B100" s="311" t="s">
        <v>860</v>
      </c>
      <c r="C100" s="123"/>
      <c r="D100" s="124"/>
      <c r="E100" s="124"/>
      <c r="F100" s="124"/>
      <c r="G100" s="138"/>
      <c r="H100" s="125"/>
      <c r="I100" s="123"/>
      <c r="J100" s="124"/>
      <c r="K100" s="124"/>
      <c r="L100" s="124"/>
      <c r="M100" s="138"/>
      <c r="N100" s="125"/>
      <c r="O100" s="123"/>
      <c r="P100" s="124"/>
      <c r="Q100" s="124"/>
      <c r="R100" s="124"/>
      <c r="S100" s="138"/>
      <c r="T100" s="125"/>
      <c r="U100" s="123"/>
      <c r="V100" s="124"/>
      <c r="W100" s="124"/>
      <c r="X100" s="124"/>
      <c r="Y100" s="138"/>
      <c r="Z100" s="125"/>
      <c r="AA100" s="123"/>
      <c r="AB100" s="124"/>
      <c r="AC100" s="124"/>
      <c r="AD100" s="124"/>
      <c r="AE100" s="138"/>
      <c r="AF100" s="125"/>
      <c r="AG100" s="123"/>
      <c r="AH100" s="124"/>
      <c r="AI100" s="124"/>
      <c r="AJ100" s="124"/>
      <c r="AK100" s="138"/>
      <c r="AL100" s="125"/>
      <c r="AM100" s="123"/>
      <c r="AN100" s="124"/>
      <c r="AO100" s="124"/>
      <c r="AP100" s="124"/>
      <c r="AQ100" s="138"/>
      <c r="AR100" s="125"/>
      <c r="AS100" s="123"/>
      <c r="AT100" s="124"/>
      <c r="AU100" s="124"/>
      <c r="AV100" s="124"/>
      <c r="AW100" s="138"/>
      <c r="AX100" s="125"/>
    </row>
    <row r="101" spans="1:50">
      <c r="A101" s="172" t="s">
        <v>611</v>
      </c>
      <c r="B101" s="311" t="s">
        <v>861</v>
      </c>
      <c r="C101" s="123"/>
      <c r="D101" s="124"/>
      <c r="E101" s="124"/>
      <c r="F101" s="124"/>
      <c r="G101" s="138"/>
      <c r="H101" s="125"/>
      <c r="I101" s="123"/>
      <c r="J101" s="124"/>
      <c r="K101" s="124"/>
      <c r="L101" s="124"/>
      <c r="M101" s="138"/>
      <c r="N101" s="125"/>
      <c r="O101" s="123"/>
      <c r="P101" s="124"/>
      <c r="Q101" s="124"/>
      <c r="R101" s="124"/>
      <c r="S101" s="138"/>
      <c r="T101" s="125"/>
      <c r="U101" s="123"/>
      <c r="V101" s="124"/>
      <c r="W101" s="124"/>
      <c r="X101" s="124"/>
      <c r="Y101" s="138"/>
      <c r="Z101" s="125"/>
      <c r="AA101" s="123"/>
      <c r="AB101" s="124"/>
      <c r="AC101" s="124"/>
      <c r="AD101" s="124"/>
      <c r="AE101" s="138"/>
      <c r="AF101" s="125"/>
      <c r="AG101" s="123"/>
      <c r="AH101" s="124"/>
      <c r="AI101" s="124"/>
      <c r="AJ101" s="124"/>
      <c r="AK101" s="138"/>
      <c r="AL101" s="125"/>
      <c r="AM101" s="123"/>
      <c r="AN101" s="124"/>
      <c r="AO101" s="124"/>
      <c r="AP101" s="124"/>
      <c r="AQ101" s="138"/>
      <c r="AR101" s="125"/>
      <c r="AS101" s="123"/>
      <c r="AT101" s="124"/>
      <c r="AU101" s="124"/>
      <c r="AV101" s="124"/>
      <c r="AW101" s="138"/>
      <c r="AX101" s="125"/>
    </row>
    <row r="102" spans="1:50">
      <c r="A102" s="172" t="s">
        <v>612</v>
      </c>
      <c r="B102" s="311" t="s">
        <v>862</v>
      </c>
      <c r="C102" s="123"/>
      <c r="D102" s="124"/>
      <c r="E102" s="124"/>
      <c r="F102" s="124"/>
      <c r="G102" s="138"/>
      <c r="H102" s="125"/>
      <c r="I102" s="123"/>
      <c r="J102" s="124"/>
      <c r="K102" s="124"/>
      <c r="L102" s="124"/>
      <c r="M102" s="138"/>
      <c r="N102" s="125"/>
      <c r="O102" s="123"/>
      <c r="P102" s="124"/>
      <c r="Q102" s="124"/>
      <c r="R102" s="124"/>
      <c r="S102" s="138"/>
      <c r="T102" s="125"/>
      <c r="U102" s="123"/>
      <c r="V102" s="124"/>
      <c r="W102" s="124"/>
      <c r="X102" s="124"/>
      <c r="Y102" s="138"/>
      <c r="Z102" s="125"/>
      <c r="AA102" s="123"/>
      <c r="AB102" s="124"/>
      <c r="AC102" s="124"/>
      <c r="AD102" s="124"/>
      <c r="AE102" s="138"/>
      <c r="AF102" s="125"/>
      <c r="AG102" s="123"/>
      <c r="AH102" s="124"/>
      <c r="AI102" s="124"/>
      <c r="AJ102" s="124"/>
      <c r="AK102" s="138"/>
      <c r="AL102" s="125"/>
      <c r="AM102" s="123"/>
      <c r="AN102" s="124"/>
      <c r="AO102" s="124"/>
      <c r="AP102" s="124"/>
      <c r="AQ102" s="138"/>
      <c r="AR102" s="125"/>
      <c r="AS102" s="123"/>
      <c r="AT102" s="124"/>
      <c r="AU102" s="124"/>
      <c r="AV102" s="124"/>
      <c r="AW102" s="138"/>
      <c r="AX102" s="125"/>
    </row>
    <row r="103" spans="1:50">
      <c r="A103" s="173" t="s">
        <v>671</v>
      </c>
      <c r="B103" s="311" t="s">
        <v>863</v>
      </c>
      <c r="C103" s="123"/>
      <c r="D103" s="124"/>
      <c r="E103" s="124"/>
      <c r="F103" s="124"/>
      <c r="G103" s="138"/>
      <c r="H103" s="125"/>
      <c r="I103" s="123"/>
      <c r="J103" s="124"/>
      <c r="K103" s="124"/>
      <c r="L103" s="124"/>
      <c r="M103" s="138"/>
      <c r="N103" s="125"/>
      <c r="O103" s="123"/>
      <c r="P103" s="124"/>
      <c r="Q103" s="124"/>
      <c r="R103" s="124"/>
      <c r="S103" s="138"/>
      <c r="T103" s="125"/>
      <c r="U103" s="123"/>
      <c r="V103" s="124"/>
      <c r="W103" s="124"/>
      <c r="X103" s="124"/>
      <c r="Y103" s="138"/>
      <c r="Z103" s="125"/>
      <c r="AA103" s="123"/>
      <c r="AB103" s="124"/>
      <c r="AC103" s="124"/>
      <c r="AD103" s="124"/>
      <c r="AE103" s="138"/>
      <c r="AF103" s="125"/>
      <c r="AG103" s="123"/>
      <c r="AH103" s="124"/>
      <c r="AI103" s="124"/>
      <c r="AJ103" s="124"/>
      <c r="AK103" s="138"/>
      <c r="AL103" s="125"/>
      <c r="AM103" s="123"/>
      <c r="AN103" s="124"/>
      <c r="AO103" s="124"/>
      <c r="AP103" s="124"/>
      <c r="AQ103" s="138"/>
      <c r="AR103" s="125"/>
      <c r="AS103" s="123"/>
      <c r="AT103" s="124"/>
      <c r="AU103" s="124"/>
      <c r="AV103" s="124"/>
      <c r="AW103" s="138"/>
      <c r="AX103" s="125"/>
    </row>
    <row r="104" spans="1:50">
      <c r="A104" s="312" t="s">
        <v>666</v>
      </c>
      <c r="B104" s="311" t="s">
        <v>864</v>
      </c>
      <c r="C104" s="123"/>
      <c r="D104" s="124"/>
      <c r="E104" s="124"/>
      <c r="F104" s="124"/>
      <c r="G104" s="138"/>
      <c r="H104" s="125"/>
      <c r="I104" s="123"/>
      <c r="J104" s="124"/>
      <c r="K104" s="124"/>
      <c r="L104" s="124"/>
      <c r="M104" s="138"/>
      <c r="N104" s="125"/>
      <c r="O104" s="123"/>
      <c r="P104" s="124"/>
      <c r="Q104" s="124"/>
      <c r="R104" s="124"/>
      <c r="S104" s="138"/>
      <c r="T104" s="125"/>
      <c r="U104" s="123"/>
      <c r="V104" s="124"/>
      <c r="W104" s="124"/>
      <c r="X104" s="124"/>
      <c r="Y104" s="138"/>
      <c r="Z104" s="125"/>
      <c r="AA104" s="123"/>
      <c r="AB104" s="124"/>
      <c r="AC104" s="124"/>
      <c r="AD104" s="124"/>
      <c r="AE104" s="138"/>
      <c r="AF104" s="125"/>
      <c r="AG104" s="123"/>
      <c r="AH104" s="124"/>
      <c r="AI104" s="124"/>
      <c r="AJ104" s="124"/>
      <c r="AK104" s="138"/>
      <c r="AL104" s="125"/>
      <c r="AM104" s="123"/>
      <c r="AN104" s="124"/>
      <c r="AO104" s="124"/>
      <c r="AP104" s="124"/>
      <c r="AQ104" s="138"/>
      <c r="AR104" s="125"/>
      <c r="AS104" s="123"/>
      <c r="AT104" s="124"/>
      <c r="AU104" s="124"/>
      <c r="AV104" s="124"/>
      <c r="AW104" s="138"/>
      <c r="AX104" s="125"/>
    </row>
    <row r="105" spans="1:50">
      <c r="A105" s="312" t="s">
        <v>667</v>
      </c>
      <c r="B105" s="311" t="s">
        <v>865</v>
      </c>
      <c r="C105" s="123"/>
      <c r="D105" s="124"/>
      <c r="E105" s="124"/>
      <c r="F105" s="124"/>
      <c r="G105" s="138"/>
      <c r="H105" s="125"/>
      <c r="I105" s="123"/>
      <c r="J105" s="124"/>
      <c r="K105" s="124"/>
      <c r="L105" s="124"/>
      <c r="M105" s="138"/>
      <c r="N105" s="125"/>
      <c r="O105" s="123"/>
      <c r="P105" s="124"/>
      <c r="Q105" s="124"/>
      <c r="R105" s="124"/>
      <c r="S105" s="138"/>
      <c r="T105" s="125"/>
      <c r="U105" s="123"/>
      <c r="V105" s="124"/>
      <c r="W105" s="124"/>
      <c r="X105" s="124"/>
      <c r="Y105" s="138"/>
      <c r="Z105" s="125"/>
      <c r="AA105" s="123"/>
      <c r="AB105" s="124"/>
      <c r="AC105" s="124"/>
      <c r="AD105" s="124"/>
      <c r="AE105" s="138"/>
      <c r="AF105" s="125"/>
      <c r="AG105" s="123"/>
      <c r="AH105" s="124"/>
      <c r="AI105" s="124"/>
      <c r="AJ105" s="124"/>
      <c r="AK105" s="138"/>
      <c r="AL105" s="125"/>
      <c r="AM105" s="123"/>
      <c r="AN105" s="124"/>
      <c r="AO105" s="124"/>
      <c r="AP105" s="124"/>
      <c r="AQ105" s="138"/>
      <c r="AR105" s="125"/>
      <c r="AS105" s="123"/>
      <c r="AT105" s="124"/>
      <c r="AU105" s="124"/>
      <c r="AV105" s="124"/>
      <c r="AW105" s="138"/>
      <c r="AX105" s="125"/>
    </row>
    <row r="106" spans="1:50">
      <c r="A106" s="312" t="s">
        <v>668</v>
      </c>
      <c r="B106" s="311" t="s">
        <v>866</v>
      </c>
      <c r="C106" s="123"/>
      <c r="D106" s="124"/>
      <c r="E106" s="124"/>
      <c r="F106" s="124"/>
      <c r="G106" s="138"/>
      <c r="H106" s="125"/>
      <c r="I106" s="123"/>
      <c r="J106" s="124"/>
      <c r="K106" s="124"/>
      <c r="L106" s="124"/>
      <c r="M106" s="138"/>
      <c r="N106" s="125"/>
      <c r="O106" s="123"/>
      <c r="P106" s="124"/>
      <c r="Q106" s="124"/>
      <c r="R106" s="124"/>
      <c r="S106" s="138"/>
      <c r="T106" s="125"/>
      <c r="U106" s="123"/>
      <c r="V106" s="124"/>
      <c r="W106" s="124"/>
      <c r="X106" s="124"/>
      <c r="Y106" s="138"/>
      <c r="Z106" s="125"/>
      <c r="AA106" s="123"/>
      <c r="AB106" s="124"/>
      <c r="AC106" s="124"/>
      <c r="AD106" s="124"/>
      <c r="AE106" s="138"/>
      <c r="AF106" s="125"/>
      <c r="AG106" s="123"/>
      <c r="AH106" s="124"/>
      <c r="AI106" s="124"/>
      <c r="AJ106" s="124"/>
      <c r="AK106" s="138"/>
      <c r="AL106" s="125"/>
      <c r="AM106" s="123"/>
      <c r="AN106" s="124"/>
      <c r="AO106" s="124"/>
      <c r="AP106" s="124"/>
      <c r="AQ106" s="138"/>
      <c r="AR106" s="125"/>
      <c r="AS106" s="123"/>
      <c r="AT106" s="124"/>
      <c r="AU106" s="124"/>
      <c r="AV106" s="124"/>
      <c r="AW106" s="138"/>
      <c r="AX106" s="125"/>
    </row>
    <row r="107" spans="1:50">
      <c r="A107" s="312" t="s">
        <v>669</v>
      </c>
      <c r="B107" s="311" t="s">
        <v>867</v>
      </c>
      <c r="C107" s="123"/>
      <c r="D107" s="124"/>
      <c r="E107" s="124"/>
      <c r="F107" s="124"/>
      <c r="G107" s="138"/>
      <c r="H107" s="125"/>
      <c r="I107" s="123"/>
      <c r="J107" s="124"/>
      <c r="K107" s="124"/>
      <c r="L107" s="124"/>
      <c r="M107" s="138"/>
      <c r="N107" s="125"/>
      <c r="O107" s="123"/>
      <c r="P107" s="124"/>
      <c r="Q107" s="124"/>
      <c r="R107" s="124"/>
      <c r="S107" s="138"/>
      <c r="T107" s="125"/>
      <c r="U107" s="123"/>
      <c r="V107" s="124"/>
      <c r="W107" s="124"/>
      <c r="X107" s="124"/>
      <c r="Y107" s="138"/>
      <c r="Z107" s="125"/>
      <c r="AA107" s="123"/>
      <c r="AB107" s="124"/>
      <c r="AC107" s="124"/>
      <c r="AD107" s="124"/>
      <c r="AE107" s="138"/>
      <c r="AF107" s="125"/>
      <c r="AG107" s="123"/>
      <c r="AH107" s="124"/>
      <c r="AI107" s="124"/>
      <c r="AJ107" s="124"/>
      <c r="AK107" s="138"/>
      <c r="AL107" s="125"/>
      <c r="AM107" s="123"/>
      <c r="AN107" s="124"/>
      <c r="AO107" s="124"/>
      <c r="AP107" s="124"/>
      <c r="AQ107" s="138"/>
      <c r="AR107" s="125"/>
      <c r="AS107" s="123"/>
      <c r="AT107" s="124"/>
      <c r="AU107" s="124"/>
      <c r="AV107" s="124"/>
      <c r="AW107" s="138"/>
      <c r="AX107" s="125"/>
    </row>
    <row r="108" spans="1:50">
      <c r="A108" s="312" t="s">
        <v>670</v>
      </c>
      <c r="B108" s="311" t="s">
        <v>868</v>
      </c>
      <c r="C108" s="123"/>
      <c r="D108" s="124"/>
      <c r="E108" s="124"/>
      <c r="F108" s="124"/>
      <c r="G108" s="138"/>
      <c r="H108" s="125"/>
      <c r="I108" s="123"/>
      <c r="J108" s="124"/>
      <c r="K108" s="124"/>
      <c r="L108" s="124"/>
      <c r="M108" s="138"/>
      <c r="N108" s="125"/>
      <c r="O108" s="123"/>
      <c r="P108" s="124"/>
      <c r="Q108" s="124"/>
      <c r="R108" s="124"/>
      <c r="S108" s="138"/>
      <c r="T108" s="125"/>
      <c r="U108" s="123"/>
      <c r="V108" s="124"/>
      <c r="W108" s="124"/>
      <c r="X108" s="124"/>
      <c r="Y108" s="138"/>
      <c r="Z108" s="125"/>
      <c r="AA108" s="123"/>
      <c r="AB108" s="124"/>
      <c r="AC108" s="124"/>
      <c r="AD108" s="124"/>
      <c r="AE108" s="138"/>
      <c r="AF108" s="125"/>
      <c r="AG108" s="123"/>
      <c r="AH108" s="124"/>
      <c r="AI108" s="124"/>
      <c r="AJ108" s="124"/>
      <c r="AK108" s="138"/>
      <c r="AL108" s="125"/>
      <c r="AM108" s="123"/>
      <c r="AN108" s="124"/>
      <c r="AO108" s="124"/>
      <c r="AP108" s="124"/>
      <c r="AQ108" s="138"/>
      <c r="AR108" s="125"/>
      <c r="AS108" s="123"/>
      <c r="AT108" s="124"/>
      <c r="AU108" s="124"/>
      <c r="AV108" s="124"/>
      <c r="AW108" s="138"/>
      <c r="AX108" s="125"/>
    </row>
    <row r="109" spans="1:50">
      <c r="A109" s="173" t="s">
        <v>681</v>
      </c>
      <c r="B109" s="311" t="s">
        <v>869</v>
      </c>
      <c r="C109" s="123"/>
      <c r="D109" s="124"/>
      <c r="E109" s="124"/>
      <c r="F109" s="124"/>
      <c r="G109" s="138"/>
      <c r="H109" s="125"/>
      <c r="I109" s="123"/>
      <c r="J109" s="124"/>
      <c r="K109" s="124"/>
      <c r="L109" s="124"/>
      <c r="M109" s="138"/>
      <c r="N109" s="125"/>
      <c r="O109" s="123"/>
      <c r="P109" s="124"/>
      <c r="Q109" s="124"/>
      <c r="R109" s="124"/>
      <c r="S109" s="138"/>
      <c r="T109" s="125"/>
      <c r="U109" s="123"/>
      <c r="V109" s="124"/>
      <c r="W109" s="124"/>
      <c r="X109" s="124"/>
      <c r="Y109" s="138"/>
      <c r="Z109" s="125"/>
      <c r="AA109" s="123"/>
      <c r="AB109" s="124"/>
      <c r="AC109" s="124"/>
      <c r="AD109" s="124"/>
      <c r="AE109" s="138"/>
      <c r="AF109" s="125"/>
      <c r="AG109" s="123"/>
      <c r="AH109" s="124"/>
      <c r="AI109" s="124"/>
      <c r="AJ109" s="124"/>
      <c r="AK109" s="138"/>
      <c r="AL109" s="125"/>
      <c r="AM109" s="123"/>
      <c r="AN109" s="124"/>
      <c r="AO109" s="124"/>
      <c r="AP109" s="124"/>
      <c r="AQ109" s="138"/>
      <c r="AR109" s="125"/>
      <c r="AS109" s="123"/>
      <c r="AT109" s="124"/>
      <c r="AU109" s="124"/>
      <c r="AV109" s="124"/>
      <c r="AW109" s="138"/>
      <c r="AX109" s="125"/>
    </row>
    <row r="110" spans="1:50">
      <c r="A110" s="173" t="s">
        <v>675</v>
      </c>
      <c r="B110" s="311" t="s">
        <v>870</v>
      </c>
      <c r="C110" s="123"/>
      <c r="D110" s="124"/>
      <c r="E110" s="124"/>
      <c r="F110" s="124"/>
      <c r="G110" s="138"/>
      <c r="H110" s="125"/>
      <c r="I110" s="123"/>
      <c r="J110" s="124"/>
      <c r="K110" s="124"/>
      <c r="L110" s="124"/>
      <c r="M110" s="138"/>
      <c r="N110" s="125"/>
      <c r="O110" s="123"/>
      <c r="P110" s="124"/>
      <c r="Q110" s="124"/>
      <c r="R110" s="124"/>
      <c r="S110" s="138"/>
      <c r="T110" s="125"/>
      <c r="U110" s="123"/>
      <c r="V110" s="124"/>
      <c r="W110" s="124"/>
      <c r="X110" s="124"/>
      <c r="Y110" s="138"/>
      <c r="Z110" s="125"/>
      <c r="AA110" s="123"/>
      <c r="AB110" s="124"/>
      <c r="AC110" s="124"/>
      <c r="AD110" s="124"/>
      <c r="AE110" s="138"/>
      <c r="AF110" s="125"/>
      <c r="AG110" s="123"/>
      <c r="AH110" s="124"/>
      <c r="AI110" s="124"/>
      <c r="AJ110" s="124"/>
      <c r="AK110" s="138"/>
      <c r="AL110" s="125"/>
      <c r="AM110" s="123"/>
      <c r="AN110" s="124"/>
      <c r="AO110" s="124"/>
      <c r="AP110" s="124"/>
      <c r="AQ110" s="138"/>
      <c r="AR110" s="125"/>
      <c r="AS110" s="123"/>
      <c r="AT110" s="124"/>
      <c r="AU110" s="124"/>
      <c r="AV110" s="124"/>
      <c r="AW110" s="138"/>
      <c r="AX110" s="125"/>
    </row>
    <row r="111" spans="1:50">
      <c r="A111" s="173" t="s">
        <v>676</v>
      </c>
      <c r="B111" s="311" t="s">
        <v>871</v>
      </c>
      <c r="C111" s="123"/>
      <c r="D111" s="124"/>
      <c r="E111" s="124"/>
      <c r="F111" s="124"/>
      <c r="G111" s="138"/>
      <c r="H111" s="125"/>
      <c r="I111" s="123"/>
      <c r="J111" s="124"/>
      <c r="K111" s="124"/>
      <c r="L111" s="124"/>
      <c r="M111" s="138"/>
      <c r="N111" s="125"/>
      <c r="O111" s="123"/>
      <c r="P111" s="124"/>
      <c r="Q111" s="124"/>
      <c r="R111" s="124"/>
      <c r="S111" s="138"/>
      <c r="T111" s="125"/>
      <c r="U111" s="123"/>
      <c r="V111" s="124"/>
      <c r="W111" s="124"/>
      <c r="X111" s="124"/>
      <c r="Y111" s="138"/>
      <c r="Z111" s="125"/>
      <c r="AA111" s="123"/>
      <c r="AB111" s="124"/>
      <c r="AC111" s="124"/>
      <c r="AD111" s="124"/>
      <c r="AE111" s="138"/>
      <c r="AF111" s="125"/>
      <c r="AG111" s="123"/>
      <c r="AH111" s="124"/>
      <c r="AI111" s="124"/>
      <c r="AJ111" s="124"/>
      <c r="AK111" s="138"/>
      <c r="AL111" s="125"/>
      <c r="AM111" s="123"/>
      <c r="AN111" s="124"/>
      <c r="AO111" s="124"/>
      <c r="AP111" s="124"/>
      <c r="AQ111" s="138"/>
      <c r="AR111" s="125"/>
      <c r="AS111" s="123"/>
      <c r="AT111" s="124"/>
      <c r="AU111" s="124"/>
      <c r="AV111" s="124"/>
      <c r="AW111" s="138"/>
      <c r="AX111" s="125"/>
    </row>
    <row r="112" spans="1:50">
      <c r="A112" s="173" t="s">
        <v>677</v>
      </c>
      <c r="B112" s="311" t="s">
        <v>872</v>
      </c>
      <c r="C112" s="123"/>
      <c r="D112" s="124"/>
      <c r="E112" s="124"/>
      <c r="F112" s="124"/>
      <c r="G112" s="138"/>
      <c r="H112" s="125"/>
      <c r="I112" s="123"/>
      <c r="J112" s="124"/>
      <c r="K112" s="124"/>
      <c r="L112" s="124"/>
      <c r="M112" s="138"/>
      <c r="N112" s="125"/>
      <c r="O112" s="123"/>
      <c r="P112" s="124"/>
      <c r="Q112" s="124"/>
      <c r="R112" s="124"/>
      <c r="S112" s="138"/>
      <c r="T112" s="125"/>
      <c r="U112" s="123"/>
      <c r="V112" s="124"/>
      <c r="W112" s="124"/>
      <c r="X112" s="124"/>
      <c r="Y112" s="138"/>
      <c r="Z112" s="125"/>
      <c r="AA112" s="123"/>
      <c r="AB112" s="124"/>
      <c r="AC112" s="124"/>
      <c r="AD112" s="124"/>
      <c r="AE112" s="138"/>
      <c r="AF112" s="125"/>
      <c r="AG112" s="123"/>
      <c r="AH112" s="124"/>
      <c r="AI112" s="124"/>
      <c r="AJ112" s="124"/>
      <c r="AK112" s="138"/>
      <c r="AL112" s="125"/>
      <c r="AM112" s="123"/>
      <c r="AN112" s="124"/>
      <c r="AO112" s="124"/>
      <c r="AP112" s="124"/>
      <c r="AQ112" s="138"/>
      <c r="AR112" s="125"/>
      <c r="AS112" s="123"/>
      <c r="AT112" s="124"/>
      <c r="AU112" s="124"/>
      <c r="AV112" s="124"/>
      <c r="AW112" s="138"/>
      <c r="AX112" s="125"/>
    </row>
    <row r="113" spans="1:50">
      <c r="A113" s="173" t="s">
        <v>678</v>
      </c>
      <c r="B113" s="311" t="s">
        <v>873</v>
      </c>
      <c r="C113" s="123"/>
      <c r="D113" s="124"/>
      <c r="E113" s="124"/>
      <c r="F113" s="124"/>
      <c r="G113" s="138"/>
      <c r="H113" s="125"/>
      <c r="I113" s="123"/>
      <c r="J113" s="124"/>
      <c r="K113" s="124"/>
      <c r="L113" s="124"/>
      <c r="M113" s="138"/>
      <c r="N113" s="125"/>
      <c r="O113" s="123"/>
      <c r="P113" s="124"/>
      <c r="Q113" s="124"/>
      <c r="R113" s="124"/>
      <c r="S113" s="138"/>
      <c r="T113" s="125"/>
      <c r="U113" s="123"/>
      <c r="V113" s="124"/>
      <c r="W113" s="124"/>
      <c r="X113" s="124"/>
      <c r="Y113" s="138"/>
      <c r="Z113" s="125"/>
      <c r="AA113" s="123"/>
      <c r="AB113" s="124"/>
      <c r="AC113" s="124"/>
      <c r="AD113" s="124"/>
      <c r="AE113" s="138"/>
      <c r="AF113" s="125"/>
      <c r="AG113" s="123"/>
      <c r="AH113" s="124"/>
      <c r="AI113" s="124"/>
      <c r="AJ113" s="124"/>
      <c r="AK113" s="138"/>
      <c r="AL113" s="125"/>
      <c r="AM113" s="123"/>
      <c r="AN113" s="124"/>
      <c r="AO113" s="124"/>
      <c r="AP113" s="124"/>
      <c r="AQ113" s="138"/>
      <c r="AR113" s="125"/>
      <c r="AS113" s="123"/>
      <c r="AT113" s="124"/>
      <c r="AU113" s="124"/>
      <c r="AV113" s="124"/>
      <c r="AW113" s="138"/>
      <c r="AX113" s="125"/>
    </row>
    <row r="114" spans="1:50">
      <c r="A114" s="173" t="s">
        <v>679</v>
      </c>
      <c r="B114" s="311" t="s">
        <v>874</v>
      </c>
      <c r="C114" s="123"/>
      <c r="D114" s="124"/>
      <c r="E114" s="124"/>
      <c r="F114" s="124"/>
      <c r="G114" s="138"/>
      <c r="H114" s="125"/>
      <c r="I114" s="123"/>
      <c r="J114" s="124"/>
      <c r="K114" s="124"/>
      <c r="L114" s="124"/>
      <c r="M114" s="138"/>
      <c r="N114" s="125"/>
      <c r="O114" s="123"/>
      <c r="P114" s="124"/>
      <c r="Q114" s="124"/>
      <c r="R114" s="124"/>
      <c r="S114" s="138"/>
      <c r="T114" s="125"/>
      <c r="U114" s="123"/>
      <c r="V114" s="124"/>
      <c r="W114" s="124"/>
      <c r="X114" s="124"/>
      <c r="Y114" s="138"/>
      <c r="Z114" s="125"/>
      <c r="AA114" s="123"/>
      <c r="AB114" s="124"/>
      <c r="AC114" s="124"/>
      <c r="AD114" s="124"/>
      <c r="AE114" s="138"/>
      <c r="AF114" s="125"/>
      <c r="AG114" s="123"/>
      <c r="AH114" s="124"/>
      <c r="AI114" s="124"/>
      <c r="AJ114" s="124"/>
      <c r="AK114" s="138"/>
      <c r="AL114" s="125"/>
      <c r="AM114" s="123"/>
      <c r="AN114" s="124"/>
      <c r="AO114" s="124"/>
      <c r="AP114" s="124"/>
      <c r="AQ114" s="138"/>
      <c r="AR114" s="125"/>
      <c r="AS114" s="123"/>
      <c r="AT114" s="124"/>
      <c r="AU114" s="124"/>
      <c r="AV114" s="124"/>
      <c r="AW114" s="138"/>
      <c r="AX114" s="125"/>
    </row>
    <row r="115" spans="1:50">
      <c r="A115" s="173" t="s">
        <v>680</v>
      </c>
      <c r="B115" s="311" t="s">
        <v>875</v>
      </c>
      <c r="C115" s="123"/>
      <c r="D115" s="124"/>
      <c r="E115" s="124"/>
      <c r="F115" s="124"/>
      <c r="G115" s="138"/>
      <c r="H115" s="125"/>
      <c r="I115" s="123"/>
      <c r="J115" s="124"/>
      <c r="K115" s="124"/>
      <c r="L115" s="124"/>
      <c r="M115" s="138"/>
      <c r="N115" s="125"/>
      <c r="O115" s="123"/>
      <c r="P115" s="124"/>
      <c r="Q115" s="124"/>
      <c r="R115" s="124"/>
      <c r="S115" s="138"/>
      <c r="T115" s="125"/>
      <c r="U115" s="123"/>
      <c r="V115" s="124"/>
      <c r="W115" s="124"/>
      <c r="X115" s="124"/>
      <c r="Y115" s="138"/>
      <c r="Z115" s="125"/>
      <c r="AA115" s="123"/>
      <c r="AB115" s="124"/>
      <c r="AC115" s="124"/>
      <c r="AD115" s="124"/>
      <c r="AE115" s="138"/>
      <c r="AF115" s="125"/>
      <c r="AG115" s="123"/>
      <c r="AH115" s="124"/>
      <c r="AI115" s="124"/>
      <c r="AJ115" s="124"/>
      <c r="AK115" s="138"/>
      <c r="AL115" s="125"/>
      <c r="AM115" s="123"/>
      <c r="AN115" s="124"/>
      <c r="AO115" s="124"/>
      <c r="AP115" s="124"/>
      <c r="AQ115" s="138"/>
      <c r="AR115" s="125"/>
      <c r="AS115" s="123"/>
      <c r="AT115" s="124"/>
      <c r="AU115" s="124"/>
      <c r="AV115" s="124"/>
      <c r="AW115" s="138"/>
      <c r="AX115" s="125"/>
    </row>
    <row r="116" spans="1:50">
      <c r="A116" s="88"/>
      <c r="B116" s="88"/>
    </row>
    <row r="117" spans="1:50">
      <c r="A117" s="88"/>
      <c r="B117" s="88"/>
    </row>
    <row r="118" spans="1:50">
      <c r="A118" s="88"/>
      <c r="B118" s="88"/>
    </row>
    <row r="119" spans="1:50">
      <c r="A119" s="88"/>
      <c r="B119" s="88"/>
    </row>
    <row r="120" spans="1:50">
      <c r="A120" s="88"/>
      <c r="B120" s="88"/>
    </row>
    <row r="121" spans="1:50">
      <c r="A121" s="88"/>
      <c r="B121" s="88"/>
    </row>
    <row r="122" spans="1:50">
      <c r="A122" s="88"/>
      <c r="B122" s="88"/>
    </row>
    <row r="123" spans="1:50">
      <c r="A123" s="88"/>
      <c r="B123" s="88"/>
    </row>
    <row r="124" spans="1:50">
      <c r="A124" s="88"/>
      <c r="B124" s="88"/>
    </row>
    <row r="125" spans="1:50">
      <c r="A125" s="88"/>
      <c r="B125" s="88"/>
    </row>
    <row r="126" spans="1:50">
      <c r="A126" s="88"/>
      <c r="B126" s="88"/>
    </row>
    <row r="127" spans="1:50">
      <c r="A127" s="88"/>
      <c r="B127" s="88"/>
    </row>
    <row r="128" spans="1:50">
      <c r="A128" s="88"/>
      <c r="B128" s="88"/>
    </row>
    <row r="129" spans="1:2">
      <c r="A129" s="88"/>
      <c r="B129" s="88"/>
    </row>
    <row r="130" spans="1:2">
      <c r="A130" s="88"/>
      <c r="B130" s="88"/>
    </row>
    <row r="131" spans="1:2">
      <c r="A131" s="88"/>
      <c r="B131" s="88"/>
    </row>
    <row r="132" spans="1:2">
      <c r="A132" s="88"/>
      <c r="B132" s="88"/>
    </row>
    <row r="133" spans="1:2">
      <c r="A133" s="88"/>
      <c r="B133" s="88"/>
    </row>
    <row r="134" spans="1:2">
      <c r="A134" s="88"/>
      <c r="B134" s="88"/>
    </row>
    <row r="135" spans="1:2">
      <c r="A135" s="88"/>
      <c r="B135" s="88"/>
    </row>
    <row r="136" spans="1:2">
      <c r="A136" s="88"/>
      <c r="B136" s="88"/>
    </row>
    <row r="137" spans="1:2">
      <c r="A137" s="88"/>
      <c r="B137" s="88"/>
    </row>
    <row r="138" spans="1:2">
      <c r="A138" s="88"/>
      <c r="B138" s="88"/>
    </row>
    <row r="139" spans="1:2">
      <c r="A139" s="88"/>
      <c r="B139" s="88"/>
    </row>
    <row r="140" spans="1:2">
      <c r="A140" s="88"/>
      <c r="B140" s="88"/>
    </row>
    <row r="141" spans="1:2">
      <c r="A141" s="88"/>
      <c r="B141" s="88"/>
    </row>
    <row r="142" spans="1:2">
      <c r="A142" s="88"/>
      <c r="B142" s="88"/>
    </row>
    <row r="143" spans="1:2">
      <c r="A143" s="88"/>
      <c r="B143" s="88"/>
    </row>
    <row r="144" spans="1:2">
      <c r="A144" s="88"/>
      <c r="B144" s="88"/>
    </row>
    <row r="145" spans="1:2">
      <c r="A145" s="88"/>
      <c r="B145" s="88"/>
    </row>
    <row r="146" spans="1:2">
      <c r="A146" s="88"/>
      <c r="B146" s="88"/>
    </row>
  </sheetData>
  <mergeCells count="8">
    <mergeCell ref="AG4:AL4"/>
    <mergeCell ref="AM4:AR4"/>
    <mergeCell ref="AS4:AX4"/>
    <mergeCell ref="C4:H4"/>
    <mergeCell ref="I4:N4"/>
    <mergeCell ref="O4:T4"/>
    <mergeCell ref="U4:Z4"/>
    <mergeCell ref="AA4:AF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2:AA81"/>
  <sheetViews>
    <sheetView workbookViewId="0">
      <selection activeCell="G16" sqref="G16"/>
    </sheetView>
  </sheetViews>
  <sheetFormatPr baseColWidth="10" defaultColWidth="11.42578125" defaultRowHeight="15"/>
  <cols>
    <col min="1" max="1" width="29.5703125" style="269" customWidth="1"/>
    <col min="2" max="2" width="6.85546875" style="269" bestFit="1" customWidth="1"/>
    <col min="3" max="3" width="12.7109375" style="269" customWidth="1"/>
    <col min="4" max="4" width="11.28515625" style="269" customWidth="1"/>
    <col min="5" max="5" width="12.140625" style="269" customWidth="1"/>
    <col min="6" max="7" width="11.28515625" style="269" customWidth="1"/>
    <col min="8" max="8" width="11.5703125" style="269" customWidth="1"/>
    <col min="9" max="9" width="12" style="269" customWidth="1"/>
    <col min="10" max="10" width="10.7109375" style="269" customWidth="1"/>
    <col min="11" max="11" width="11" style="269" customWidth="1"/>
    <col min="12" max="13" width="11.28515625" style="269" customWidth="1"/>
    <col min="14" max="14" width="11.85546875" style="269" customWidth="1"/>
    <col min="15" max="15" width="13.140625" style="269" customWidth="1"/>
    <col min="16" max="16" width="12.28515625" style="269" customWidth="1"/>
    <col min="17" max="17" width="12.42578125" style="269" customWidth="1"/>
    <col min="18" max="19" width="11.85546875" style="269" customWidth="1"/>
    <col min="20" max="20" width="11.28515625" style="269" customWidth="1"/>
    <col min="21" max="21" width="12.85546875" style="269" customWidth="1"/>
    <col min="22" max="22" width="12.42578125" style="269" customWidth="1"/>
    <col min="23" max="23" width="14.140625" style="269" customWidth="1"/>
    <col min="24" max="24" width="16" style="269" customWidth="1"/>
    <col min="25" max="25" width="36.5703125" style="269" customWidth="1"/>
    <col min="26" max="16384" width="11.42578125" style="269"/>
  </cols>
  <sheetData>
    <row r="2" spans="1:27" ht="21.75" customHeight="1">
      <c r="C2" s="431" t="s">
        <v>988</v>
      </c>
      <c r="D2" s="434"/>
      <c r="E2" s="434"/>
      <c r="F2" s="434"/>
      <c r="G2" s="434"/>
      <c r="H2" s="434"/>
      <c r="I2" s="434"/>
      <c r="J2" s="434"/>
      <c r="K2" s="434"/>
      <c r="L2" s="434"/>
      <c r="M2" s="434"/>
      <c r="N2" s="434"/>
      <c r="O2" s="434"/>
      <c r="P2" s="434"/>
      <c r="Q2" s="434"/>
      <c r="R2" s="434"/>
      <c r="S2" s="434"/>
      <c r="T2" s="433"/>
    </row>
    <row r="3" spans="1:27" ht="45" customHeight="1">
      <c r="C3" s="435" t="s">
        <v>1184</v>
      </c>
      <c r="D3" s="436"/>
      <c r="E3" s="436"/>
      <c r="F3" s="436"/>
      <c r="G3" s="436"/>
      <c r="H3" s="437"/>
      <c r="I3" s="431" t="s">
        <v>1183</v>
      </c>
      <c r="J3" s="432"/>
      <c r="K3" s="432"/>
      <c r="L3" s="432"/>
      <c r="M3" s="432"/>
      <c r="N3" s="433"/>
      <c r="O3" s="431" t="s">
        <v>1186</v>
      </c>
      <c r="P3" s="432"/>
      <c r="Q3" s="432"/>
      <c r="R3" s="432"/>
      <c r="S3" s="432"/>
      <c r="T3" s="433"/>
      <c r="Y3" s="313"/>
      <c r="Z3" s="313"/>
      <c r="AA3" s="313"/>
    </row>
    <row r="4" spans="1:27" ht="18.75" customHeight="1">
      <c r="C4" s="273">
        <v>2022</v>
      </c>
      <c r="D4" s="273">
        <v>2025</v>
      </c>
      <c r="E4" s="273">
        <v>2030</v>
      </c>
      <c r="F4" s="273">
        <v>2035</v>
      </c>
      <c r="G4" s="273">
        <v>2040</v>
      </c>
      <c r="H4" s="273">
        <v>2050</v>
      </c>
      <c r="I4" s="273">
        <v>2022</v>
      </c>
      <c r="J4" s="273">
        <v>2025</v>
      </c>
      <c r="K4" s="273">
        <v>2030</v>
      </c>
      <c r="L4" s="273">
        <v>2035</v>
      </c>
      <c r="M4" s="273">
        <v>2040</v>
      </c>
      <c r="N4" s="273">
        <v>2050</v>
      </c>
      <c r="O4" s="273">
        <v>2022</v>
      </c>
      <c r="P4" s="273">
        <v>2025</v>
      </c>
      <c r="Q4" s="273">
        <v>2030</v>
      </c>
      <c r="R4" s="273">
        <v>2035</v>
      </c>
      <c r="S4" s="273">
        <v>2040</v>
      </c>
      <c r="T4" s="273">
        <v>2050</v>
      </c>
      <c r="Y4" s="313"/>
      <c r="Z4" s="313"/>
      <c r="AA4" s="313"/>
    </row>
    <row r="5" spans="1:27" ht="18.75" customHeight="1">
      <c r="C5" s="111" t="s">
        <v>727</v>
      </c>
      <c r="D5" s="111" t="s">
        <v>728</v>
      </c>
      <c r="E5" s="111" t="s">
        <v>729</v>
      </c>
      <c r="F5" s="111" t="s">
        <v>730</v>
      </c>
      <c r="G5" s="111" t="s">
        <v>731</v>
      </c>
      <c r="H5" s="111" t="s">
        <v>784</v>
      </c>
      <c r="I5" s="111" t="s">
        <v>785</v>
      </c>
      <c r="J5" s="111" t="s">
        <v>786</v>
      </c>
      <c r="K5" s="111" t="s">
        <v>787</v>
      </c>
      <c r="L5" s="111" t="s">
        <v>788</v>
      </c>
      <c r="M5" s="111" t="s">
        <v>789</v>
      </c>
      <c r="N5" s="111" t="s">
        <v>790</v>
      </c>
      <c r="O5" s="111" t="s">
        <v>791</v>
      </c>
      <c r="P5" s="111" t="s">
        <v>792</v>
      </c>
      <c r="Q5" s="111" t="s">
        <v>793</v>
      </c>
      <c r="R5" s="111" t="s">
        <v>794</v>
      </c>
      <c r="S5" s="111" t="s">
        <v>795</v>
      </c>
      <c r="T5" s="111" t="s">
        <v>796</v>
      </c>
      <c r="Y5" s="313"/>
      <c r="Z5" s="313"/>
      <c r="AA5" s="313"/>
    </row>
    <row r="6" spans="1:27" ht="15.75">
      <c r="A6" s="110" t="s">
        <v>674</v>
      </c>
      <c r="B6" s="119" t="s">
        <v>732</v>
      </c>
      <c r="C6" s="124"/>
      <c r="D6" s="124"/>
      <c r="E6" s="124"/>
      <c r="F6" s="124"/>
      <c r="G6" s="138"/>
      <c r="H6" s="125"/>
      <c r="I6" s="124"/>
      <c r="J6" s="124"/>
      <c r="K6" s="124"/>
      <c r="L6" s="124"/>
      <c r="M6" s="138"/>
      <c r="N6" s="125"/>
      <c r="O6" s="124"/>
      <c r="P6" s="124"/>
      <c r="Q6" s="124"/>
      <c r="R6" s="124"/>
      <c r="S6" s="138"/>
      <c r="T6" s="125"/>
      <c r="Y6" s="313"/>
      <c r="Z6" s="313"/>
      <c r="AA6" s="313"/>
    </row>
    <row r="7" spans="1:27">
      <c r="A7" s="367" t="s">
        <v>693</v>
      </c>
      <c r="B7" s="111" t="s">
        <v>733</v>
      </c>
      <c r="C7" s="124"/>
      <c r="D7" s="124"/>
      <c r="E7" s="124"/>
      <c r="F7" s="124"/>
      <c r="G7" s="138"/>
      <c r="H7" s="125"/>
      <c r="I7" s="124"/>
      <c r="J7" s="124"/>
      <c r="K7" s="124"/>
      <c r="L7" s="124"/>
      <c r="M7" s="138"/>
      <c r="N7" s="125"/>
      <c r="O7" s="124"/>
      <c r="P7" s="124"/>
      <c r="Q7" s="124"/>
      <c r="R7" s="124"/>
      <c r="S7" s="138"/>
      <c r="T7" s="125"/>
      <c r="Y7" s="313"/>
      <c r="Z7" s="313"/>
      <c r="AA7" s="313"/>
    </row>
    <row r="8" spans="1:27">
      <c r="A8" s="367" t="s">
        <v>1116</v>
      </c>
      <c r="B8" s="111" t="s">
        <v>734</v>
      </c>
      <c r="C8" s="124"/>
      <c r="D8" s="124"/>
      <c r="E8" s="124"/>
      <c r="F8" s="124"/>
      <c r="G8" s="138"/>
      <c r="H8" s="125"/>
      <c r="I8" s="124"/>
      <c r="J8" s="124"/>
      <c r="K8" s="124"/>
      <c r="L8" s="124"/>
      <c r="M8" s="138"/>
      <c r="N8" s="125"/>
      <c r="O8" s="124"/>
      <c r="P8" s="124"/>
      <c r="Q8" s="124"/>
      <c r="R8" s="124"/>
      <c r="S8" s="138"/>
      <c r="T8" s="125"/>
      <c r="Y8" s="313"/>
      <c r="Z8" s="313"/>
      <c r="AA8" s="313"/>
    </row>
    <row r="9" spans="1:27">
      <c r="A9" s="367" t="s">
        <v>1117</v>
      </c>
      <c r="B9" s="111" t="s">
        <v>735</v>
      </c>
      <c r="C9" s="124"/>
      <c r="D9" s="124"/>
      <c r="E9" s="124"/>
      <c r="F9" s="124"/>
      <c r="G9" s="138"/>
      <c r="H9" s="125"/>
      <c r="I9" s="124"/>
      <c r="J9" s="124"/>
      <c r="K9" s="124"/>
      <c r="L9" s="124"/>
      <c r="M9" s="138"/>
      <c r="N9" s="125"/>
      <c r="O9" s="124"/>
      <c r="P9" s="124"/>
      <c r="Q9" s="124"/>
      <c r="R9" s="124"/>
      <c r="S9" s="138"/>
      <c r="T9" s="125"/>
      <c r="Y9" s="313"/>
      <c r="Z9" s="313"/>
      <c r="AA9" s="313"/>
    </row>
    <row r="10" spans="1:27">
      <c r="A10" s="367" t="s">
        <v>1118</v>
      </c>
      <c r="B10" s="111" t="s">
        <v>736</v>
      </c>
      <c r="C10" s="124"/>
      <c r="D10" s="124"/>
      <c r="E10" s="124"/>
      <c r="F10" s="124"/>
      <c r="G10" s="138"/>
      <c r="H10" s="125"/>
      <c r="I10" s="124"/>
      <c r="J10" s="124"/>
      <c r="K10" s="124"/>
      <c r="L10" s="124"/>
      <c r="M10" s="138"/>
      <c r="N10" s="125"/>
      <c r="O10" s="124"/>
      <c r="P10" s="124"/>
      <c r="Q10" s="124"/>
      <c r="R10" s="124"/>
      <c r="S10" s="138"/>
      <c r="T10" s="125"/>
      <c r="Y10" s="313"/>
      <c r="Z10" s="313"/>
      <c r="AA10" s="313"/>
    </row>
    <row r="11" spans="1:27">
      <c r="A11" s="367" t="s">
        <v>1119</v>
      </c>
      <c r="B11" s="111" t="s">
        <v>737</v>
      </c>
      <c r="C11" s="124"/>
      <c r="D11" s="124"/>
      <c r="E11" s="124"/>
      <c r="F11" s="124"/>
      <c r="G11" s="138"/>
      <c r="H11" s="125"/>
      <c r="I11" s="124"/>
      <c r="J11" s="124"/>
      <c r="K11" s="124"/>
      <c r="L11" s="124"/>
      <c r="M11" s="138"/>
      <c r="N11" s="125"/>
      <c r="O11" s="124"/>
      <c r="P11" s="124"/>
      <c r="Q11" s="124"/>
      <c r="R11" s="124"/>
      <c r="S11" s="138"/>
      <c r="T11" s="125"/>
    </row>
    <row r="12" spans="1:27">
      <c r="A12" s="367" t="s">
        <v>1120</v>
      </c>
      <c r="B12" s="111" t="s">
        <v>738</v>
      </c>
      <c r="C12" s="124"/>
      <c r="D12" s="124"/>
      <c r="E12" s="124"/>
      <c r="F12" s="124"/>
      <c r="G12" s="138"/>
      <c r="H12" s="125"/>
      <c r="I12" s="124"/>
      <c r="J12" s="124"/>
      <c r="K12" s="124"/>
      <c r="L12" s="124"/>
      <c r="M12" s="138"/>
      <c r="N12" s="125"/>
      <c r="O12" s="124"/>
      <c r="P12" s="124"/>
      <c r="Q12" s="124"/>
      <c r="R12" s="124"/>
      <c r="S12" s="138"/>
      <c r="T12" s="125"/>
    </row>
    <row r="13" spans="1:27">
      <c r="A13" s="367" t="s">
        <v>694</v>
      </c>
      <c r="B13" s="111" t="s">
        <v>739</v>
      </c>
      <c r="C13" s="124"/>
      <c r="D13" s="124"/>
      <c r="E13" s="124"/>
      <c r="F13" s="124"/>
      <c r="G13" s="138"/>
      <c r="H13" s="125"/>
      <c r="I13" s="124"/>
      <c r="J13" s="124"/>
      <c r="K13" s="124"/>
      <c r="L13" s="124"/>
      <c r="M13" s="138"/>
      <c r="N13" s="125"/>
      <c r="O13" s="124"/>
      <c r="P13" s="124"/>
      <c r="Q13" s="124"/>
      <c r="R13" s="124"/>
      <c r="S13" s="138"/>
      <c r="T13" s="125"/>
    </row>
    <row r="14" spans="1:27">
      <c r="A14" s="367" t="s">
        <v>1121</v>
      </c>
      <c r="B14" s="111" t="s">
        <v>740</v>
      </c>
      <c r="C14" s="124"/>
      <c r="D14" s="124"/>
      <c r="E14" s="124"/>
      <c r="F14" s="124"/>
      <c r="G14" s="138"/>
      <c r="H14" s="125"/>
      <c r="I14" s="124"/>
      <c r="J14" s="124"/>
      <c r="K14" s="124"/>
      <c r="L14" s="124"/>
      <c r="M14" s="138"/>
      <c r="N14" s="125"/>
      <c r="O14" s="124"/>
      <c r="P14" s="124"/>
      <c r="Q14" s="124"/>
      <c r="R14" s="124"/>
      <c r="S14" s="138"/>
      <c r="T14" s="125"/>
    </row>
    <row r="15" spans="1:27">
      <c r="A15" s="367" t="s">
        <v>1122</v>
      </c>
      <c r="B15" s="111" t="s">
        <v>741</v>
      </c>
      <c r="C15" s="124"/>
      <c r="D15" s="124"/>
      <c r="E15" s="124"/>
      <c r="F15" s="124"/>
      <c r="G15" s="138"/>
      <c r="H15" s="125"/>
      <c r="I15" s="124"/>
      <c r="J15" s="124"/>
      <c r="K15" s="124"/>
      <c r="L15" s="124"/>
      <c r="M15" s="138"/>
      <c r="N15" s="125"/>
      <c r="O15" s="124"/>
      <c r="P15" s="124"/>
      <c r="Q15" s="124"/>
      <c r="R15" s="124"/>
      <c r="S15" s="138"/>
      <c r="T15" s="125"/>
    </row>
    <row r="16" spans="1:27">
      <c r="A16" s="367" t="s">
        <v>695</v>
      </c>
      <c r="B16" s="111" t="s">
        <v>742</v>
      </c>
      <c r="C16" s="124"/>
      <c r="D16" s="124"/>
      <c r="E16" s="124"/>
      <c r="F16" s="124"/>
      <c r="G16" s="138"/>
      <c r="H16" s="125"/>
      <c r="I16" s="124"/>
      <c r="J16" s="124"/>
      <c r="K16" s="124"/>
      <c r="L16" s="124"/>
      <c r="M16" s="138"/>
      <c r="N16" s="125"/>
      <c r="O16" s="124"/>
      <c r="P16" s="124"/>
      <c r="Q16" s="124"/>
      <c r="R16" s="124"/>
      <c r="S16" s="138"/>
      <c r="T16" s="125"/>
    </row>
    <row r="17" spans="1:20">
      <c r="A17" s="367" t="s">
        <v>1123</v>
      </c>
      <c r="B17" s="111" t="s">
        <v>743</v>
      </c>
      <c r="C17" s="124"/>
      <c r="D17" s="124"/>
      <c r="E17" s="124"/>
      <c r="F17" s="124"/>
      <c r="G17" s="138"/>
      <c r="H17" s="125"/>
      <c r="I17" s="124"/>
      <c r="J17" s="124"/>
      <c r="K17" s="124"/>
      <c r="L17" s="124"/>
      <c r="M17" s="138"/>
      <c r="N17" s="125"/>
      <c r="O17" s="124"/>
      <c r="P17" s="124"/>
      <c r="Q17" s="124"/>
      <c r="R17" s="124"/>
      <c r="S17" s="138"/>
      <c r="T17" s="125"/>
    </row>
    <row r="18" spans="1:20">
      <c r="A18" s="367" t="s">
        <v>696</v>
      </c>
      <c r="B18" s="111" t="s">
        <v>744</v>
      </c>
      <c r="C18" s="124"/>
      <c r="D18" s="124"/>
      <c r="E18" s="124"/>
      <c r="F18" s="124"/>
      <c r="G18" s="138"/>
      <c r="H18" s="125"/>
      <c r="I18" s="124"/>
      <c r="J18" s="124"/>
      <c r="K18" s="124"/>
      <c r="L18" s="124"/>
      <c r="M18" s="138"/>
      <c r="N18" s="125"/>
      <c r="O18" s="124"/>
      <c r="P18" s="124"/>
      <c r="Q18" s="124"/>
      <c r="R18" s="124"/>
      <c r="S18" s="138"/>
      <c r="T18" s="125"/>
    </row>
    <row r="19" spans="1:20">
      <c r="A19" s="367" t="s">
        <v>697</v>
      </c>
      <c r="B19" s="111" t="s">
        <v>745</v>
      </c>
      <c r="C19" s="124"/>
      <c r="D19" s="124"/>
      <c r="E19" s="124"/>
      <c r="F19" s="124"/>
      <c r="G19" s="138"/>
      <c r="H19" s="125"/>
      <c r="I19" s="124"/>
      <c r="J19" s="124"/>
      <c r="K19" s="124"/>
      <c r="L19" s="124"/>
      <c r="M19" s="138"/>
      <c r="N19" s="125"/>
      <c r="O19" s="124"/>
      <c r="P19" s="124"/>
      <c r="Q19" s="124"/>
      <c r="R19" s="124"/>
      <c r="S19" s="138"/>
      <c r="T19" s="125"/>
    </row>
    <row r="20" spans="1:20">
      <c r="A20" s="109" t="s">
        <v>681</v>
      </c>
      <c r="B20" s="111" t="s">
        <v>746</v>
      </c>
      <c r="C20" s="124"/>
      <c r="D20" s="124"/>
      <c r="E20" s="124"/>
      <c r="F20" s="124"/>
      <c r="G20" s="138"/>
      <c r="H20" s="125"/>
      <c r="I20" s="124"/>
      <c r="J20" s="124"/>
      <c r="K20" s="124"/>
      <c r="L20" s="124"/>
      <c r="M20" s="138"/>
      <c r="N20" s="125"/>
      <c r="O20" s="124"/>
      <c r="P20" s="124"/>
      <c r="Q20" s="124"/>
      <c r="R20" s="124"/>
      <c r="S20" s="138"/>
      <c r="T20" s="125"/>
    </row>
    <row r="21" spans="1:20">
      <c r="A21" s="109" t="s">
        <v>675</v>
      </c>
      <c r="B21" s="111" t="s">
        <v>747</v>
      </c>
      <c r="C21" s="124"/>
      <c r="D21" s="124"/>
      <c r="E21" s="124"/>
      <c r="F21" s="124"/>
      <c r="G21" s="138"/>
      <c r="H21" s="125"/>
      <c r="I21" s="124"/>
      <c r="J21" s="124"/>
      <c r="K21" s="124"/>
      <c r="L21" s="124"/>
      <c r="M21" s="138"/>
      <c r="N21" s="125"/>
      <c r="O21" s="124"/>
      <c r="P21" s="124"/>
      <c r="Q21" s="124"/>
      <c r="R21" s="124"/>
      <c r="S21" s="138"/>
      <c r="T21" s="125"/>
    </row>
    <row r="22" spans="1:20">
      <c r="A22" s="109" t="s">
        <v>676</v>
      </c>
      <c r="B22" s="111" t="s">
        <v>748</v>
      </c>
      <c r="C22" s="124"/>
      <c r="D22" s="124"/>
      <c r="E22" s="124"/>
      <c r="F22" s="124"/>
      <c r="G22" s="138"/>
      <c r="H22" s="125"/>
      <c r="I22" s="124"/>
      <c r="J22" s="124"/>
      <c r="K22" s="124"/>
      <c r="L22" s="124"/>
      <c r="M22" s="138"/>
      <c r="N22" s="125"/>
      <c r="O22" s="124"/>
      <c r="P22" s="124"/>
      <c r="Q22" s="124"/>
      <c r="R22" s="124"/>
      <c r="S22" s="138"/>
      <c r="T22" s="125"/>
    </row>
    <row r="23" spans="1:20">
      <c r="A23" s="109" t="s">
        <v>677</v>
      </c>
      <c r="B23" s="111" t="s">
        <v>749</v>
      </c>
      <c r="C23" s="124"/>
      <c r="D23" s="124"/>
      <c r="E23" s="124"/>
      <c r="F23" s="124"/>
      <c r="G23" s="138"/>
      <c r="H23" s="125"/>
      <c r="I23" s="124"/>
      <c r="J23" s="124"/>
      <c r="K23" s="124"/>
      <c r="L23" s="124"/>
      <c r="M23" s="138"/>
      <c r="N23" s="125"/>
      <c r="O23" s="124"/>
      <c r="P23" s="124"/>
      <c r="Q23" s="124"/>
      <c r="R23" s="124"/>
      <c r="S23" s="138"/>
      <c r="T23" s="125"/>
    </row>
    <row r="24" spans="1:20">
      <c r="A24" s="109" t="s">
        <v>678</v>
      </c>
      <c r="B24" s="111" t="s">
        <v>750</v>
      </c>
      <c r="C24" s="124"/>
      <c r="D24" s="124"/>
      <c r="E24" s="124"/>
      <c r="F24" s="124"/>
      <c r="G24" s="138"/>
      <c r="H24" s="125"/>
      <c r="I24" s="124"/>
      <c r="J24" s="124"/>
      <c r="K24" s="124"/>
      <c r="L24" s="124"/>
      <c r="M24" s="138"/>
      <c r="N24" s="125"/>
      <c r="O24" s="124"/>
      <c r="P24" s="124"/>
      <c r="Q24" s="124"/>
      <c r="R24" s="124"/>
      <c r="S24" s="138"/>
      <c r="T24" s="125"/>
    </row>
    <row r="25" spans="1:20">
      <c r="A25" s="109" t="s">
        <v>679</v>
      </c>
      <c r="B25" s="111" t="s">
        <v>751</v>
      </c>
      <c r="C25" s="124"/>
      <c r="D25" s="124"/>
      <c r="E25" s="124"/>
      <c r="F25" s="124"/>
      <c r="G25" s="138"/>
      <c r="H25" s="125"/>
      <c r="I25" s="124"/>
      <c r="J25" s="124"/>
      <c r="K25" s="124"/>
      <c r="L25" s="124"/>
      <c r="M25" s="138"/>
      <c r="N25" s="125"/>
      <c r="O25" s="124"/>
      <c r="P25" s="124"/>
      <c r="Q25" s="124"/>
      <c r="R25" s="124"/>
      <c r="S25" s="138"/>
      <c r="T25" s="125"/>
    </row>
    <row r="26" spans="1:20">
      <c r="A26" s="109" t="s">
        <v>680</v>
      </c>
      <c r="B26" s="111" t="s">
        <v>752</v>
      </c>
      <c r="C26" s="124"/>
      <c r="D26" s="124"/>
      <c r="E26" s="124"/>
      <c r="F26" s="124"/>
      <c r="G26" s="138"/>
      <c r="H26" s="125"/>
      <c r="I26" s="124"/>
      <c r="J26" s="124"/>
      <c r="K26" s="124"/>
      <c r="L26" s="124"/>
      <c r="M26" s="138"/>
      <c r="N26" s="125"/>
      <c r="O26" s="124"/>
      <c r="P26" s="124"/>
      <c r="Q26" s="124"/>
      <c r="R26" s="124"/>
      <c r="S26" s="138"/>
      <c r="T26" s="125"/>
    </row>
    <row r="27" spans="1:20">
      <c r="A27" s="92"/>
      <c r="B27" s="92"/>
      <c r="C27" s="93"/>
      <c r="D27" s="93"/>
      <c r="E27" s="93"/>
      <c r="F27" s="93"/>
      <c r="G27" s="93"/>
      <c r="H27" s="93"/>
      <c r="I27" s="93"/>
      <c r="J27" s="93"/>
      <c r="K27" s="93"/>
      <c r="L27" s="93"/>
      <c r="M27" s="93"/>
      <c r="N27" s="93"/>
      <c r="O27" s="93"/>
      <c r="P27" s="93"/>
      <c r="Q27" s="93"/>
      <c r="R27" s="93"/>
      <c r="S27" s="93"/>
      <c r="T27" s="93"/>
    </row>
    <row r="28" spans="1:20">
      <c r="A28" s="92"/>
      <c r="B28" s="92"/>
      <c r="C28" s="93"/>
      <c r="D28" s="93"/>
      <c r="E28" s="93"/>
      <c r="F28" s="93"/>
      <c r="G28" s="93"/>
      <c r="H28" s="93"/>
      <c r="I28" s="93"/>
      <c r="J28" s="93"/>
      <c r="K28" s="93"/>
      <c r="L28" s="93"/>
      <c r="M28" s="93"/>
      <c r="N28" s="93"/>
      <c r="O28" s="93"/>
      <c r="P28" s="93"/>
      <c r="Q28" s="93"/>
      <c r="R28" s="93"/>
      <c r="S28" s="93"/>
      <c r="T28" s="93"/>
    </row>
    <row r="29" spans="1:20">
      <c r="A29" s="92"/>
      <c r="B29" s="92"/>
      <c r="C29" s="93"/>
      <c r="D29" s="93"/>
      <c r="E29" s="93"/>
      <c r="F29" s="93"/>
      <c r="G29" s="93"/>
      <c r="H29" s="93"/>
      <c r="I29" s="93"/>
      <c r="J29" s="93"/>
      <c r="K29" s="93"/>
      <c r="L29" s="93"/>
      <c r="M29" s="93"/>
      <c r="N29" s="93"/>
      <c r="O29" s="93"/>
      <c r="P29" s="93"/>
      <c r="Q29" s="93"/>
      <c r="R29" s="93"/>
      <c r="S29" s="93"/>
      <c r="T29" s="93"/>
    </row>
    <row r="30" spans="1:20" ht="18.75" customHeight="1">
      <c r="C30" s="431" t="s">
        <v>1185</v>
      </c>
      <c r="D30" s="432"/>
      <c r="E30" s="432"/>
      <c r="F30" s="432"/>
      <c r="G30" s="432"/>
      <c r="H30" s="432"/>
      <c r="I30" s="432"/>
      <c r="J30" s="432"/>
      <c r="K30" s="432"/>
      <c r="L30" s="432"/>
      <c r="M30" s="432"/>
      <c r="N30" s="432"/>
      <c r="O30" s="432"/>
      <c r="P30" s="432"/>
      <c r="Q30" s="432"/>
      <c r="R30" s="432"/>
      <c r="S30" s="432"/>
      <c r="T30" s="433"/>
    </row>
    <row r="31" spans="1:20" ht="55.5" customHeight="1">
      <c r="C31" s="435" t="s">
        <v>1184</v>
      </c>
      <c r="D31" s="436"/>
      <c r="E31" s="436"/>
      <c r="F31" s="436"/>
      <c r="G31" s="436"/>
      <c r="H31" s="437"/>
      <c r="I31" s="431" t="s">
        <v>1183</v>
      </c>
      <c r="J31" s="432"/>
      <c r="K31" s="432"/>
      <c r="L31" s="432"/>
      <c r="M31" s="432"/>
      <c r="N31" s="433"/>
      <c r="O31" s="431" t="s">
        <v>1186</v>
      </c>
      <c r="P31" s="432"/>
      <c r="Q31" s="432"/>
      <c r="R31" s="432"/>
      <c r="S31" s="432"/>
      <c r="T31" s="433"/>
    </row>
    <row r="32" spans="1:20">
      <c r="C32" s="273">
        <v>2022</v>
      </c>
      <c r="D32" s="273">
        <v>2025</v>
      </c>
      <c r="E32" s="273">
        <v>2030</v>
      </c>
      <c r="F32" s="273">
        <v>2035</v>
      </c>
      <c r="G32" s="273">
        <v>2040</v>
      </c>
      <c r="H32" s="273">
        <v>2050</v>
      </c>
      <c r="I32" s="273">
        <v>2022</v>
      </c>
      <c r="J32" s="273">
        <v>2025</v>
      </c>
      <c r="K32" s="273">
        <v>2030</v>
      </c>
      <c r="L32" s="273">
        <v>2035</v>
      </c>
      <c r="M32" s="273">
        <v>2040</v>
      </c>
      <c r="N32" s="273">
        <v>2050</v>
      </c>
      <c r="O32" s="273">
        <v>2022</v>
      </c>
      <c r="P32" s="273">
        <v>2025</v>
      </c>
      <c r="Q32" s="273">
        <v>2030</v>
      </c>
      <c r="R32" s="273">
        <v>2035</v>
      </c>
      <c r="S32" s="273">
        <v>2040</v>
      </c>
      <c r="T32" s="273">
        <v>2050</v>
      </c>
    </row>
    <row r="33" spans="1:20">
      <c r="C33" s="111" t="s">
        <v>727</v>
      </c>
      <c r="D33" s="111" t="s">
        <v>728</v>
      </c>
      <c r="E33" s="111" t="s">
        <v>729</v>
      </c>
      <c r="F33" s="111" t="s">
        <v>730</v>
      </c>
      <c r="G33" s="111" t="s">
        <v>731</v>
      </c>
      <c r="H33" s="111" t="s">
        <v>784</v>
      </c>
      <c r="I33" s="111" t="s">
        <v>785</v>
      </c>
      <c r="J33" s="111" t="s">
        <v>786</v>
      </c>
      <c r="K33" s="111" t="s">
        <v>787</v>
      </c>
      <c r="L33" s="111" t="s">
        <v>788</v>
      </c>
      <c r="M33" s="111" t="s">
        <v>789</v>
      </c>
      <c r="N33" s="111" t="s">
        <v>790</v>
      </c>
      <c r="O33" s="111" t="s">
        <v>791</v>
      </c>
      <c r="P33" s="111" t="s">
        <v>792</v>
      </c>
      <c r="Q33" s="111" t="s">
        <v>793</v>
      </c>
      <c r="R33" s="111" t="s">
        <v>794</v>
      </c>
      <c r="S33" s="111" t="s">
        <v>795</v>
      </c>
      <c r="T33" s="111" t="s">
        <v>796</v>
      </c>
    </row>
    <row r="34" spans="1:20" ht="15.75">
      <c r="A34" s="110" t="s">
        <v>674</v>
      </c>
      <c r="B34" s="119" t="s">
        <v>753</v>
      </c>
      <c r="C34" s="124"/>
      <c r="D34" s="124"/>
      <c r="E34" s="124"/>
      <c r="F34" s="124"/>
      <c r="G34" s="138"/>
      <c r="H34" s="125"/>
      <c r="I34" s="126"/>
      <c r="J34" s="124"/>
      <c r="K34" s="124"/>
      <c r="L34" s="124"/>
      <c r="M34" s="138"/>
      <c r="N34" s="125"/>
      <c r="O34" s="126"/>
      <c r="P34" s="124"/>
      <c r="Q34" s="124"/>
      <c r="R34" s="124"/>
      <c r="S34" s="138"/>
      <c r="T34" s="125"/>
    </row>
    <row r="35" spans="1:20">
      <c r="A35" s="367" t="s">
        <v>693</v>
      </c>
      <c r="B35" s="111" t="s">
        <v>754</v>
      </c>
      <c r="C35" s="124"/>
      <c r="D35" s="124"/>
      <c r="E35" s="124"/>
      <c r="F35" s="124"/>
      <c r="G35" s="138"/>
      <c r="H35" s="125"/>
      <c r="I35" s="124"/>
      <c r="J35" s="124"/>
      <c r="K35" s="124"/>
      <c r="L35" s="124"/>
      <c r="M35" s="138"/>
      <c r="N35" s="125"/>
      <c r="O35" s="124"/>
      <c r="P35" s="124"/>
      <c r="Q35" s="124"/>
      <c r="R35" s="124"/>
      <c r="S35" s="138"/>
      <c r="T35" s="125"/>
    </row>
    <row r="36" spans="1:20">
      <c r="A36" s="367" t="s">
        <v>1116</v>
      </c>
      <c r="B36" s="111" t="s">
        <v>755</v>
      </c>
      <c r="C36" s="124"/>
      <c r="D36" s="124"/>
      <c r="E36" s="124"/>
      <c r="F36" s="124"/>
      <c r="G36" s="138"/>
      <c r="H36" s="125"/>
      <c r="I36" s="124"/>
      <c r="J36" s="124"/>
      <c r="K36" s="124"/>
      <c r="L36" s="124"/>
      <c r="M36" s="138"/>
      <c r="N36" s="125"/>
      <c r="O36" s="124"/>
      <c r="P36" s="124"/>
      <c r="Q36" s="124"/>
      <c r="R36" s="124"/>
      <c r="S36" s="138"/>
      <c r="T36" s="125"/>
    </row>
    <row r="37" spans="1:20">
      <c r="A37" s="367" t="s">
        <v>1117</v>
      </c>
      <c r="B37" s="111" t="s">
        <v>756</v>
      </c>
      <c r="C37" s="124"/>
      <c r="D37" s="124"/>
      <c r="E37" s="124"/>
      <c r="F37" s="124"/>
      <c r="G37" s="138"/>
      <c r="H37" s="125"/>
      <c r="I37" s="124"/>
      <c r="J37" s="124"/>
      <c r="K37" s="124"/>
      <c r="L37" s="124"/>
      <c r="M37" s="138"/>
      <c r="N37" s="125"/>
      <c r="O37" s="124"/>
      <c r="P37" s="124"/>
      <c r="Q37" s="124"/>
      <c r="R37" s="124"/>
      <c r="S37" s="138"/>
      <c r="T37" s="125"/>
    </row>
    <row r="38" spans="1:20">
      <c r="A38" s="367" t="s">
        <v>1118</v>
      </c>
      <c r="B38" s="111" t="s">
        <v>757</v>
      </c>
      <c r="C38" s="124"/>
      <c r="D38" s="124"/>
      <c r="E38" s="124"/>
      <c r="F38" s="124"/>
      <c r="G38" s="138"/>
      <c r="H38" s="125"/>
      <c r="I38" s="124"/>
      <c r="J38" s="124"/>
      <c r="K38" s="124"/>
      <c r="L38" s="124"/>
      <c r="M38" s="138"/>
      <c r="N38" s="125"/>
      <c r="O38" s="124"/>
      <c r="P38" s="124"/>
      <c r="Q38" s="124"/>
      <c r="R38" s="124"/>
      <c r="S38" s="138"/>
      <c r="T38" s="125"/>
    </row>
    <row r="39" spans="1:20">
      <c r="A39" s="367" t="s">
        <v>1119</v>
      </c>
      <c r="B39" s="111" t="s">
        <v>758</v>
      </c>
      <c r="C39" s="124"/>
      <c r="D39" s="124"/>
      <c r="E39" s="124"/>
      <c r="F39" s="124"/>
      <c r="G39" s="138"/>
      <c r="H39" s="125"/>
      <c r="I39" s="124"/>
      <c r="J39" s="124"/>
      <c r="K39" s="124"/>
      <c r="L39" s="124"/>
      <c r="M39" s="138"/>
      <c r="N39" s="125"/>
      <c r="O39" s="124"/>
      <c r="P39" s="124"/>
      <c r="Q39" s="124"/>
      <c r="R39" s="124"/>
      <c r="S39" s="138"/>
      <c r="T39" s="125"/>
    </row>
    <row r="40" spans="1:20">
      <c r="A40" s="367" t="s">
        <v>1120</v>
      </c>
      <c r="B40" s="111" t="s">
        <v>759</v>
      </c>
      <c r="C40" s="124"/>
      <c r="D40" s="124"/>
      <c r="E40" s="124"/>
      <c r="F40" s="124"/>
      <c r="G40" s="138"/>
      <c r="H40" s="125"/>
      <c r="I40" s="124"/>
      <c r="J40" s="124"/>
      <c r="K40" s="124"/>
      <c r="L40" s="124"/>
      <c r="M40" s="138"/>
      <c r="N40" s="125"/>
      <c r="O40" s="124"/>
      <c r="P40" s="124"/>
      <c r="Q40" s="124"/>
      <c r="R40" s="124"/>
      <c r="S40" s="138"/>
      <c r="T40" s="125"/>
    </row>
    <row r="41" spans="1:20">
      <c r="A41" s="367" t="s">
        <v>694</v>
      </c>
      <c r="B41" s="111" t="s">
        <v>760</v>
      </c>
      <c r="C41" s="124"/>
      <c r="D41" s="124"/>
      <c r="E41" s="124"/>
      <c r="F41" s="124"/>
      <c r="G41" s="138"/>
      <c r="H41" s="125"/>
      <c r="I41" s="124"/>
      <c r="J41" s="124"/>
      <c r="K41" s="124"/>
      <c r="L41" s="124"/>
      <c r="M41" s="138"/>
      <c r="N41" s="125"/>
      <c r="O41" s="124"/>
      <c r="P41" s="124"/>
      <c r="Q41" s="124"/>
      <c r="R41" s="124"/>
      <c r="S41" s="138"/>
      <c r="T41" s="125"/>
    </row>
    <row r="42" spans="1:20">
      <c r="A42" s="367" t="s">
        <v>1121</v>
      </c>
      <c r="B42" s="111" t="s">
        <v>761</v>
      </c>
      <c r="C42" s="124"/>
      <c r="D42" s="124"/>
      <c r="E42" s="124"/>
      <c r="F42" s="124"/>
      <c r="G42" s="138"/>
      <c r="H42" s="125"/>
      <c r="I42" s="124"/>
      <c r="J42" s="124"/>
      <c r="K42" s="124"/>
      <c r="L42" s="124"/>
      <c r="M42" s="138"/>
      <c r="N42" s="125"/>
      <c r="O42" s="124"/>
      <c r="P42" s="124"/>
      <c r="Q42" s="124"/>
      <c r="R42" s="124"/>
      <c r="S42" s="138"/>
      <c r="T42" s="125"/>
    </row>
    <row r="43" spans="1:20">
      <c r="A43" s="367" t="s">
        <v>1122</v>
      </c>
      <c r="B43" s="111" t="s">
        <v>762</v>
      </c>
      <c r="C43" s="124"/>
      <c r="D43" s="124"/>
      <c r="E43" s="124"/>
      <c r="F43" s="124"/>
      <c r="G43" s="138"/>
      <c r="H43" s="125"/>
      <c r="I43" s="124"/>
      <c r="J43" s="124"/>
      <c r="K43" s="124"/>
      <c r="L43" s="124"/>
      <c r="M43" s="138"/>
      <c r="N43" s="125"/>
      <c r="O43" s="124"/>
      <c r="P43" s="124"/>
      <c r="Q43" s="124"/>
      <c r="R43" s="124"/>
      <c r="S43" s="138"/>
      <c r="T43" s="125"/>
    </row>
    <row r="44" spans="1:20">
      <c r="A44" s="367" t="s">
        <v>695</v>
      </c>
      <c r="B44" s="111" t="s">
        <v>763</v>
      </c>
      <c r="C44" s="124"/>
      <c r="D44" s="124"/>
      <c r="E44" s="124"/>
      <c r="F44" s="124"/>
      <c r="G44" s="138"/>
      <c r="H44" s="125"/>
      <c r="I44" s="124"/>
      <c r="J44" s="124"/>
      <c r="K44" s="124"/>
      <c r="L44" s="124"/>
      <c r="M44" s="138"/>
      <c r="N44" s="125"/>
      <c r="O44" s="124"/>
      <c r="P44" s="124"/>
      <c r="Q44" s="124"/>
      <c r="R44" s="124"/>
      <c r="S44" s="138"/>
      <c r="T44" s="125"/>
    </row>
    <row r="45" spans="1:20">
      <c r="A45" s="367" t="s">
        <v>1123</v>
      </c>
      <c r="B45" s="111" t="s">
        <v>764</v>
      </c>
      <c r="C45" s="124"/>
      <c r="D45" s="124"/>
      <c r="E45" s="124"/>
      <c r="F45" s="124"/>
      <c r="G45" s="138"/>
      <c r="H45" s="125"/>
      <c r="I45" s="124"/>
      <c r="J45" s="124"/>
      <c r="K45" s="124"/>
      <c r="L45" s="124"/>
      <c r="M45" s="138"/>
      <c r="N45" s="125"/>
      <c r="O45" s="124"/>
      <c r="P45" s="124"/>
      <c r="Q45" s="124"/>
      <c r="R45" s="124"/>
      <c r="S45" s="138"/>
      <c r="T45" s="125"/>
    </row>
    <row r="46" spans="1:20">
      <c r="A46" s="367" t="s">
        <v>696</v>
      </c>
      <c r="B46" s="111" t="s">
        <v>765</v>
      </c>
      <c r="C46" s="124"/>
      <c r="D46" s="124"/>
      <c r="E46" s="124"/>
      <c r="F46" s="124"/>
      <c r="G46" s="138"/>
      <c r="H46" s="125"/>
      <c r="I46" s="124"/>
      <c r="J46" s="124"/>
      <c r="K46" s="124"/>
      <c r="L46" s="124"/>
      <c r="M46" s="138"/>
      <c r="N46" s="125"/>
      <c r="O46" s="124"/>
      <c r="P46" s="124"/>
      <c r="Q46" s="124"/>
      <c r="R46" s="124"/>
      <c r="S46" s="138"/>
      <c r="T46" s="125"/>
    </row>
    <row r="47" spans="1:20">
      <c r="A47" s="367" t="s">
        <v>697</v>
      </c>
      <c r="B47" s="111" t="s">
        <v>766</v>
      </c>
      <c r="C47" s="124"/>
      <c r="D47" s="124"/>
      <c r="E47" s="124"/>
      <c r="F47" s="124"/>
      <c r="G47" s="138"/>
      <c r="H47" s="125"/>
      <c r="I47" s="124"/>
      <c r="J47" s="124"/>
      <c r="K47" s="124"/>
      <c r="L47" s="124"/>
      <c r="M47" s="138"/>
      <c r="N47" s="125"/>
      <c r="O47" s="124"/>
      <c r="P47" s="124"/>
      <c r="Q47" s="124"/>
      <c r="R47" s="124"/>
      <c r="S47" s="138"/>
      <c r="T47" s="125"/>
    </row>
    <row r="48" spans="1:20">
      <c r="A48" s="109" t="s">
        <v>681</v>
      </c>
      <c r="B48" s="111" t="s">
        <v>767</v>
      </c>
      <c r="C48" s="124"/>
      <c r="D48" s="124"/>
      <c r="E48" s="124"/>
      <c r="F48" s="124"/>
      <c r="G48" s="138"/>
      <c r="H48" s="125"/>
      <c r="I48" s="124"/>
      <c r="J48" s="124"/>
      <c r="K48" s="124"/>
      <c r="L48" s="124"/>
      <c r="M48" s="138"/>
      <c r="N48" s="125"/>
      <c r="O48" s="124"/>
      <c r="P48" s="124"/>
      <c r="Q48" s="124"/>
      <c r="R48" s="124"/>
      <c r="S48" s="138"/>
      <c r="T48" s="125"/>
    </row>
    <row r="49" spans="1:20">
      <c r="A49" s="109" t="s">
        <v>675</v>
      </c>
      <c r="B49" s="111" t="s">
        <v>768</v>
      </c>
      <c r="C49" s="124"/>
      <c r="D49" s="124"/>
      <c r="E49" s="124"/>
      <c r="F49" s="124"/>
      <c r="G49" s="138"/>
      <c r="H49" s="125"/>
      <c r="I49" s="124"/>
      <c r="J49" s="124"/>
      <c r="K49" s="124"/>
      <c r="L49" s="124"/>
      <c r="M49" s="138"/>
      <c r="N49" s="125"/>
      <c r="O49" s="124"/>
      <c r="P49" s="124"/>
      <c r="Q49" s="124"/>
      <c r="R49" s="124"/>
      <c r="S49" s="138"/>
      <c r="T49" s="125"/>
    </row>
    <row r="50" spans="1:20">
      <c r="A50" s="109" t="s">
        <v>676</v>
      </c>
      <c r="B50" s="111" t="s">
        <v>769</v>
      </c>
      <c r="C50" s="124"/>
      <c r="D50" s="124"/>
      <c r="E50" s="124"/>
      <c r="F50" s="124"/>
      <c r="G50" s="138"/>
      <c r="H50" s="125"/>
      <c r="I50" s="124"/>
      <c r="J50" s="124"/>
      <c r="K50" s="124"/>
      <c r="L50" s="124"/>
      <c r="M50" s="138"/>
      <c r="N50" s="125"/>
      <c r="O50" s="124"/>
      <c r="P50" s="124"/>
      <c r="Q50" s="124"/>
      <c r="R50" s="124"/>
      <c r="S50" s="138"/>
      <c r="T50" s="125"/>
    </row>
    <row r="51" spans="1:20">
      <c r="A51" s="109" t="s">
        <v>677</v>
      </c>
      <c r="B51" s="111" t="s">
        <v>770</v>
      </c>
      <c r="C51" s="124"/>
      <c r="D51" s="124"/>
      <c r="E51" s="124"/>
      <c r="F51" s="124"/>
      <c r="G51" s="138"/>
      <c r="H51" s="125"/>
      <c r="I51" s="124"/>
      <c r="J51" s="124"/>
      <c r="K51" s="124"/>
      <c r="L51" s="124"/>
      <c r="M51" s="138"/>
      <c r="N51" s="125"/>
      <c r="O51" s="124"/>
      <c r="P51" s="124"/>
      <c r="Q51" s="124"/>
      <c r="R51" s="124"/>
      <c r="S51" s="138"/>
      <c r="T51" s="125"/>
    </row>
    <row r="52" spans="1:20">
      <c r="A52" s="109" t="s">
        <v>678</v>
      </c>
      <c r="B52" s="111" t="s">
        <v>771</v>
      </c>
      <c r="C52" s="124"/>
      <c r="D52" s="124"/>
      <c r="E52" s="124"/>
      <c r="F52" s="124"/>
      <c r="G52" s="138"/>
      <c r="H52" s="125"/>
      <c r="I52" s="124"/>
      <c r="J52" s="124"/>
      <c r="K52" s="124"/>
      <c r="L52" s="124"/>
      <c r="M52" s="138"/>
      <c r="N52" s="125"/>
      <c r="O52" s="124"/>
      <c r="P52" s="124"/>
      <c r="Q52" s="124"/>
      <c r="R52" s="124"/>
      <c r="S52" s="138"/>
      <c r="T52" s="125"/>
    </row>
    <row r="53" spans="1:20">
      <c r="A53" s="109" t="s">
        <v>679</v>
      </c>
      <c r="B53" s="111" t="s">
        <v>772</v>
      </c>
      <c r="C53" s="124"/>
      <c r="D53" s="124"/>
      <c r="E53" s="124"/>
      <c r="F53" s="124"/>
      <c r="G53" s="138"/>
      <c r="H53" s="125"/>
      <c r="I53" s="124"/>
      <c r="J53" s="124"/>
      <c r="K53" s="124"/>
      <c r="L53" s="124"/>
      <c r="M53" s="138"/>
      <c r="N53" s="125"/>
      <c r="O53" s="124"/>
      <c r="P53" s="124"/>
      <c r="Q53" s="124"/>
      <c r="R53" s="124"/>
      <c r="S53" s="138"/>
      <c r="T53" s="125"/>
    </row>
    <row r="54" spans="1:20">
      <c r="A54" s="109" t="s">
        <v>680</v>
      </c>
      <c r="B54" s="111" t="s">
        <v>773</v>
      </c>
      <c r="C54" s="124"/>
      <c r="D54" s="124"/>
      <c r="E54" s="124"/>
      <c r="F54" s="124"/>
      <c r="G54" s="138"/>
      <c r="H54" s="125"/>
      <c r="I54" s="124"/>
      <c r="J54" s="124"/>
      <c r="K54" s="124"/>
      <c r="L54" s="124"/>
      <c r="M54" s="138"/>
      <c r="N54" s="125"/>
      <c r="O54" s="124"/>
      <c r="P54" s="124"/>
      <c r="Q54" s="124"/>
      <c r="R54" s="124"/>
      <c r="S54" s="138"/>
      <c r="T54" s="125"/>
    </row>
    <row r="55" spans="1:20">
      <c r="A55" s="95"/>
      <c r="B55" s="95"/>
      <c r="C55" s="93"/>
      <c r="D55" s="93"/>
      <c r="E55" s="93"/>
      <c r="F55" s="93"/>
      <c r="G55" s="93"/>
      <c r="H55" s="93"/>
      <c r="I55" s="93"/>
      <c r="J55" s="93"/>
      <c r="K55" s="93"/>
      <c r="L55" s="93"/>
      <c r="M55" s="93"/>
      <c r="N55" s="93"/>
      <c r="O55" s="93"/>
      <c r="P55" s="93"/>
      <c r="Q55" s="93"/>
      <c r="R55" s="93"/>
      <c r="S55" s="93"/>
      <c r="T55" s="93"/>
    </row>
    <row r="56" spans="1:20">
      <c r="A56" s="92"/>
      <c r="B56" s="92"/>
      <c r="C56" s="93"/>
      <c r="D56" s="93"/>
      <c r="E56" s="93"/>
      <c r="F56" s="93"/>
      <c r="G56" s="93"/>
      <c r="H56" s="93"/>
      <c r="I56" s="93"/>
      <c r="J56" s="93"/>
      <c r="K56" s="93"/>
      <c r="L56" s="93"/>
      <c r="M56" s="93"/>
      <c r="N56" s="93"/>
      <c r="O56" s="93"/>
      <c r="P56" s="93"/>
      <c r="Q56" s="93"/>
      <c r="R56" s="93"/>
      <c r="S56" s="93"/>
      <c r="T56" s="93"/>
    </row>
    <row r="58" spans="1:20" ht="15" customHeight="1">
      <c r="C58" s="431" t="s">
        <v>692</v>
      </c>
      <c r="D58" s="432"/>
      <c r="E58" s="432"/>
      <c r="F58" s="432"/>
      <c r="G58" s="432"/>
      <c r="H58" s="433"/>
    </row>
    <row r="59" spans="1:20">
      <c r="C59" s="273">
        <v>2022</v>
      </c>
      <c r="D59" s="273">
        <v>2025</v>
      </c>
      <c r="E59" s="273">
        <v>2030</v>
      </c>
      <c r="F59" s="273">
        <v>2035</v>
      </c>
      <c r="G59" s="273">
        <v>2040</v>
      </c>
      <c r="H59" s="273">
        <v>2050</v>
      </c>
    </row>
    <row r="60" spans="1:20">
      <c r="C60" s="111" t="s">
        <v>727</v>
      </c>
      <c r="D60" s="111" t="s">
        <v>728</v>
      </c>
      <c r="E60" s="111" t="s">
        <v>729</v>
      </c>
      <c r="F60" s="111" t="s">
        <v>730</v>
      </c>
      <c r="G60" s="111" t="s">
        <v>731</v>
      </c>
      <c r="H60" s="111" t="s">
        <v>784</v>
      </c>
    </row>
    <row r="61" spans="1:20" ht="15.75">
      <c r="A61" s="110" t="s">
        <v>674</v>
      </c>
      <c r="B61" s="119" t="s">
        <v>774</v>
      </c>
      <c r="C61" s="124"/>
      <c r="D61" s="124"/>
      <c r="E61" s="124"/>
      <c r="F61" s="124"/>
      <c r="G61" s="138"/>
      <c r="H61" s="125"/>
    </row>
    <row r="62" spans="1:20">
      <c r="A62" s="367" t="s">
        <v>693</v>
      </c>
      <c r="B62" s="111" t="s">
        <v>775</v>
      </c>
      <c r="C62" s="124"/>
      <c r="D62" s="124"/>
      <c r="E62" s="124"/>
      <c r="F62" s="124"/>
      <c r="G62" s="138"/>
      <c r="H62" s="125"/>
    </row>
    <row r="63" spans="1:20">
      <c r="A63" s="367" t="s">
        <v>1116</v>
      </c>
      <c r="B63" s="111" t="s">
        <v>776</v>
      </c>
      <c r="C63" s="124"/>
      <c r="D63" s="124"/>
      <c r="E63" s="124"/>
      <c r="F63" s="124"/>
      <c r="G63" s="138"/>
      <c r="H63" s="125"/>
    </row>
    <row r="64" spans="1:20">
      <c r="A64" s="367" t="s">
        <v>1117</v>
      </c>
      <c r="B64" s="111" t="s">
        <v>777</v>
      </c>
      <c r="C64" s="124"/>
      <c r="D64" s="124"/>
      <c r="E64" s="124"/>
      <c r="F64" s="124"/>
      <c r="G64" s="138"/>
      <c r="H64" s="125"/>
    </row>
    <row r="65" spans="1:8">
      <c r="A65" s="367" t="s">
        <v>1118</v>
      </c>
      <c r="B65" s="111" t="s">
        <v>778</v>
      </c>
      <c r="C65" s="124"/>
      <c r="D65" s="124"/>
      <c r="E65" s="124"/>
      <c r="F65" s="124"/>
      <c r="G65" s="138"/>
      <c r="H65" s="125"/>
    </row>
    <row r="66" spans="1:8">
      <c r="A66" s="367" t="s">
        <v>1119</v>
      </c>
      <c r="B66" s="111" t="s">
        <v>779</v>
      </c>
      <c r="C66" s="124"/>
      <c r="D66" s="124"/>
      <c r="E66" s="124"/>
      <c r="F66" s="124"/>
      <c r="G66" s="138"/>
      <c r="H66" s="125"/>
    </row>
    <row r="67" spans="1:8">
      <c r="A67" s="367" t="s">
        <v>1120</v>
      </c>
      <c r="B67" s="111" t="s">
        <v>780</v>
      </c>
      <c r="C67" s="124"/>
      <c r="D67" s="124"/>
      <c r="E67" s="124"/>
      <c r="F67" s="124"/>
      <c r="G67" s="138"/>
      <c r="H67" s="125"/>
    </row>
    <row r="68" spans="1:8">
      <c r="A68" s="367" t="s">
        <v>694</v>
      </c>
      <c r="B68" s="111" t="s">
        <v>781</v>
      </c>
      <c r="C68" s="124"/>
      <c r="D68" s="124"/>
      <c r="E68" s="124"/>
      <c r="F68" s="124"/>
      <c r="G68" s="138"/>
      <c r="H68" s="125"/>
    </row>
    <row r="69" spans="1:8">
      <c r="A69" s="367" t="s">
        <v>1121</v>
      </c>
      <c r="B69" s="111" t="s">
        <v>782</v>
      </c>
      <c r="C69" s="124"/>
      <c r="D69" s="124"/>
      <c r="E69" s="124"/>
      <c r="F69" s="124"/>
      <c r="G69" s="138"/>
      <c r="H69" s="125"/>
    </row>
    <row r="70" spans="1:8">
      <c r="A70" s="367" t="s">
        <v>1122</v>
      </c>
      <c r="B70" s="111" t="s">
        <v>783</v>
      </c>
      <c r="C70" s="124"/>
      <c r="D70" s="124"/>
      <c r="E70" s="124"/>
      <c r="F70" s="124"/>
      <c r="G70" s="138"/>
      <c r="H70" s="125"/>
    </row>
    <row r="71" spans="1:8">
      <c r="A71" s="367" t="s">
        <v>695</v>
      </c>
      <c r="B71" s="111" t="s">
        <v>819</v>
      </c>
      <c r="C71" s="124"/>
      <c r="D71" s="124"/>
      <c r="E71" s="124"/>
      <c r="F71" s="124"/>
      <c r="G71" s="138"/>
      <c r="H71" s="125"/>
    </row>
    <row r="72" spans="1:8">
      <c r="A72" s="367" t="s">
        <v>1123</v>
      </c>
      <c r="B72" s="111" t="s">
        <v>820</v>
      </c>
      <c r="C72" s="124"/>
      <c r="D72" s="124"/>
      <c r="E72" s="124"/>
      <c r="F72" s="124"/>
      <c r="G72" s="138"/>
      <c r="H72" s="125"/>
    </row>
    <row r="73" spans="1:8">
      <c r="A73" s="367" t="s">
        <v>696</v>
      </c>
      <c r="B73" s="111" t="s">
        <v>821</v>
      </c>
      <c r="C73" s="124"/>
      <c r="D73" s="124"/>
      <c r="E73" s="124"/>
      <c r="F73" s="124"/>
      <c r="G73" s="138"/>
      <c r="H73" s="125"/>
    </row>
    <row r="74" spans="1:8">
      <c r="A74" s="367" t="s">
        <v>697</v>
      </c>
      <c r="B74" s="111" t="s">
        <v>822</v>
      </c>
      <c r="C74" s="124"/>
      <c r="D74" s="124"/>
      <c r="E74" s="124"/>
      <c r="F74" s="124"/>
      <c r="G74" s="138"/>
      <c r="H74" s="125"/>
    </row>
    <row r="75" spans="1:8">
      <c r="A75" s="109" t="s">
        <v>681</v>
      </c>
      <c r="B75" s="111" t="s">
        <v>823</v>
      </c>
      <c r="C75" s="124"/>
      <c r="D75" s="124"/>
      <c r="E75" s="124"/>
      <c r="F75" s="124"/>
      <c r="G75" s="138"/>
      <c r="H75" s="125"/>
    </row>
    <row r="76" spans="1:8">
      <c r="A76" s="109" t="s">
        <v>675</v>
      </c>
      <c r="B76" s="111" t="s">
        <v>824</v>
      </c>
      <c r="C76" s="124"/>
      <c r="D76" s="124"/>
      <c r="E76" s="124"/>
      <c r="F76" s="124"/>
      <c r="G76" s="138"/>
      <c r="H76" s="125"/>
    </row>
    <row r="77" spans="1:8">
      <c r="A77" s="109" t="s">
        <v>676</v>
      </c>
      <c r="B77" s="111" t="s">
        <v>825</v>
      </c>
      <c r="C77" s="124"/>
      <c r="D77" s="124"/>
      <c r="E77" s="124"/>
      <c r="F77" s="124"/>
      <c r="G77" s="138"/>
      <c r="H77" s="125"/>
    </row>
    <row r="78" spans="1:8">
      <c r="A78" s="109" t="s">
        <v>677</v>
      </c>
      <c r="B78" s="111" t="s">
        <v>826</v>
      </c>
      <c r="C78" s="124"/>
      <c r="D78" s="124"/>
      <c r="E78" s="124"/>
      <c r="F78" s="124"/>
      <c r="G78" s="138"/>
      <c r="H78" s="125"/>
    </row>
    <row r="79" spans="1:8">
      <c r="A79" s="109" t="s">
        <v>678</v>
      </c>
      <c r="B79" s="111" t="s">
        <v>827</v>
      </c>
      <c r="C79" s="124"/>
      <c r="D79" s="124"/>
      <c r="E79" s="124"/>
      <c r="F79" s="124"/>
      <c r="G79" s="138"/>
      <c r="H79" s="125"/>
    </row>
    <row r="80" spans="1:8">
      <c r="A80" s="109" t="s">
        <v>679</v>
      </c>
      <c r="B80" s="111" t="s">
        <v>828</v>
      </c>
      <c r="C80" s="124"/>
      <c r="D80" s="124"/>
      <c r="E80" s="124"/>
      <c r="F80" s="124"/>
      <c r="G80" s="138"/>
      <c r="H80" s="125"/>
    </row>
    <row r="81" spans="1:8">
      <c r="A81" s="109" t="s">
        <v>680</v>
      </c>
      <c r="B81" s="111" t="s">
        <v>829</v>
      </c>
      <c r="C81" s="124"/>
      <c r="D81" s="124"/>
      <c r="E81" s="124"/>
      <c r="F81" s="124"/>
      <c r="G81" s="138"/>
      <c r="H81" s="125"/>
    </row>
  </sheetData>
  <mergeCells count="9">
    <mergeCell ref="C58:H58"/>
    <mergeCell ref="C2:T2"/>
    <mergeCell ref="C3:H3"/>
    <mergeCell ref="I3:N3"/>
    <mergeCell ref="O3:T3"/>
    <mergeCell ref="C30:T30"/>
    <mergeCell ref="C31:H31"/>
    <mergeCell ref="I31:N31"/>
    <mergeCell ref="O31:T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2:AA81"/>
  <sheetViews>
    <sheetView topLeftCell="A16" workbookViewId="0">
      <selection activeCell="I62" sqref="I62"/>
    </sheetView>
  </sheetViews>
  <sheetFormatPr baseColWidth="10" defaultColWidth="11.5703125" defaultRowHeight="15"/>
  <cols>
    <col min="1" max="1" width="29.5703125" style="269" customWidth="1"/>
    <col min="2" max="2" width="6.85546875" style="269" bestFit="1" customWidth="1"/>
    <col min="3" max="3" width="12.7109375" style="269" customWidth="1"/>
    <col min="4" max="4" width="11.28515625" style="269" customWidth="1"/>
    <col min="5" max="5" width="12.140625" style="269" customWidth="1"/>
    <col min="6" max="7" width="11.28515625" style="269" customWidth="1"/>
    <col min="8" max="8" width="11.5703125" style="269" customWidth="1"/>
    <col min="9" max="9" width="12" style="269" customWidth="1"/>
    <col min="10" max="10" width="10.7109375" style="269" customWidth="1"/>
    <col min="11" max="11" width="11" style="269" customWidth="1"/>
    <col min="12" max="13" width="11.28515625" style="269" customWidth="1"/>
    <col min="14" max="14" width="11.85546875" style="269" customWidth="1"/>
    <col min="15" max="15" width="13.140625" style="269" customWidth="1"/>
    <col min="16" max="16" width="12.28515625" style="269" customWidth="1"/>
    <col min="17" max="17" width="12.42578125" style="269" customWidth="1"/>
    <col min="18" max="19" width="11.85546875" style="269" customWidth="1"/>
    <col min="20" max="20" width="11.28515625" style="269" customWidth="1"/>
    <col min="21" max="21" width="12.85546875" style="269" customWidth="1"/>
    <col min="22" max="22" width="12.42578125" style="269" customWidth="1"/>
    <col min="23" max="23" width="14.140625" style="269" customWidth="1"/>
    <col min="24" max="24" width="16" style="269" customWidth="1"/>
    <col min="25" max="25" width="36.5703125" style="269" customWidth="1"/>
    <col min="26" max="16384" width="11.5703125" style="269"/>
  </cols>
  <sheetData>
    <row r="2" spans="1:27" ht="21.75" customHeight="1">
      <c r="C2" s="431" t="s">
        <v>988</v>
      </c>
      <c r="D2" s="434"/>
      <c r="E2" s="434"/>
      <c r="F2" s="434"/>
      <c r="G2" s="434"/>
      <c r="H2" s="434"/>
      <c r="I2" s="434"/>
      <c r="J2" s="434"/>
      <c r="K2" s="434"/>
      <c r="L2" s="434"/>
      <c r="M2" s="434"/>
      <c r="N2" s="434"/>
      <c r="O2" s="434"/>
      <c r="P2" s="434"/>
      <c r="Q2" s="434"/>
      <c r="R2" s="434"/>
      <c r="S2" s="434"/>
      <c r="T2" s="433"/>
    </row>
    <row r="3" spans="1:27" ht="45" customHeight="1">
      <c r="C3" s="435" t="s">
        <v>1184</v>
      </c>
      <c r="D3" s="436"/>
      <c r="E3" s="436"/>
      <c r="F3" s="436"/>
      <c r="G3" s="436"/>
      <c r="H3" s="437"/>
      <c r="I3" s="431" t="s">
        <v>1183</v>
      </c>
      <c r="J3" s="432"/>
      <c r="K3" s="432"/>
      <c r="L3" s="432"/>
      <c r="M3" s="432"/>
      <c r="N3" s="433"/>
      <c r="O3" s="431" t="s">
        <v>1186</v>
      </c>
      <c r="P3" s="432"/>
      <c r="Q3" s="432"/>
      <c r="R3" s="432"/>
      <c r="S3" s="432"/>
      <c r="T3" s="433"/>
      <c r="Y3" s="313"/>
      <c r="Z3" s="313"/>
      <c r="AA3" s="313"/>
    </row>
    <row r="4" spans="1:27" ht="18.75" customHeight="1">
      <c r="C4" s="273">
        <v>2022</v>
      </c>
      <c r="D4" s="273">
        <v>2025</v>
      </c>
      <c r="E4" s="273">
        <v>2030</v>
      </c>
      <c r="F4" s="273">
        <v>2035</v>
      </c>
      <c r="G4" s="273">
        <v>2040</v>
      </c>
      <c r="H4" s="273">
        <v>2050</v>
      </c>
      <c r="I4" s="273">
        <v>2022</v>
      </c>
      <c r="J4" s="273">
        <v>2025</v>
      </c>
      <c r="K4" s="273">
        <v>2030</v>
      </c>
      <c r="L4" s="273">
        <v>2035</v>
      </c>
      <c r="M4" s="273">
        <v>2040</v>
      </c>
      <c r="N4" s="273">
        <v>2050</v>
      </c>
      <c r="O4" s="273">
        <v>2022</v>
      </c>
      <c r="P4" s="273">
        <v>2025</v>
      </c>
      <c r="Q4" s="273">
        <v>2030</v>
      </c>
      <c r="R4" s="273">
        <v>2035</v>
      </c>
      <c r="S4" s="273">
        <v>2040</v>
      </c>
      <c r="T4" s="273">
        <v>2050</v>
      </c>
      <c r="Y4" s="313"/>
      <c r="Z4" s="313"/>
      <c r="AA4" s="313"/>
    </row>
    <row r="5" spans="1:27" ht="18.75" customHeight="1">
      <c r="C5" s="111" t="s">
        <v>727</v>
      </c>
      <c r="D5" s="111" t="s">
        <v>728</v>
      </c>
      <c r="E5" s="111" t="s">
        <v>729</v>
      </c>
      <c r="F5" s="111" t="s">
        <v>730</v>
      </c>
      <c r="G5" s="111" t="s">
        <v>731</v>
      </c>
      <c r="H5" s="111" t="s">
        <v>784</v>
      </c>
      <c r="I5" s="111" t="s">
        <v>785</v>
      </c>
      <c r="J5" s="111" t="s">
        <v>786</v>
      </c>
      <c r="K5" s="111" t="s">
        <v>787</v>
      </c>
      <c r="L5" s="111" t="s">
        <v>788</v>
      </c>
      <c r="M5" s="111" t="s">
        <v>789</v>
      </c>
      <c r="N5" s="111" t="s">
        <v>790</v>
      </c>
      <c r="O5" s="111" t="s">
        <v>791</v>
      </c>
      <c r="P5" s="111" t="s">
        <v>792</v>
      </c>
      <c r="Q5" s="111" t="s">
        <v>793</v>
      </c>
      <c r="R5" s="111" t="s">
        <v>794</v>
      </c>
      <c r="S5" s="111" t="s">
        <v>795</v>
      </c>
      <c r="T5" s="111" t="s">
        <v>796</v>
      </c>
      <c r="Y5" s="313"/>
      <c r="Z5" s="313"/>
      <c r="AA5" s="313"/>
    </row>
    <row r="6" spans="1:27" ht="15.75">
      <c r="A6" s="110" t="s">
        <v>674</v>
      </c>
      <c r="B6" s="119" t="s">
        <v>732</v>
      </c>
      <c r="C6" s="124"/>
      <c r="D6" s="124"/>
      <c r="E6" s="124"/>
      <c r="F6" s="124"/>
      <c r="G6" s="138"/>
      <c r="H6" s="125"/>
      <c r="I6" s="124"/>
      <c r="J6" s="124"/>
      <c r="K6" s="124"/>
      <c r="L6" s="124"/>
      <c r="M6" s="138"/>
      <c r="N6" s="125"/>
      <c r="O6" s="124"/>
      <c r="P6" s="124"/>
      <c r="Q6" s="124"/>
      <c r="R6" s="124"/>
      <c r="S6" s="138"/>
      <c r="T6" s="125"/>
      <c r="Y6" s="313"/>
      <c r="Z6" s="313"/>
      <c r="AA6" s="313"/>
    </row>
    <row r="7" spans="1:27">
      <c r="A7" s="367" t="s">
        <v>693</v>
      </c>
      <c r="B7" s="111" t="s">
        <v>733</v>
      </c>
      <c r="C7" s="124"/>
      <c r="D7" s="124"/>
      <c r="E7" s="124"/>
      <c r="F7" s="124"/>
      <c r="G7" s="138"/>
      <c r="H7" s="125"/>
      <c r="I7" s="124"/>
      <c r="J7" s="124"/>
      <c r="K7" s="124"/>
      <c r="L7" s="124"/>
      <c r="M7" s="138"/>
      <c r="N7" s="125"/>
      <c r="O7" s="124"/>
      <c r="P7" s="124"/>
      <c r="Q7" s="124"/>
      <c r="R7" s="124"/>
      <c r="S7" s="138"/>
      <c r="T7" s="125"/>
      <c r="Y7" s="313"/>
      <c r="Z7" s="313"/>
      <c r="AA7" s="313"/>
    </row>
    <row r="8" spans="1:27">
      <c r="A8" s="367" t="s">
        <v>1116</v>
      </c>
      <c r="B8" s="111" t="s">
        <v>734</v>
      </c>
      <c r="C8" s="124"/>
      <c r="D8" s="124"/>
      <c r="E8" s="124"/>
      <c r="F8" s="124"/>
      <c r="G8" s="138"/>
      <c r="H8" s="125"/>
      <c r="I8" s="124"/>
      <c r="J8" s="124"/>
      <c r="K8" s="124"/>
      <c r="L8" s="124"/>
      <c r="M8" s="138"/>
      <c r="N8" s="125"/>
      <c r="O8" s="124"/>
      <c r="P8" s="124"/>
      <c r="Q8" s="124"/>
      <c r="R8" s="124"/>
      <c r="S8" s="138"/>
      <c r="T8" s="125"/>
      <c r="Y8" s="313"/>
      <c r="Z8" s="313"/>
      <c r="AA8" s="313"/>
    </row>
    <row r="9" spans="1:27">
      <c r="A9" s="367" t="s">
        <v>1117</v>
      </c>
      <c r="B9" s="111" t="s">
        <v>735</v>
      </c>
      <c r="C9" s="124"/>
      <c r="D9" s="124"/>
      <c r="E9" s="124"/>
      <c r="F9" s="124"/>
      <c r="G9" s="138"/>
      <c r="H9" s="125"/>
      <c r="I9" s="124"/>
      <c r="J9" s="124"/>
      <c r="K9" s="124"/>
      <c r="L9" s="124"/>
      <c r="M9" s="138"/>
      <c r="N9" s="125"/>
      <c r="O9" s="124"/>
      <c r="P9" s="124"/>
      <c r="Q9" s="124"/>
      <c r="R9" s="124"/>
      <c r="S9" s="138"/>
      <c r="T9" s="125"/>
      <c r="Y9" s="313"/>
      <c r="Z9" s="313"/>
      <c r="AA9" s="313"/>
    </row>
    <row r="10" spans="1:27">
      <c r="A10" s="367" t="s">
        <v>1118</v>
      </c>
      <c r="B10" s="111" t="s">
        <v>736</v>
      </c>
      <c r="C10" s="124"/>
      <c r="D10" s="124"/>
      <c r="E10" s="124"/>
      <c r="F10" s="124"/>
      <c r="G10" s="138"/>
      <c r="H10" s="125"/>
      <c r="I10" s="124"/>
      <c r="J10" s="124"/>
      <c r="K10" s="124"/>
      <c r="L10" s="124"/>
      <c r="M10" s="138"/>
      <c r="N10" s="125"/>
      <c r="O10" s="124"/>
      <c r="P10" s="124"/>
      <c r="Q10" s="124"/>
      <c r="R10" s="124"/>
      <c r="S10" s="138"/>
      <c r="T10" s="125"/>
      <c r="Y10" s="313"/>
      <c r="Z10" s="313"/>
      <c r="AA10" s="313"/>
    </row>
    <row r="11" spans="1:27">
      <c r="A11" s="367" t="s">
        <v>1119</v>
      </c>
      <c r="B11" s="111" t="s">
        <v>737</v>
      </c>
      <c r="C11" s="124"/>
      <c r="D11" s="124"/>
      <c r="E11" s="124"/>
      <c r="F11" s="124"/>
      <c r="G11" s="138"/>
      <c r="H11" s="125"/>
      <c r="I11" s="124"/>
      <c r="J11" s="124"/>
      <c r="K11" s="124"/>
      <c r="L11" s="124"/>
      <c r="M11" s="138"/>
      <c r="N11" s="125"/>
      <c r="O11" s="124"/>
      <c r="P11" s="124"/>
      <c r="Q11" s="124"/>
      <c r="R11" s="124"/>
      <c r="S11" s="138"/>
      <c r="T11" s="125"/>
    </row>
    <row r="12" spans="1:27">
      <c r="A12" s="367" t="s">
        <v>1120</v>
      </c>
      <c r="B12" s="111" t="s">
        <v>738</v>
      </c>
      <c r="C12" s="124"/>
      <c r="D12" s="124"/>
      <c r="E12" s="124"/>
      <c r="F12" s="124"/>
      <c r="G12" s="138"/>
      <c r="H12" s="125"/>
      <c r="I12" s="124"/>
      <c r="J12" s="124"/>
      <c r="K12" s="124"/>
      <c r="L12" s="124"/>
      <c r="M12" s="138"/>
      <c r="N12" s="125"/>
      <c r="O12" s="124"/>
      <c r="P12" s="124"/>
      <c r="Q12" s="124"/>
      <c r="R12" s="124"/>
      <c r="S12" s="138"/>
      <c r="T12" s="125"/>
    </row>
    <row r="13" spans="1:27">
      <c r="A13" s="367" t="s">
        <v>694</v>
      </c>
      <c r="B13" s="111" t="s">
        <v>739</v>
      </c>
      <c r="C13" s="124"/>
      <c r="D13" s="124"/>
      <c r="E13" s="124"/>
      <c r="F13" s="124"/>
      <c r="G13" s="138"/>
      <c r="H13" s="125"/>
      <c r="I13" s="124"/>
      <c r="J13" s="124"/>
      <c r="K13" s="124"/>
      <c r="L13" s="124"/>
      <c r="M13" s="138"/>
      <c r="N13" s="125"/>
      <c r="O13" s="124"/>
      <c r="P13" s="124"/>
      <c r="Q13" s="124"/>
      <c r="R13" s="124"/>
      <c r="S13" s="138"/>
      <c r="T13" s="125"/>
    </row>
    <row r="14" spans="1:27">
      <c r="A14" s="367" t="s">
        <v>1121</v>
      </c>
      <c r="B14" s="111" t="s">
        <v>740</v>
      </c>
      <c r="C14" s="124"/>
      <c r="D14" s="124"/>
      <c r="E14" s="124"/>
      <c r="F14" s="124"/>
      <c r="G14" s="138"/>
      <c r="H14" s="125"/>
      <c r="I14" s="124"/>
      <c r="J14" s="124"/>
      <c r="K14" s="124"/>
      <c r="L14" s="124"/>
      <c r="M14" s="138"/>
      <c r="N14" s="125"/>
      <c r="O14" s="124"/>
      <c r="P14" s="124"/>
      <c r="Q14" s="124"/>
      <c r="R14" s="124"/>
      <c r="S14" s="138"/>
      <c r="T14" s="125"/>
    </row>
    <row r="15" spans="1:27">
      <c r="A15" s="367" t="s">
        <v>1122</v>
      </c>
      <c r="B15" s="111" t="s">
        <v>741</v>
      </c>
      <c r="C15" s="124"/>
      <c r="D15" s="124"/>
      <c r="E15" s="124"/>
      <c r="F15" s="124"/>
      <c r="G15" s="138"/>
      <c r="H15" s="125"/>
      <c r="I15" s="124"/>
      <c r="J15" s="124"/>
      <c r="K15" s="124"/>
      <c r="L15" s="124"/>
      <c r="M15" s="138"/>
      <c r="N15" s="125"/>
      <c r="O15" s="124"/>
      <c r="P15" s="124"/>
      <c r="Q15" s="124"/>
      <c r="R15" s="124"/>
      <c r="S15" s="138"/>
      <c r="T15" s="125"/>
    </row>
    <row r="16" spans="1:27">
      <c r="A16" s="367" t="s">
        <v>695</v>
      </c>
      <c r="B16" s="111" t="s">
        <v>742</v>
      </c>
      <c r="C16" s="124"/>
      <c r="D16" s="124"/>
      <c r="E16" s="124"/>
      <c r="F16" s="124"/>
      <c r="G16" s="138"/>
      <c r="H16" s="125"/>
      <c r="I16" s="124"/>
      <c r="J16" s="124"/>
      <c r="K16" s="124"/>
      <c r="L16" s="124"/>
      <c r="M16" s="138"/>
      <c r="N16" s="125"/>
      <c r="O16" s="124"/>
      <c r="P16" s="124"/>
      <c r="Q16" s="124"/>
      <c r="R16" s="124"/>
      <c r="S16" s="138"/>
      <c r="T16" s="125"/>
    </row>
    <row r="17" spans="1:20">
      <c r="A17" s="367" t="s">
        <v>1123</v>
      </c>
      <c r="B17" s="111" t="s">
        <v>743</v>
      </c>
      <c r="C17" s="124"/>
      <c r="D17" s="124"/>
      <c r="E17" s="124"/>
      <c r="F17" s="124"/>
      <c r="G17" s="138"/>
      <c r="H17" s="125"/>
      <c r="I17" s="124"/>
      <c r="J17" s="124"/>
      <c r="K17" s="124"/>
      <c r="L17" s="124"/>
      <c r="M17" s="138"/>
      <c r="N17" s="125"/>
      <c r="O17" s="124"/>
      <c r="P17" s="124"/>
      <c r="Q17" s="124"/>
      <c r="R17" s="124"/>
      <c r="S17" s="138"/>
      <c r="T17" s="125"/>
    </row>
    <row r="18" spans="1:20">
      <c r="A18" s="367" t="s">
        <v>696</v>
      </c>
      <c r="B18" s="111" t="s">
        <v>744</v>
      </c>
      <c r="C18" s="124"/>
      <c r="D18" s="124"/>
      <c r="E18" s="124"/>
      <c r="F18" s="124"/>
      <c r="G18" s="138"/>
      <c r="H18" s="125"/>
      <c r="I18" s="124"/>
      <c r="J18" s="124"/>
      <c r="K18" s="124"/>
      <c r="L18" s="124"/>
      <c r="M18" s="138"/>
      <c r="N18" s="125"/>
      <c r="O18" s="124"/>
      <c r="P18" s="124"/>
      <c r="Q18" s="124"/>
      <c r="R18" s="124"/>
      <c r="S18" s="138"/>
      <c r="T18" s="125"/>
    </row>
    <row r="19" spans="1:20">
      <c r="A19" s="367" t="s">
        <v>697</v>
      </c>
      <c r="B19" s="111" t="s">
        <v>745</v>
      </c>
      <c r="C19" s="124"/>
      <c r="D19" s="124"/>
      <c r="E19" s="124"/>
      <c r="F19" s="124"/>
      <c r="G19" s="138"/>
      <c r="H19" s="125"/>
      <c r="I19" s="124"/>
      <c r="J19" s="124"/>
      <c r="K19" s="124"/>
      <c r="L19" s="124"/>
      <c r="M19" s="138"/>
      <c r="N19" s="125"/>
      <c r="O19" s="124"/>
      <c r="P19" s="124"/>
      <c r="Q19" s="124"/>
      <c r="R19" s="124"/>
      <c r="S19" s="138"/>
      <c r="T19" s="125"/>
    </row>
    <row r="20" spans="1:20">
      <c r="A20" s="109" t="s">
        <v>681</v>
      </c>
      <c r="B20" s="111" t="s">
        <v>746</v>
      </c>
      <c r="C20" s="124"/>
      <c r="D20" s="124"/>
      <c r="E20" s="124"/>
      <c r="F20" s="124"/>
      <c r="G20" s="138"/>
      <c r="H20" s="125"/>
      <c r="I20" s="124"/>
      <c r="J20" s="124"/>
      <c r="K20" s="124"/>
      <c r="L20" s="124"/>
      <c r="M20" s="138"/>
      <c r="N20" s="125"/>
      <c r="O20" s="124"/>
      <c r="P20" s="124"/>
      <c r="Q20" s="124"/>
      <c r="R20" s="124"/>
      <c r="S20" s="138"/>
      <c r="T20" s="125"/>
    </row>
    <row r="21" spans="1:20">
      <c r="A21" s="109" t="s">
        <v>675</v>
      </c>
      <c r="B21" s="111" t="s">
        <v>747</v>
      </c>
      <c r="C21" s="124"/>
      <c r="D21" s="124"/>
      <c r="E21" s="124"/>
      <c r="F21" s="124"/>
      <c r="G21" s="138"/>
      <c r="H21" s="125"/>
      <c r="I21" s="124"/>
      <c r="J21" s="124"/>
      <c r="K21" s="124"/>
      <c r="L21" s="124"/>
      <c r="M21" s="138"/>
      <c r="N21" s="125"/>
      <c r="O21" s="124"/>
      <c r="P21" s="124"/>
      <c r="Q21" s="124"/>
      <c r="R21" s="124"/>
      <c r="S21" s="138"/>
      <c r="T21" s="125"/>
    </row>
    <row r="22" spans="1:20">
      <c r="A22" s="109" t="s">
        <v>676</v>
      </c>
      <c r="B22" s="111" t="s">
        <v>748</v>
      </c>
      <c r="C22" s="124"/>
      <c r="D22" s="124"/>
      <c r="E22" s="124"/>
      <c r="F22" s="124"/>
      <c r="G22" s="138"/>
      <c r="H22" s="125"/>
      <c r="I22" s="124"/>
      <c r="J22" s="124"/>
      <c r="K22" s="124"/>
      <c r="L22" s="124"/>
      <c r="M22" s="138"/>
      <c r="N22" s="125"/>
      <c r="O22" s="124"/>
      <c r="P22" s="124"/>
      <c r="Q22" s="124"/>
      <c r="R22" s="124"/>
      <c r="S22" s="138"/>
      <c r="T22" s="125"/>
    </row>
    <row r="23" spans="1:20">
      <c r="A23" s="109" t="s">
        <v>677</v>
      </c>
      <c r="B23" s="111" t="s">
        <v>749</v>
      </c>
      <c r="C23" s="124"/>
      <c r="D23" s="124"/>
      <c r="E23" s="124"/>
      <c r="F23" s="124"/>
      <c r="G23" s="138"/>
      <c r="H23" s="125"/>
      <c r="I23" s="124"/>
      <c r="J23" s="124"/>
      <c r="K23" s="124"/>
      <c r="L23" s="124"/>
      <c r="M23" s="138"/>
      <c r="N23" s="125"/>
      <c r="O23" s="124"/>
      <c r="P23" s="124"/>
      <c r="Q23" s="124"/>
      <c r="R23" s="124"/>
      <c r="S23" s="138"/>
      <c r="T23" s="125"/>
    </row>
    <row r="24" spans="1:20">
      <c r="A24" s="109" t="s">
        <v>678</v>
      </c>
      <c r="B24" s="111" t="s">
        <v>750</v>
      </c>
      <c r="C24" s="124"/>
      <c r="D24" s="124"/>
      <c r="E24" s="124"/>
      <c r="F24" s="124"/>
      <c r="G24" s="138"/>
      <c r="H24" s="125"/>
      <c r="I24" s="124"/>
      <c r="J24" s="124"/>
      <c r="K24" s="124"/>
      <c r="L24" s="124"/>
      <c r="M24" s="138"/>
      <c r="N24" s="125"/>
      <c r="O24" s="124"/>
      <c r="P24" s="124"/>
      <c r="Q24" s="124"/>
      <c r="R24" s="124"/>
      <c r="S24" s="138"/>
      <c r="T24" s="125"/>
    </row>
    <row r="25" spans="1:20">
      <c r="A25" s="109" t="s">
        <v>679</v>
      </c>
      <c r="B25" s="111" t="s">
        <v>751</v>
      </c>
      <c r="C25" s="124"/>
      <c r="D25" s="124"/>
      <c r="E25" s="124"/>
      <c r="F25" s="124"/>
      <c r="G25" s="138"/>
      <c r="H25" s="125"/>
      <c r="I25" s="124"/>
      <c r="J25" s="124"/>
      <c r="K25" s="124"/>
      <c r="L25" s="124"/>
      <c r="M25" s="138"/>
      <c r="N25" s="125"/>
      <c r="O25" s="124"/>
      <c r="P25" s="124"/>
      <c r="Q25" s="124"/>
      <c r="R25" s="124"/>
      <c r="S25" s="138"/>
      <c r="T25" s="125"/>
    </row>
    <row r="26" spans="1:20">
      <c r="A26" s="109" t="s">
        <v>680</v>
      </c>
      <c r="B26" s="111" t="s">
        <v>752</v>
      </c>
      <c r="C26" s="124"/>
      <c r="D26" s="124"/>
      <c r="E26" s="124"/>
      <c r="F26" s="124"/>
      <c r="G26" s="138"/>
      <c r="H26" s="125"/>
      <c r="I26" s="124"/>
      <c r="J26" s="124"/>
      <c r="K26" s="124"/>
      <c r="L26" s="124"/>
      <c r="M26" s="138"/>
      <c r="N26" s="125"/>
      <c r="O26" s="124"/>
      <c r="P26" s="124"/>
      <c r="Q26" s="124"/>
      <c r="R26" s="124"/>
      <c r="S26" s="138"/>
      <c r="T26" s="125"/>
    </row>
    <row r="27" spans="1:20">
      <c r="A27" s="92"/>
      <c r="B27" s="92"/>
      <c r="C27" s="93"/>
      <c r="D27" s="93"/>
      <c r="E27" s="93"/>
      <c r="F27" s="93"/>
      <c r="G27" s="93"/>
      <c r="H27" s="93"/>
      <c r="I27" s="93"/>
      <c r="J27" s="93"/>
      <c r="K27" s="93"/>
      <c r="L27" s="93"/>
      <c r="M27" s="93"/>
      <c r="N27" s="93"/>
      <c r="O27" s="93"/>
      <c r="P27" s="93"/>
      <c r="Q27" s="93"/>
      <c r="R27" s="93"/>
      <c r="S27" s="93"/>
      <c r="T27" s="93"/>
    </row>
    <row r="28" spans="1:20">
      <c r="A28" s="92"/>
      <c r="B28" s="92"/>
      <c r="C28" s="93"/>
      <c r="D28" s="93"/>
      <c r="E28" s="93"/>
      <c r="F28" s="93"/>
      <c r="G28" s="93"/>
      <c r="H28" s="93"/>
      <c r="I28" s="93"/>
      <c r="J28" s="93"/>
      <c r="K28" s="93"/>
      <c r="L28" s="93"/>
      <c r="M28" s="93"/>
      <c r="N28" s="93"/>
      <c r="O28" s="93"/>
      <c r="P28" s="93"/>
      <c r="Q28" s="93"/>
      <c r="R28" s="93"/>
      <c r="S28" s="93"/>
      <c r="T28" s="93"/>
    </row>
    <row r="29" spans="1:20">
      <c r="A29" s="92"/>
      <c r="B29" s="92"/>
      <c r="C29" s="93"/>
      <c r="D29" s="93"/>
      <c r="E29" s="93"/>
      <c r="F29" s="93"/>
      <c r="G29" s="93"/>
      <c r="H29" s="93"/>
      <c r="I29" s="93"/>
      <c r="J29" s="93"/>
      <c r="K29" s="93"/>
      <c r="L29" s="93"/>
      <c r="M29" s="93"/>
      <c r="N29" s="93"/>
      <c r="O29" s="93"/>
      <c r="P29" s="93"/>
      <c r="Q29" s="93"/>
      <c r="R29" s="93"/>
      <c r="S29" s="93"/>
      <c r="T29" s="93"/>
    </row>
    <row r="30" spans="1:20" ht="18.75" customHeight="1">
      <c r="C30" s="431" t="s">
        <v>1185</v>
      </c>
      <c r="D30" s="432"/>
      <c r="E30" s="432"/>
      <c r="F30" s="432"/>
      <c r="G30" s="432"/>
      <c r="H30" s="432"/>
      <c r="I30" s="432"/>
      <c r="J30" s="432"/>
      <c r="K30" s="432"/>
      <c r="L30" s="432"/>
      <c r="M30" s="432"/>
      <c r="N30" s="432"/>
      <c r="O30" s="432"/>
      <c r="P30" s="432"/>
      <c r="Q30" s="432"/>
      <c r="R30" s="432"/>
      <c r="S30" s="432"/>
      <c r="T30" s="433"/>
    </row>
    <row r="31" spans="1:20" ht="55.5" customHeight="1">
      <c r="C31" s="435" t="s">
        <v>1184</v>
      </c>
      <c r="D31" s="436"/>
      <c r="E31" s="436"/>
      <c r="F31" s="436"/>
      <c r="G31" s="436"/>
      <c r="H31" s="437"/>
      <c r="I31" s="431" t="s">
        <v>1183</v>
      </c>
      <c r="J31" s="432"/>
      <c r="K31" s="432"/>
      <c r="L31" s="432"/>
      <c r="M31" s="432"/>
      <c r="N31" s="433"/>
      <c r="O31" s="431" t="s">
        <v>1186</v>
      </c>
      <c r="P31" s="432"/>
      <c r="Q31" s="432"/>
      <c r="R31" s="432"/>
      <c r="S31" s="432"/>
      <c r="T31" s="433"/>
    </row>
    <row r="32" spans="1:20">
      <c r="C32" s="273">
        <v>2022</v>
      </c>
      <c r="D32" s="273">
        <v>2025</v>
      </c>
      <c r="E32" s="273">
        <v>2030</v>
      </c>
      <c r="F32" s="273">
        <v>2035</v>
      </c>
      <c r="G32" s="273">
        <v>2040</v>
      </c>
      <c r="H32" s="273">
        <v>2050</v>
      </c>
      <c r="I32" s="273">
        <v>2022</v>
      </c>
      <c r="J32" s="273">
        <v>2025</v>
      </c>
      <c r="K32" s="273">
        <v>2030</v>
      </c>
      <c r="L32" s="273">
        <v>2035</v>
      </c>
      <c r="M32" s="273">
        <v>2040</v>
      </c>
      <c r="N32" s="273">
        <v>2050</v>
      </c>
      <c r="O32" s="273">
        <v>2022</v>
      </c>
      <c r="P32" s="273">
        <v>2025</v>
      </c>
      <c r="Q32" s="273">
        <v>2030</v>
      </c>
      <c r="R32" s="273">
        <v>2035</v>
      </c>
      <c r="S32" s="273">
        <v>2040</v>
      </c>
      <c r="T32" s="273">
        <v>2050</v>
      </c>
    </row>
    <row r="33" spans="1:20">
      <c r="C33" s="111" t="s">
        <v>727</v>
      </c>
      <c r="D33" s="111" t="s">
        <v>728</v>
      </c>
      <c r="E33" s="111" t="s">
        <v>729</v>
      </c>
      <c r="F33" s="111" t="s">
        <v>730</v>
      </c>
      <c r="G33" s="111" t="s">
        <v>731</v>
      </c>
      <c r="H33" s="111" t="s">
        <v>784</v>
      </c>
      <c r="I33" s="111" t="s">
        <v>785</v>
      </c>
      <c r="J33" s="111" t="s">
        <v>786</v>
      </c>
      <c r="K33" s="111" t="s">
        <v>787</v>
      </c>
      <c r="L33" s="111" t="s">
        <v>788</v>
      </c>
      <c r="M33" s="111" t="s">
        <v>789</v>
      </c>
      <c r="N33" s="111" t="s">
        <v>790</v>
      </c>
      <c r="O33" s="111" t="s">
        <v>791</v>
      </c>
      <c r="P33" s="111" t="s">
        <v>792</v>
      </c>
      <c r="Q33" s="111" t="s">
        <v>793</v>
      </c>
      <c r="R33" s="111" t="s">
        <v>794</v>
      </c>
      <c r="S33" s="111" t="s">
        <v>795</v>
      </c>
      <c r="T33" s="111" t="s">
        <v>796</v>
      </c>
    </row>
    <row r="34" spans="1:20" ht="15.75">
      <c r="A34" s="110" t="s">
        <v>674</v>
      </c>
      <c r="B34" s="119" t="s">
        <v>753</v>
      </c>
      <c r="C34" s="124"/>
      <c r="D34" s="124"/>
      <c r="E34" s="124"/>
      <c r="F34" s="124"/>
      <c r="G34" s="138"/>
      <c r="H34" s="125"/>
      <c r="I34" s="126"/>
      <c r="J34" s="124"/>
      <c r="K34" s="124"/>
      <c r="L34" s="124"/>
      <c r="M34" s="138"/>
      <c r="N34" s="125"/>
      <c r="O34" s="126"/>
      <c r="P34" s="124"/>
      <c r="Q34" s="124"/>
      <c r="R34" s="124"/>
      <c r="S34" s="138"/>
      <c r="T34" s="125"/>
    </row>
    <row r="35" spans="1:20">
      <c r="A35" s="367" t="s">
        <v>693</v>
      </c>
      <c r="B35" s="111" t="s">
        <v>754</v>
      </c>
      <c r="C35" s="124"/>
      <c r="D35" s="124"/>
      <c r="E35" s="124"/>
      <c r="F35" s="124"/>
      <c r="G35" s="138"/>
      <c r="H35" s="125"/>
      <c r="I35" s="124"/>
      <c r="J35" s="124"/>
      <c r="K35" s="124"/>
      <c r="L35" s="124"/>
      <c r="M35" s="138"/>
      <c r="N35" s="125"/>
      <c r="O35" s="124"/>
      <c r="P35" s="124"/>
      <c r="Q35" s="124"/>
      <c r="R35" s="124"/>
      <c r="S35" s="138"/>
      <c r="T35" s="125"/>
    </row>
    <row r="36" spans="1:20">
      <c r="A36" s="367" t="s">
        <v>1116</v>
      </c>
      <c r="B36" s="111" t="s">
        <v>755</v>
      </c>
      <c r="C36" s="124"/>
      <c r="D36" s="124"/>
      <c r="E36" s="124"/>
      <c r="F36" s="124"/>
      <c r="G36" s="138"/>
      <c r="H36" s="125"/>
      <c r="I36" s="124"/>
      <c r="J36" s="124"/>
      <c r="K36" s="124"/>
      <c r="L36" s="124"/>
      <c r="M36" s="138"/>
      <c r="N36" s="125"/>
      <c r="O36" s="124"/>
      <c r="P36" s="124"/>
      <c r="Q36" s="124"/>
      <c r="R36" s="124"/>
      <c r="S36" s="138"/>
      <c r="T36" s="125"/>
    </row>
    <row r="37" spans="1:20">
      <c r="A37" s="367" t="s">
        <v>1117</v>
      </c>
      <c r="B37" s="111" t="s">
        <v>756</v>
      </c>
      <c r="C37" s="124"/>
      <c r="D37" s="124"/>
      <c r="E37" s="124"/>
      <c r="F37" s="124"/>
      <c r="G37" s="138"/>
      <c r="H37" s="125"/>
      <c r="I37" s="124"/>
      <c r="J37" s="124"/>
      <c r="K37" s="124"/>
      <c r="L37" s="124"/>
      <c r="M37" s="138"/>
      <c r="N37" s="125"/>
      <c r="O37" s="124"/>
      <c r="P37" s="124"/>
      <c r="Q37" s="124"/>
      <c r="R37" s="124"/>
      <c r="S37" s="138"/>
      <c r="T37" s="125"/>
    </row>
    <row r="38" spans="1:20">
      <c r="A38" s="367" t="s">
        <v>1118</v>
      </c>
      <c r="B38" s="111" t="s">
        <v>757</v>
      </c>
      <c r="C38" s="124"/>
      <c r="D38" s="124"/>
      <c r="E38" s="124"/>
      <c r="F38" s="124"/>
      <c r="G38" s="138"/>
      <c r="H38" s="125"/>
      <c r="I38" s="124"/>
      <c r="J38" s="124"/>
      <c r="K38" s="124"/>
      <c r="L38" s="124"/>
      <c r="M38" s="138"/>
      <c r="N38" s="125"/>
      <c r="O38" s="124"/>
      <c r="P38" s="124"/>
      <c r="Q38" s="124"/>
      <c r="R38" s="124"/>
      <c r="S38" s="138"/>
      <c r="T38" s="125"/>
    </row>
    <row r="39" spans="1:20">
      <c r="A39" s="367" t="s">
        <v>1119</v>
      </c>
      <c r="B39" s="111" t="s">
        <v>758</v>
      </c>
      <c r="C39" s="124"/>
      <c r="D39" s="124"/>
      <c r="E39" s="124"/>
      <c r="F39" s="124"/>
      <c r="G39" s="138"/>
      <c r="H39" s="125"/>
      <c r="I39" s="124"/>
      <c r="J39" s="124"/>
      <c r="K39" s="124"/>
      <c r="L39" s="124"/>
      <c r="M39" s="138"/>
      <c r="N39" s="125"/>
      <c r="O39" s="124"/>
      <c r="P39" s="124"/>
      <c r="Q39" s="124"/>
      <c r="R39" s="124"/>
      <c r="S39" s="138"/>
      <c r="T39" s="125"/>
    </row>
    <row r="40" spans="1:20">
      <c r="A40" s="367" t="s">
        <v>1120</v>
      </c>
      <c r="B40" s="111" t="s">
        <v>759</v>
      </c>
      <c r="C40" s="124"/>
      <c r="D40" s="124"/>
      <c r="E40" s="124"/>
      <c r="F40" s="124"/>
      <c r="G40" s="138"/>
      <c r="H40" s="125"/>
      <c r="I40" s="124"/>
      <c r="J40" s="124"/>
      <c r="K40" s="124"/>
      <c r="L40" s="124"/>
      <c r="M40" s="138"/>
      <c r="N40" s="125"/>
      <c r="O40" s="124"/>
      <c r="P40" s="124"/>
      <c r="Q40" s="124"/>
      <c r="R40" s="124"/>
      <c r="S40" s="138"/>
      <c r="T40" s="125"/>
    </row>
    <row r="41" spans="1:20">
      <c r="A41" s="367" t="s">
        <v>694</v>
      </c>
      <c r="B41" s="111" t="s">
        <v>760</v>
      </c>
      <c r="C41" s="124"/>
      <c r="D41" s="124"/>
      <c r="E41" s="124"/>
      <c r="F41" s="124"/>
      <c r="G41" s="138"/>
      <c r="H41" s="125"/>
      <c r="I41" s="124"/>
      <c r="J41" s="124"/>
      <c r="K41" s="124"/>
      <c r="L41" s="124"/>
      <c r="M41" s="138"/>
      <c r="N41" s="125"/>
      <c r="O41" s="124"/>
      <c r="P41" s="124"/>
      <c r="Q41" s="124"/>
      <c r="R41" s="124"/>
      <c r="S41" s="138"/>
      <c r="T41" s="125"/>
    </row>
    <row r="42" spans="1:20">
      <c r="A42" s="367" t="s">
        <v>1121</v>
      </c>
      <c r="B42" s="111" t="s">
        <v>761</v>
      </c>
      <c r="C42" s="124"/>
      <c r="D42" s="124"/>
      <c r="E42" s="124"/>
      <c r="F42" s="124"/>
      <c r="G42" s="138"/>
      <c r="H42" s="125"/>
      <c r="I42" s="124"/>
      <c r="J42" s="124"/>
      <c r="K42" s="124"/>
      <c r="L42" s="124"/>
      <c r="M42" s="138"/>
      <c r="N42" s="125"/>
      <c r="O42" s="124"/>
      <c r="P42" s="124"/>
      <c r="Q42" s="124"/>
      <c r="R42" s="124"/>
      <c r="S42" s="138"/>
      <c r="T42" s="125"/>
    </row>
    <row r="43" spans="1:20">
      <c r="A43" s="367" t="s">
        <v>1122</v>
      </c>
      <c r="B43" s="111" t="s">
        <v>762</v>
      </c>
      <c r="C43" s="124"/>
      <c r="D43" s="124"/>
      <c r="E43" s="124"/>
      <c r="F43" s="124"/>
      <c r="G43" s="138"/>
      <c r="H43" s="125"/>
      <c r="I43" s="124"/>
      <c r="J43" s="124"/>
      <c r="K43" s="124"/>
      <c r="L43" s="124"/>
      <c r="M43" s="138"/>
      <c r="N43" s="125"/>
      <c r="O43" s="124"/>
      <c r="P43" s="124"/>
      <c r="Q43" s="124"/>
      <c r="R43" s="124"/>
      <c r="S43" s="138"/>
      <c r="T43" s="125"/>
    </row>
    <row r="44" spans="1:20">
      <c r="A44" s="367" t="s">
        <v>695</v>
      </c>
      <c r="B44" s="111" t="s">
        <v>763</v>
      </c>
      <c r="C44" s="124"/>
      <c r="D44" s="124"/>
      <c r="E44" s="124"/>
      <c r="F44" s="124"/>
      <c r="G44" s="138"/>
      <c r="H44" s="125"/>
      <c r="I44" s="124"/>
      <c r="J44" s="124"/>
      <c r="K44" s="124"/>
      <c r="L44" s="124"/>
      <c r="M44" s="138"/>
      <c r="N44" s="125"/>
      <c r="O44" s="124"/>
      <c r="P44" s="124"/>
      <c r="Q44" s="124"/>
      <c r="R44" s="124"/>
      <c r="S44" s="138"/>
      <c r="T44" s="125"/>
    </row>
    <row r="45" spans="1:20">
      <c r="A45" s="367" t="s">
        <v>1123</v>
      </c>
      <c r="B45" s="111" t="s">
        <v>764</v>
      </c>
      <c r="C45" s="124"/>
      <c r="D45" s="124"/>
      <c r="E45" s="124"/>
      <c r="F45" s="124"/>
      <c r="G45" s="138"/>
      <c r="H45" s="125"/>
      <c r="I45" s="124"/>
      <c r="J45" s="124"/>
      <c r="K45" s="124"/>
      <c r="L45" s="124"/>
      <c r="M45" s="138"/>
      <c r="N45" s="125"/>
      <c r="O45" s="124"/>
      <c r="P45" s="124"/>
      <c r="Q45" s="124"/>
      <c r="R45" s="124"/>
      <c r="S45" s="138"/>
      <c r="T45" s="125"/>
    </row>
    <row r="46" spans="1:20">
      <c r="A46" s="367" t="s">
        <v>696</v>
      </c>
      <c r="B46" s="111" t="s">
        <v>765</v>
      </c>
      <c r="C46" s="124"/>
      <c r="D46" s="124"/>
      <c r="E46" s="124"/>
      <c r="F46" s="124"/>
      <c r="G46" s="138"/>
      <c r="H46" s="125"/>
      <c r="I46" s="124"/>
      <c r="J46" s="124"/>
      <c r="K46" s="124"/>
      <c r="L46" s="124"/>
      <c r="M46" s="138"/>
      <c r="N46" s="125"/>
      <c r="O46" s="124"/>
      <c r="P46" s="124"/>
      <c r="Q46" s="124"/>
      <c r="R46" s="124"/>
      <c r="S46" s="138"/>
      <c r="T46" s="125"/>
    </row>
    <row r="47" spans="1:20">
      <c r="A47" s="367" t="s">
        <v>697</v>
      </c>
      <c r="B47" s="111" t="s">
        <v>766</v>
      </c>
      <c r="C47" s="124"/>
      <c r="D47" s="124"/>
      <c r="E47" s="124"/>
      <c r="F47" s="124"/>
      <c r="G47" s="138"/>
      <c r="H47" s="125"/>
      <c r="I47" s="124"/>
      <c r="J47" s="124"/>
      <c r="K47" s="124"/>
      <c r="L47" s="124"/>
      <c r="M47" s="138"/>
      <c r="N47" s="125"/>
      <c r="O47" s="124"/>
      <c r="P47" s="124"/>
      <c r="Q47" s="124"/>
      <c r="R47" s="124"/>
      <c r="S47" s="138"/>
      <c r="T47" s="125"/>
    </row>
    <row r="48" spans="1:20">
      <c r="A48" s="109" t="s">
        <v>681</v>
      </c>
      <c r="B48" s="111" t="s">
        <v>767</v>
      </c>
      <c r="C48" s="124"/>
      <c r="D48" s="124"/>
      <c r="E48" s="124"/>
      <c r="F48" s="124"/>
      <c r="G48" s="138"/>
      <c r="H48" s="125"/>
      <c r="I48" s="124"/>
      <c r="J48" s="124"/>
      <c r="K48" s="124"/>
      <c r="L48" s="124"/>
      <c r="M48" s="138"/>
      <c r="N48" s="125"/>
      <c r="O48" s="124"/>
      <c r="P48" s="124"/>
      <c r="Q48" s="124"/>
      <c r="R48" s="124"/>
      <c r="S48" s="138"/>
      <c r="T48" s="125"/>
    </row>
    <row r="49" spans="1:20">
      <c r="A49" s="109" t="s">
        <v>675</v>
      </c>
      <c r="B49" s="111" t="s">
        <v>768</v>
      </c>
      <c r="C49" s="124"/>
      <c r="D49" s="124"/>
      <c r="E49" s="124"/>
      <c r="F49" s="124"/>
      <c r="G49" s="138"/>
      <c r="H49" s="125"/>
      <c r="I49" s="124"/>
      <c r="J49" s="124"/>
      <c r="K49" s="124"/>
      <c r="L49" s="124"/>
      <c r="M49" s="138"/>
      <c r="N49" s="125"/>
      <c r="O49" s="124"/>
      <c r="P49" s="124"/>
      <c r="Q49" s="124"/>
      <c r="R49" s="124"/>
      <c r="S49" s="138"/>
      <c r="T49" s="125"/>
    </row>
    <row r="50" spans="1:20">
      <c r="A50" s="109" t="s">
        <v>676</v>
      </c>
      <c r="B50" s="111" t="s">
        <v>769</v>
      </c>
      <c r="C50" s="124"/>
      <c r="D50" s="124"/>
      <c r="E50" s="124"/>
      <c r="F50" s="124"/>
      <c r="G50" s="138"/>
      <c r="H50" s="125"/>
      <c r="I50" s="124"/>
      <c r="J50" s="124"/>
      <c r="K50" s="124"/>
      <c r="L50" s="124"/>
      <c r="M50" s="138"/>
      <c r="N50" s="125"/>
      <c r="O50" s="124"/>
      <c r="P50" s="124"/>
      <c r="Q50" s="124"/>
      <c r="R50" s="124"/>
      <c r="S50" s="138"/>
      <c r="T50" s="125"/>
    </row>
    <row r="51" spans="1:20">
      <c r="A51" s="109" t="s">
        <v>677</v>
      </c>
      <c r="B51" s="111" t="s">
        <v>770</v>
      </c>
      <c r="C51" s="124"/>
      <c r="D51" s="124"/>
      <c r="E51" s="124"/>
      <c r="F51" s="124"/>
      <c r="G51" s="138"/>
      <c r="H51" s="125"/>
      <c r="I51" s="124"/>
      <c r="J51" s="124"/>
      <c r="K51" s="124"/>
      <c r="L51" s="124"/>
      <c r="M51" s="138"/>
      <c r="N51" s="125"/>
      <c r="O51" s="124"/>
      <c r="P51" s="124"/>
      <c r="Q51" s="124"/>
      <c r="R51" s="124"/>
      <c r="S51" s="138"/>
      <c r="T51" s="125"/>
    </row>
    <row r="52" spans="1:20">
      <c r="A52" s="109" t="s">
        <v>678</v>
      </c>
      <c r="B52" s="111" t="s">
        <v>771</v>
      </c>
      <c r="C52" s="124"/>
      <c r="D52" s="124"/>
      <c r="E52" s="124"/>
      <c r="F52" s="124"/>
      <c r="G52" s="138"/>
      <c r="H52" s="125"/>
      <c r="I52" s="124"/>
      <c r="J52" s="124"/>
      <c r="K52" s="124"/>
      <c r="L52" s="124"/>
      <c r="M52" s="138"/>
      <c r="N52" s="125"/>
      <c r="O52" s="124"/>
      <c r="P52" s="124"/>
      <c r="Q52" s="124"/>
      <c r="R52" s="124"/>
      <c r="S52" s="138"/>
      <c r="T52" s="125"/>
    </row>
    <row r="53" spans="1:20">
      <c r="A53" s="109" t="s">
        <v>679</v>
      </c>
      <c r="B53" s="111" t="s">
        <v>772</v>
      </c>
      <c r="C53" s="124"/>
      <c r="D53" s="124"/>
      <c r="E53" s="124"/>
      <c r="F53" s="124"/>
      <c r="G53" s="138"/>
      <c r="H53" s="125"/>
      <c r="I53" s="124"/>
      <c r="J53" s="124"/>
      <c r="K53" s="124"/>
      <c r="L53" s="124"/>
      <c r="M53" s="138"/>
      <c r="N53" s="125"/>
      <c r="O53" s="124"/>
      <c r="P53" s="124"/>
      <c r="Q53" s="124"/>
      <c r="R53" s="124"/>
      <c r="S53" s="138"/>
      <c r="T53" s="125"/>
    </row>
    <row r="54" spans="1:20">
      <c r="A54" s="109" t="s">
        <v>680</v>
      </c>
      <c r="B54" s="111" t="s">
        <v>773</v>
      </c>
      <c r="C54" s="124"/>
      <c r="D54" s="124"/>
      <c r="E54" s="124"/>
      <c r="F54" s="124"/>
      <c r="G54" s="138"/>
      <c r="H54" s="125"/>
      <c r="I54" s="124"/>
      <c r="J54" s="124"/>
      <c r="K54" s="124"/>
      <c r="L54" s="124"/>
      <c r="M54" s="138"/>
      <c r="N54" s="125"/>
      <c r="O54" s="124"/>
      <c r="P54" s="124"/>
      <c r="Q54" s="124"/>
      <c r="R54" s="124"/>
      <c r="S54" s="138"/>
      <c r="T54" s="125"/>
    </row>
    <row r="55" spans="1:20">
      <c r="A55" s="95"/>
      <c r="B55" s="95"/>
      <c r="C55" s="93"/>
      <c r="D55" s="93"/>
      <c r="E55" s="93"/>
      <c r="F55" s="93"/>
      <c r="G55" s="93"/>
      <c r="H55" s="93"/>
      <c r="I55" s="93"/>
      <c r="J55" s="93"/>
      <c r="K55" s="93"/>
      <c r="L55" s="93"/>
      <c r="M55" s="93"/>
      <c r="N55" s="93"/>
      <c r="O55" s="93"/>
      <c r="P55" s="93"/>
      <c r="Q55" s="93"/>
      <c r="R55" s="93"/>
      <c r="S55" s="93"/>
      <c r="T55" s="93"/>
    </row>
    <row r="56" spans="1:20">
      <c r="A56" s="92"/>
      <c r="B56" s="92"/>
      <c r="C56" s="93"/>
      <c r="D56" s="93"/>
      <c r="E56" s="93"/>
      <c r="F56" s="93"/>
      <c r="G56" s="93"/>
      <c r="H56" s="93"/>
      <c r="I56" s="93"/>
      <c r="J56" s="93"/>
      <c r="K56" s="93"/>
      <c r="L56" s="93"/>
      <c r="M56" s="93"/>
      <c r="N56" s="93"/>
      <c r="O56" s="93"/>
      <c r="P56" s="93"/>
      <c r="Q56" s="93"/>
      <c r="R56" s="93"/>
      <c r="S56" s="93"/>
      <c r="T56" s="93"/>
    </row>
    <row r="58" spans="1:20" ht="15" customHeight="1">
      <c r="C58" s="431" t="s">
        <v>692</v>
      </c>
      <c r="D58" s="432"/>
      <c r="E58" s="432"/>
      <c r="F58" s="432"/>
      <c r="G58" s="432"/>
      <c r="H58" s="433"/>
    </row>
    <row r="59" spans="1:20">
      <c r="C59" s="273">
        <v>2022</v>
      </c>
      <c r="D59" s="273">
        <v>2025</v>
      </c>
      <c r="E59" s="273">
        <v>2030</v>
      </c>
      <c r="F59" s="273">
        <v>2035</v>
      </c>
      <c r="G59" s="273">
        <v>2040</v>
      </c>
      <c r="H59" s="273">
        <v>2050</v>
      </c>
    </row>
    <row r="60" spans="1:20">
      <c r="C60" s="111" t="s">
        <v>727</v>
      </c>
      <c r="D60" s="111" t="s">
        <v>728</v>
      </c>
      <c r="E60" s="111" t="s">
        <v>729</v>
      </c>
      <c r="F60" s="111" t="s">
        <v>730</v>
      </c>
      <c r="G60" s="111" t="s">
        <v>731</v>
      </c>
      <c r="H60" s="111" t="s">
        <v>784</v>
      </c>
    </row>
    <row r="61" spans="1:20" ht="15.75">
      <c r="A61" s="110" t="s">
        <v>674</v>
      </c>
      <c r="B61" s="119" t="s">
        <v>774</v>
      </c>
      <c r="C61" s="124"/>
      <c r="D61" s="124"/>
      <c r="E61" s="124"/>
      <c r="F61" s="124"/>
      <c r="G61" s="138"/>
      <c r="H61" s="125"/>
    </row>
    <row r="62" spans="1:20">
      <c r="A62" s="367" t="s">
        <v>693</v>
      </c>
      <c r="B62" s="111" t="s">
        <v>775</v>
      </c>
      <c r="C62" s="124"/>
      <c r="D62" s="124"/>
      <c r="E62" s="124"/>
      <c r="F62" s="124"/>
      <c r="G62" s="138"/>
      <c r="H62" s="125"/>
    </row>
    <row r="63" spans="1:20">
      <c r="A63" s="367" t="s">
        <v>1116</v>
      </c>
      <c r="B63" s="111" t="s">
        <v>776</v>
      </c>
      <c r="C63" s="124"/>
      <c r="D63" s="124"/>
      <c r="E63" s="124"/>
      <c r="F63" s="124"/>
      <c r="G63" s="138"/>
      <c r="H63" s="125"/>
    </row>
    <row r="64" spans="1:20">
      <c r="A64" s="367" t="s">
        <v>1117</v>
      </c>
      <c r="B64" s="111" t="s">
        <v>777</v>
      </c>
      <c r="C64" s="124"/>
      <c r="D64" s="124"/>
      <c r="E64" s="124"/>
      <c r="F64" s="124"/>
      <c r="G64" s="138"/>
      <c r="H64" s="125"/>
    </row>
    <row r="65" spans="1:8">
      <c r="A65" s="367" t="s">
        <v>1118</v>
      </c>
      <c r="B65" s="111" t="s">
        <v>778</v>
      </c>
      <c r="C65" s="124"/>
      <c r="D65" s="124"/>
      <c r="E65" s="124"/>
      <c r="F65" s="124"/>
      <c r="G65" s="138"/>
      <c r="H65" s="125"/>
    </row>
    <row r="66" spans="1:8">
      <c r="A66" s="367" t="s">
        <v>1119</v>
      </c>
      <c r="B66" s="111" t="s">
        <v>779</v>
      </c>
      <c r="C66" s="124"/>
      <c r="D66" s="124"/>
      <c r="E66" s="124"/>
      <c r="F66" s="124"/>
      <c r="G66" s="138"/>
      <c r="H66" s="125"/>
    </row>
    <row r="67" spans="1:8">
      <c r="A67" s="367" t="s">
        <v>1120</v>
      </c>
      <c r="B67" s="111" t="s">
        <v>780</v>
      </c>
      <c r="C67" s="124"/>
      <c r="D67" s="124"/>
      <c r="E67" s="124"/>
      <c r="F67" s="124"/>
      <c r="G67" s="138"/>
      <c r="H67" s="125"/>
    </row>
    <row r="68" spans="1:8">
      <c r="A68" s="367" t="s">
        <v>694</v>
      </c>
      <c r="B68" s="111" t="s">
        <v>781</v>
      </c>
      <c r="C68" s="124"/>
      <c r="D68" s="124"/>
      <c r="E68" s="124"/>
      <c r="F68" s="124"/>
      <c r="G68" s="138"/>
      <c r="H68" s="125"/>
    </row>
    <row r="69" spans="1:8">
      <c r="A69" s="367" t="s">
        <v>1121</v>
      </c>
      <c r="B69" s="111" t="s">
        <v>782</v>
      </c>
      <c r="C69" s="124"/>
      <c r="D69" s="124"/>
      <c r="E69" s="124"/>
      <c r="F69" s="124"/>
      <c r="G69" s="138"/>
      <c r="H69" s="125"/>
    </row>
    <row r="70" spans="1:8">
      <c r="A70" s="367" t="s">
        <v>1122</v>
      </c>
      <c r="B70" s="111" t="s">
        <v>783</v>
      </c>
      <c r="C70" s="124"/>
      <c r="D70" s="124"/>
      <c r="E70" s="124"/>
      <c r="F70" s="124"/>
      <c r="G70" s="138"/>
      <c r="H70" s="125"/>
    </row>
    <row r="71" spans="1:8">
      <c r="A71" s="367" t="s">
        <v>695</v>
      </c>
      <c r="B71" s="111" t="s">
        <v>819</v>
      </c>
      <c r="C71" s="124"/>
      <c r="D71" s="124"/>
      <c r="E71" s="124"/>
      <c r="F71" s="124"/>
      <c r="G71" s="138"/>
      <c r="H71" s="125"/>
    </row>
    <row r="72" spans="1:8">
      <c r="A72" s="367" t="s">
        <v>1123</v>
      </c>
      <c r="B72" s="111" t="s">
        <v>820</v>
      </c>
      <c r="C72" s="124"/>
      <c r="D72" s="124"/>
      <c r="E72" s="124"/>
      <c r="F72" s="124"/>
      <c r="G72" s="138"/>
      <c r="H72" s="125"/>
    </row>
    <row r="73" spans="1:8">
      <c r="A73" s="367" t="s">
        <v>696</v>
      </c>
      <c r="B73" s="111" t="s">
        <v>821</v>
      </c>
      <c r="C73" s="124"/>
      <c r="D73" s="124"/>
      <c r="E73" s="124"/>
      <c r="F73" s="124"/>
      <c r="G73" s="138"/>
      <c r="H73" s="125"/>
    </row>
    <row r="74" spans="1:8">
      <c r="A74" s="367" t="s">
        <v>697</v>
      </c>
      <c r="B74" s="111" t="s">
        <v>822</v>
      </c>
      <c r="C74" s="124"/>
      <c r="D74" s="124"/>
      <c r="E74" s="124"/>
      <c r="F74" s="124"/>
      <c r="G74" s="138"/>
      <c r="H74" s="125"/>
    </row>
    <row r="75" spans="1:8">
      <c r="A75" s="109" t="s">
        <v>681</v>
      </c>
      <c r="B75" s="111" t="s">
        <v>823</v>
      </c>
      <c r="C75" s="124"/>
      <c r="D75" s="124"/>
      <c r="E75" s="124"/>
      <c r="F75" s="124"/>
      <c r="G75" s="138"/>
      <c r="H75" s="125"/>
    </row>
    <row r="76" spans="1:8">
      <c r="A76" s="109" t="s">
        <v>675</v>
      </c>
      <c r="B76" s="111" t="s">
        <v>824</v>
      </c>
      <c r="C76" s="124"/>
      <c r="D76" s="124"/>
      <c r="E76" s="124"/>
      <c r="F76" s="124"/>
      <c r="G76" s="138"/>
      <c r="H76" s="125"/>
    </row>
    <row r="77" spans="1:8">
      <c r="A77" s="109" t="s">
        <v>676</v>
      </c>
      <c r="B77" s="111" t="s">
        <v>825</v>
      </c>
      <c r="C77" s="124"/>
      <c r="D77" s="124"/>
      <c r="E77" s="124"/>
      <c r="F77" s="124"/>
      <c r="G77" s="138"/>
      <c r="H77" s="125"/>
    </row>
    <row r="78" spans="1:8">
      <c r="A78" s="109" t="s">
        <v>677</v>
      </c>
      <c r="B78" s="111" t="s">
        <v>826</v>
      </c>
      <c r="C78" s="124"/>
      <c r="D78" s="124"/>
      <c r="E78" s="124"/>
      <c r="F78" s="124"/>
      <c r="G78" s="138"/>
      <c r="H78" s="125"/>
    </row>
    <row r="79" spans="1:8">
      <c r="A79" s="109" t="s">
        <v>678</v>
      </c>
      <c r="B79" s="111" t="s">
        <v>827</v>
      </c>
      <c r="C79" s="124"/>
      <c r="D79" s="124"/>
      <c r="E79" s="124"/>
      <c r="F79" s="124"/>
      <c r="G79" s="138"/>
      <c r="H79" s="125"/>
    </row>
    <row r="80" spans="1:8">
      <c r="A80" s="109" t="s">
        <v>679</v>
      </c>
      <c r="B80" s="111" t="s">
        <v>828</v>
      </c>
      <c r="C80" s="124"/>
      <c r="D80" s="124"/>
      <c r="E80" s="124"/>
      <c r="F80" s="124"/>
      <c r="G80" s="138"/>
      <c r="H80" s="125"/>
    </row>
    <row r="81" spans="1:8">
      <c r="A81" s="109" t="s">
        <v>680</v>
      </c>
      <c r="B81" s="111" t="s">
        <v>829</v>
      </c>
      <c r="C81" s="124"/>
      <c r="D81" s="124"/>
      <c r="E81" s="124"/>
      <c r="F81" s="124"/>
      <c r="G81" s="138"/>
      <c r="H81" s="125"/>
    </row>
  </sheetData>
  <mergeCells count="9">
    <mergeCell ref="C58:H58"/>
    <mergeCell ref="C2:T2"/>
    <mergeCell ref="C3:H3"/>
    <mergeCell ref="I3:N3"/>
    <mergeCell ref="O3:T3"/>
    <mergeCell ref="C30:T30"/>
    <mergeCell ref="C31:H31"/>
    <mergeCell ref="I31:N31"/>
    <mergeCell ref="O31:T3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H116"/>
  <sheetViews>
    <sheetView workbookViewId="0">
      <selection sqref="A1:H68"/>
    </sheetView>
  </sheetViews>
  <sheetFormatPr baseColWidth="10" defaultColWidth="9.140625" defaultRowHeight="15"/>
  <cols>
    <col min="1" max="1" width="67.7109375" style="292" bestFit="1" customWidth="1"/>
    <col min="2" max="2" width="14.140625" style="292" customWidth="1"/>
    <col min="3" max="4" width="17.28515625" style="292" customWidth="1"/>
    <col min="5" max="8" width="17.28515625" style="269" customWidth="1"/>
    <col min="9" max="16384" width="9.140625" style="269"/>
  </cols>
  <sheetData>
    <row r="1" spans="1:8">
      <c r="A1" s="276" t="s">
        <v>703</v>
      </c>
      <c r="B1" s="277"/>
      <c r="C1" s="267" t="str">
        <f>IF(P.Participant!C8="-","[Participant's name]",P.Participant!C8)</f>
        <v>[Participant's name]</v>
      </c>
      <c r="D1" s="267"/>
      <c r="E1" s="278"/>
      <c r="F1" s="278"/>
      <c r="G1" s="278"/>
      <c r="H1" s="278"/>
    </row>
    <row r="2" spans="1:8">
      <c r="A2" s="276"/>
      <c r="B2" s="276"/>
      <c r="C2" s="267"/>
      <c r="D2" s="267"/>
      <c r="E2" s="278"/>
      <c r="F2" s="278"/>
      <c r="G2" s="278"/>
      <c r="H2" s="278"/>
    </row>
    <row r="3" spans="1:8">
      <c r="A3" s="276" t="s">
        <v>684</v>
      </c>
      <c r="B3" s="276"/>
      <c r="C3" s="267"/>
      <c r="D3" s="267"/>
      <c r="E3" s="278"/>
      <c r="F3" s="278"/>
      <c r="G3" s="278"/>
      <c r="H3" s="278"/>
    </row>
    <row r="4" spans="1:8">
      <c r="A4" s="279"/>
      <c r="B4" s="277"/>
      <c r="C4" s="277"/>
      <c r="D4" s="277"/>
      <c r="E4" s="278"/>
      <c r="F4" s="278"/>
      <c r="G4" s="278"/>
      <c r="H4" s="278"/>
    </row>
    <row r="5" spans="1:8">
      <c r="A5" s="278"/>
      <c r="B5" s="278"/>
      <c r="C5" s="278"/>
      <c r="D5" s="278"/>
      <c r="E5" s="278"/>
      <c r="F5" s="278"/>
      <c r="G5" s="278"/>
      <c r="H5" s="278"/>
    </row>
    <row r="6" spans="1:8">
      <c r="A6" s="280"/>
      <c r="B6" s="281"/>
      <c r="C6" s="280"/>
      <c r="D6" s="280"/>
      <c r="E6" s="278"/>
      <c r="F6" s="278"/>
      <c r="G6" s="278"/>
      <c r="H6" s="278"/>
    </row>
    <row r="7" spans="1:8">
      <c r="A7" s="66"/>
      <c r="B7" s="282"/>
      <c r="C7" s="280"/>
      <c r="D7" s="280"/>
      <c r="E7" s="278"/>
      <c r="F7" s="278"/>
      <c r="G7" s="278"/>
      <c r="H7" s="282"/>
    </row>
    <row r="8" spans="1:8">
      <c r="A8" s="270"/>
      <c r="B8" s="270"/>
      <c r="C8" s="67" t="s">
        <v>687</v>
      </c>
      <c r="D8" s="67" t="s">
        <v>687</v>
      </c>
      <c r="E8" s="67" t="s">
        <v>687</v>
      </c>
      <c r="F8" s="67" t="s">
        <v>687</v>
      </c>
      <c r="G8" s="67" t="s">
        <v>687</v>
      </c>
      <c r="H8" s="67" t="s">
        <v>687</v>
      </c>
    </row>
    <row r="9" spans="1:8">
      <c r="A9" s="270"/>
      <c r="B9" s="270"/>
      <c r="C9" s="273">
        <v>2022</v>
      </c>
      <c r="D9" s="273">
        <v>2025</v>
      </c>
      <c r="E9" s="273">
        <v>2030</v>
      </c>
      <c r="F9" s="273">
        <v>2035</v>
      </c>
      <c r="G9" s="273">
        <v>2040</v>
      </c>
      <c r="H9" s="273">
        <v>2050</v>
      </c>
    </row>
    <row r="10" spans="1:8">
      <c r="A10" s="270"/>
      <c r="B10" s="270"/>
      <c r="C10" s="112" t="s">
        <v>727</v>
      </c>
      <c r="D10" s="112" t="s">
        <v>728</v>
      </c>
      <c r="E10" s="112" t="s">
        <v>729</v>
      </c>
      <c r="F10" s="112" t="s">
        <v>730</v>
      </c>
      <c r="G10" s="112" t="s">
        <v>731</v>
      </c>
      <c r="H10" s="112" t="s">
        <v>784</v>
      </c>
    </row>
    <row r="11" spans="1:8">
      <c r="A11" s="160" t="s">
        <v>629</v>
      </c>
      <c r="B11" s="120"/>
      <c r="C11" s="283"/>
      <c r="D11" s="283"/>
      <c r="E11" s="283"/>
      <c r="F11" s="283"/>
      <c r="G11" s="283"/>
      <c r="H11" s="283"/>
    </row>
    <row r="12" spans="1:8">
      <c r="A12" s="257" t="s">
        <v>1171</v>
      </c>
      <c r="B12" s="2" t="s">
        <v>732</v>
      </c>
      <c r="C12" s="284"/>
      <c r="D12" s="284"/>
      <c r="E12" s="284"/>
      <c r="F12" s="284"/>
      <c r="G12" s="284"/>
      <c r="H12" s="284"/>
    </row>
    <row r="13" spans="1:8">
      <c r="A13" s="257" t="s">
        <v>623</v>
      </c>
      <c r="B13" s="2" t="s">
        <v>733</v>
      </c>
      <c r="C13" s="284"/>
      <c r="D13" s="284"/>
      <c r="E13" s="284"/>
      <c r="F13" s="284"/>
      <c r="G13" s="284"/>
      <c r="H13" s="284"/>
    </row>
    <row r="14" spans="1:8">
      <c r="A14" s="257" t="s">
        <v>624</v>
      </c>
      <c r="B14" s="2" t="s">
        <v>734</v>
      </c>
      <c r="C14" s="285">
        <f>SUM(C15:C16)</f>
        <v>0</v>
      </c>
      <c r="D14" s="285">
        <f t="shared" ref="D14:H14" si="0">SUM(D15:D16)</f>
        <v>0</v>
      </c>
      <c r="E14" s="285">
        <f t="shared" si="0"/>
        <v>0</v>
      </c>
      <c r="F14" s="285">
        <f t="shared" si="0"/>
        <v>0</v>
      </c>
      <c r="G14" s="285">
        <f t="shared" si="0"/>
        <v>0</v>
      </c>
      <c r="H14" s="285">
        <f t="shared" si="0"/>
        <v>0</v>
      </c>
    </row>
    <row r="15" spans="1:8">
      <c r="A15" s="286" t="s">
        <v>1099</v>
      </c>
      <c r="B15" s="2" t="s">
        <v>735</v>
      </c>
      <c r="C15" s="284"/>
      <c r="D15" s="284"/>
      <c r="E15" s="284"/>
      <c r="F15" s="284"/>
      <c r="G15" s="284"/>
      <c r="H15" s="284"/>
    </row>
    <row r="16" spans="1:8">
      <c r="A16" s="286" t="s">
        <v>1100</v>
      </c>
      <c r="B16" s="2" t="s">
        <v>736</v>
      </c>
      <c r="C16" s="284"/>
      <c r="D16" s="284"/>
      <c r="E16" s="284"/>
      <c r="F16" s="284"/>
      <c r="G16" s="284"/>
      <c r="H16" s="284"/>
    </row>
    <row r="17" spans="1:8">
      <c r="A17" s="257" t="s">
        <v>1104</v>
      </c>
      <c r="B17" s="2" t="s">
        <v>737</v>
      </c>
      <c r="C17" s="285">
        <f>SUM(C18:C20)</f>
        <v>0</v>
      </c>
      <c r="D17" s="285">
        <f t="shared" ref="D17:H17" si="1">SUM(D18:D20)</f>
        <v>0</v>
      </c>
      <c r="E17" s="285">
        <f t="shared" si="1"/>
        <v>0</v>
      </c>
      <c r="F17" s="285">
        <f t="shared" si="1"/>
        <v>0</v>
      </c>
      <c r="G17" s="285">
        <f t="shared" si="1"/>
        <v>0</v>
      </c>
      <c r="H17" s="285">
        <f t="shared" si="1"/>
        <v>0</v>
      </c>
    </row>
    <row r="18" spans="1:8">
      <c r="A18" s="286" t="s">
        <v>1172</v>
      </c>
      <c r="B18" s="2" t="s">
        <v>738</v>
      </c>
      <c r="C18" s="284"/>
      <c r="D18" s="284"/>
      <c r="E18" s="284"/>
      <c r="F18" s="284"/>
      <c r="G18" s="284"/>
      <c r="H18" s="284"/>
    </row>
    <row r="19" spans="1:8">
      <c r="A19" s="286" t="s">
        <v>625</v>
      </c>
      <c r="B19" s="2" t="s">
        <v>739</v>
      </c>
      <c r="C19" s="284"/>
      <c r="D19" s="284"/>
      <c r="E19" s="284"/>
      <c r="F19" s="284"/>
      <c r="G19" s="284"/>
      <c r="H19" s="284"/>
    </row>
    <row r="20" spans="1:8">
      <c r="A20" s="286" t="s">
        <v>626</v>
      </c>
      <c r="B20" s="2" t="s">
        <v>740</v>
      </c>
      <c r="C20" s="284"/>
      <c r="D20" s="284"/>
      <c r="E20" s="284"/>
      <c r="F20" s="284"/>
      <c r="G20" s="284"/>
      <c r="H20" s="284"/>
    </row>
    <row r="21" spans="1:8">
      <c r="A21" s="257" t="s">
        <v>1108</v>
      </c>
      <c r="B21" s="2" t="s">
        <v>741</v>
      </c>
      <c r="C21" s="284"/>
      <c r="D21" s="284"/>
      <c r="E21" s="284"/>
      <c r="F21" s="284"/>
      <c r="G21" s="284"/>
      <c r="H21" s="284"/>
    </row>
    <row r="22" spans="1:8">
      <c r="A22" s="257" t="s">
        <v>628</v>
      </c>
      <c r="B22" s="2" t="s">
        <v>742</v>
      </c>
      <c r="C22" s="284"/>
      <c r="D22" s="284"/>
      <c r="E22" s="284"/>
      <c r="F22" s="284"/>
      <c r="G22" s="284"/>
      <c r="H22" s="284"/>
    </row>
    <row r="23" spans="1:8">
      <c r="A23" s="257" t="s">
        <v>627</v>
      </c>
      <c r="B23" s="2" t="s">
        <v>743</v>
      </c>
      <c r="C23" s="284"/>
      <c r="D23" s="284"/>
      <c r="E23" s="284"/>
      <c r="F23" s="284"/>
      <c r="G23" s="284"/>
      <c r="H23" s="284"/>
    </row>
    <row r="24" spans="1:8">
      <c r="A24" s="257" t="s">
        <v>1174</v>
      </c>
      <c r="B24" s="2" t="s">
        <v>744</v>
      </c>
      <c r="C24" s="284"/>
      <c r="D24" s="284"/>
      <c r="E24" s="284"/>
      <c r="F24" s="284"/>
      <c r="G24" s="284"/>
      <c r="H24" s="284"/>
    </row>
    <row r="25" spans="1:8">
      <c r="A25" s="257" t="s">
        <v>1175</v>
      </c>
      <c r="B25" s="2" t="s">
        <v>745</v>
      </c>
      <c r="C25" s="287"/>
      <c r="D25" s="287"/>
      <c r="E25" s="287"/>
      <c r="F25" s="287"/>
      <c r="G25" s="287"/>
      <c r="H25" s="287"/>
    </row>
    <row r="26" spans="1:8">
      <c r="A26" s="288" t="s">
        <v>631</v>
      </c>
      <c r="B26" s="2" t="s">
        <v>746</v>
      </c>
      <c r="C26" s="285">
        <f>SUM(C27,C30,C33)</f>
        <v>0</v>
      </c>
      <c r="D26" s="285">
        <f t="shared" ref="D26:H26" si="2">SUM(D27,D30,D33)</f>
        <v>0</v>
      </c>
      <c r="E26" s="285">
        <f t="shared" si="2"/>
        <v>0</v>
      </c>
      <c r="F26" s="285">
        <f t="shared" si="2"/>
        <v>0</v>
      </c>
      <c r="G26" s="285">
        <f t="shared" si="2"/>
        <v>0</v>
      </c>
      <c r="H26" s="285">
        <f t="shared" si="2"/>
        <v>0</v>
      </c>
    </row>
    <row r="27" spans="1:8">
      <c r="A27" s="257" t="s">
        <v>632</v>
      </c>
      <c r="B27" s="2" t="s">
        <v>747</v>
      </c>
      <c r="C27" s="285">
        <f>SUM(C28:C29)</f>
        <v>0</v>
      </c>
      <c r="D27" s="285">
        <f t="shared" ref="D27:H27" si="3">SUM(D28:D29)</f>
        <v>0</v>
      </c>
      <c r="E27" s="285">
        <f t="shared" si="3"/>
        <v>0</v>
      </c>
      <c r="F27" s="285">
        <f t="shared" si="3"/>
        <v>0</v>
      </c>
      <c r="G27" s="285">
        <f t="shared" si="3"/>
        <v>0</v>
      </c>
      <c r="H27" s="285">
        <f t="shared" si="3"/>
        <v>0</v>
      </c>
    </row>
    <row r="28" spans="1:8">
      <c r="A28" s="286" t="s">
        <v>633</v>
      </c>
      <c r="B28" s="2" t="s">
        <v>748</v>
      </c>
      <c r="C28" s="284"/>
      <c r="D28" s="284"/>
      <c r="E28" s="284"/>
      <c r="F28" s="284"/>
      <c r="G28" s="284"/>
      <c r="H28" s="284"/>
    </row>
    <row r="29" spans="1:8">
      <c r="A29" s="286" t="s">
        <v>634</v>
      </c>
      <c r="B29" s="2" t="s">
        <v>749</v>
      </c>
      <c r="C29" s="284"/>
      <c r="D29" s="284"/>
      <c r="E29" s="284"/>
      <c r="F29" s="284"/>
      <c r="G29" s="284"/>
      <c r="H29" s="284"/>
    </row>
    <row r="30" spans="1:8">
      <c r="A30" s="257" t="s">
        <v>1176</v>
      </c>
      <c r="B30" s="2" t="s">
        <v>750</v>
      </c>
      <c r="C30" s="285">
        <f>SUM(C31:C32)</f>
        <v>0</v>
      </c>
      <c r="D30" s="285">
        <f t="shared" ref="D30:H30" si="4">SUM(D31:D32)</f>
        <v>0</v>
      </c>
      <c r="E30" s="285">
        <f t="shared" si="4"/>
        <v>0</v>
      </c>
      <c r="F30" s="285">
        <f t="shared" si="4"/>
        <v>0</v>
      </c>
      <c r="G30" s="285">
        <f t="shared" si="4"/>
        <v>0</v>
      </c>
      <c r="H30" s="285">
        <f t="shared" si="4"/>
        <v>0</v>
      </c>
    </row>
    <row r="31" spans="1:8">
      <c r="A31" s="286" t="s">
        <v>635</v>
      </c>
      <c r="B31" s="2" t="s">
        <v>751</v>
      </c>
      <c r="C31" s="284"/>
      <c r="D31" s="284"/>
      <c r="E31" s="284"/>
      <c r="F31" s="284"/>
      <c r="G31" s="284"/>
      <c r="H31" s="284"/>
    </row>
    <row r="32" spans="1:8">
      <c r="A32" s="286" t="s">
        <v>1105</v>
      </c>
      <c r="B32" s="2" t="s">
        <v>752</v>
      </c>
      <c r="C32" s="284"/>
      <c r="D32" s="284"/>
      <c r="E32" s="284"/>
      <c r="F32" s="284"/>
      <c r="G32" s="284"/>
      <c r="H32" s="284"/>
    </row>
    <row r="33" spans="1:8">
      <c r="A33" s="257" t="s">
        <v>1106</v>
      </c>
      <c r="B33" s="2" t="s">
        <v>753</v>
      </c>
      <c r="C33" s="284"/>
      <c r="D33" s="284"/>
      <c r="E33" s="284"/>
      <c r="F33" s="284"/>
      <c r="G33" s="284"/>
      <c r="H33" s="284"/>
    </row>
    <row r="34" spans="1:8">
      <c r="A34" s="288" t="s">
        <v>1107</v>
      </c>
      <c r="B34" s="2" t="s">
        <v>754</v>
      </c>
      <c r="C34" s="287"/>
      <c r="D34" s="287"/>
      <c r="E34" s="287"/>
      <c r="F34" s="287"/>
      <c r="G34" s="287"/>
      <c r="H34" s="287"/>
    </row>
    <row r="35" spans="1:8">
      <c r="A35" s="288" t="s">
        <v>636</v>
      </c>
      <c r="B35" s="2" t="s">
        <v>755</v>
      </c>
      <c r="C35" s="284"/>
      <c r="D35" s="284"/>
      <c r="E35" s="284"/>
      <c r="F35" s="284"/>
      <c r="G35" s="284"/>
      <c r="H35" s="284"/>
    </row>
    <row r="36" spans="1:8">
      <c r="A36" s="161" t="s">
        <v>630</v>
      </c>
      <c r="B36" s="2" t="s">
        <v>756</v>
      </c>
      <c r="C36" s="285">
        <f>SUM(C12,C13,C14,C17,C21,C22,C23,C24,C25,C26,C35)</f>
        <v>0</v>
      </c>
      <c r="D36" s="285">
        <f t="shared" ref="D36:H36" si="5">SUM(D12,D13,D14,D17,D21,D22,D23,D24,D25,D26,D35)</f>
        <v>0</v>
      </c>
      <c r="E36" s="285">
        <f t="shared" si="5"/>
        <v>0</v>
      </c>
      <c r="F36" s="285">
        <f t="shared" si="5"/>
        <v>0</v>
      </c>
      <c r="G36" s="285">
        <f t="shared" si="5"/>
        <v>0</v>
      </c>
      <c r="H36" s="285">
        <f t="shared" si="5"/>
        <v>0</v>
      </c>
    </row>
    <row r="37" spans="1:8">
      <c r="A37" s="161" t="s">
        <v>637</v>
      </c>
      <c r="B37" s="2"/>
      <c r="C37" s="289"/>
      <c r="D37" s="289"/>
      <c r="E37" s="289"/>
      <c r="F37" s="289"/>
      <c r="G37" s="289"/>
      <c r="H37" s="289"/>
    </row>
    <row r="38" spans="1:8">
      <c r="A38" s="288" t="s">
        <v>638</v>
      </c>
      <c r="B38" s="2" t="s">
        <v>757</v>
      </c>
      <c r="C38" s="285">
        <f>SUM(C39,C43)</f>
        <v>0</v>
      </c>
      <c r="D38" s="285">
        <f t="shared" ref="D38:H38" si="6">SUM(D39,D43)</f>
        <v>0</v>
      </c>
      <c r="E38" s="285">
        <f t="shared" si="6"/>
        <v>0</v>
      </c>
      <c r="F38" s="285">
        <f t="shared" si="6"/>
        <v>0</v>
      </c>
      <c r="G38" s="285">
        <f t="shared" si="6"/>
        <v>0</v>
      </c>
      <c r="H38" s="285">
        <f t="shared" si="6"/>
        <v>0</v>
      </c>
    </row>
    <row r="39" spans="1:8">
      <c r="A39" s="257" t="s">
        <v>639</v>
      </c>
      <c r="B39" s="2" t="s">
        <v>758</v>
      </c>
      <c r="C39" s="285">
        <f>SUM(C40:C42)</f>
        <v>0</v>
      </c>
      <c r="D39" s="285">
        <f t="shared" ref="D39:H39" si="7">SUM(D40:D42)</f>
        <v>0</v>
      </c>
      <c r="E39" s="285">
        <f t="shared" si="7"/>
        <v>0</v>
      </c>
      <c r="F39" s="285">
        <f t="shared" si="7"/>
        <v>0</v>
      </c>
      <c r="G39" s="285">
        <f t="shared" si="7"/>
        <v>0</v>
      </c>
      <c r="H39" s="285">
        <f t="shared" si="7"/>
        <v>0</v>
      </c>
    </row>
    <row r="40" spans="1:8">
      <c r="A40" s="286" t="s">
        <v>640</v>
      </c>
      <c r="B40" s="2" t="s">
        <v>759</v>
      </c>
      <c r="C40" s="284"/>
      <c r="D40" s="284"/>
      <c r="E40" s="284"/>
      <c r="F40" s="284"/>
      <c r="G40" s="284"/>
      <c r="H40" s="284"/>
    </row>
    <row r="41" spans="1:8">
      <c r="A41" s="286" t="s">
        <v>641</v>
      </c>
      <c r="B41" s="2" t="s">
        <v>760</v>
      </c>
      <c r="C41" s="284"/>
      <c r="D41" s="284"/>
      <c r="E41" s="284"/>
      <c r="F41" s="284"/>
      <c r="G41" s="284"/>
      <c r="H41" s="284"/>
    </row>
    <row r="42" spans="1:8">
      <c r="A42" s="286" t="s">
        <v>642</v>
      </c>
      <c r="B42" s="2" t="s">
        <v>761</v>
      </c>
      <c r="C42" s="284"/>
      <c r="D42" s="284"/>
      <c r="E42" s="284"/>
      <c r="F42" s="284"/>
      <c r="G42" s="284"/>
      <c r="H42" s="284"/>
    </row>
    <row r="43" spans="1:8">
      <c r="A43" s="257" t="s">
        <v>643</v>
      </c>
      <c r="B43" s="2" t="s">
        <v>762</v>
      </c>
      <c r="C43" s="285">
        <f>SUM(C44:C46)</f>
        <v>0</v>
      </c>
      <c r="D43" s="285">
        <f t="shared" ref="D43:H43" si="8">SUM(D44:D46)</f>
        <v>0</v>
      </c>
      <c r="E43" s="285">
        <f t="shared" si="8"/>
        <v>0</v>
      </c>
      <c r="F43" s="285">
        <f t="shared" si="8"/>
        <v>0</v>
      </c>
      <c r="G43" s="285">
        <f t="shared" si="8"/>
        <v>0</v>
      </c>
      <c r="H43" s="285">
        <f t="shared" si="8"/>
        <v>0</v>
      </c>
    </row>
    <row r="44" spans="1:8">
      <c r="A44" s="286" t="s">
        <v>640</v>
      </c>
      <c r="B44" s="2" t="s">
        <v>763</v>
      </c>
      <c r="C44" s="284"/>
      <c r="D44" s="284"/>
      <c r="E44" s="284"/>
      <c r="F44" s="284"/>
      <c r="G44" s="284"/>
      <c r="H44" s="284"/>
    </row>
    <row r="45" spans="1:8">
      <c r="A45" s="286" t="s">
        <v>641</v>
      </c>
      <c r="B45" s="2" t="s">
        <v>764</v>
      </c>
      <c r="C45" s="284"/>
      <c r="D45" s="284"/>
      <c r="E45" s="284"/>
      <c r="F45" s="284"/>
      <c r="G45" s="284"/>
      <c r="H45" s="284"/>
    </row>
    <row r="46" spans="1:8">
      <c r="A46" s="286" t="s">
        <v>642</v>
      </c>
      <c r="B46" s="2" t="s">
        <v>765</v>
      </c>
      <c r="C46" s="284"/>
      <c r="D46" s="284"/>
      <c r="E46" s="284"/>
      <c r="F46" s="284"/>
      <c r="G46" s="284"/>
      <c r="H46" s="284"/>
    </row>
    <row r="47" spans="1:8">
      <c r="A47" s="288" t="s">
        <v>644</v>
      </c>
      <c r="B47" s="2" t="s">
        <v>766</v>
      </c>
      <c r="C47" s="285">
        <f>SUM(C48,C52)</f>
        <v>0</v>
      </c>
      <c r="D47" s="285">
        <f t="shared" ref="D47:H47" si="9">SUM(D48,D52)</f>
        <v>0</v>
      </c>
      <c r="E47" s="285">
        <f t="shared" si="9"/>
        <v>0</v>
      </c>
      <c r="F47" s="285">
        <f t="shared" si="9"/>
        <v>0</v>
      </c>
      <c r="G47" s="285">
        <f t="shared" si="9"/>
        <v>0</v>
      </c>
      <c r="H47" s="285">
        <f t="shared" si="9"/>
        <v>0</v>
      </c>
    </row>
    <row r="48" spans="1:8">
      <c r="A48" s="257" t="s">
        <v>645</v>
      </c>
      <c r="B48" s="2" t="s">
        <v>767</v>
      </c>
      <c r="C48" s="285">
        <f>SUM(C49:C51)</f>
        <v>0</v>
      </c>
      <c r="D48" s="285">
        <f t="shared" ref="D48:H48" si="10">SUM(D49:D51)</f>
        <v>0</v>
      </c>
      <c r="E48" s="285">
        <f t="shared" si="10"/>
        <v>0</v>
      </c>
      <c r="F48" s="285">
        <f t="shared" si="10"/>
        <v>0</v>
      </c>
      <c r="G48" s="285">
        <f t="shared" si="10"/>
        <v>0</v>
      </c>
      <c r="H48" s="285">
        <f t="shared" si="10"/>
        <v>0</v>
      </c>
    </row>
    <row r="49" spans="1:8">
      <c r="A49" s="286" t="s">
        <v>640</v>
      </c>
      <c r="B49" s="2" t="s">
        <v>768</v>
      </c>
      <c r="C49" s="284"/>
      <c r="D49" s="284"/>
      <c r="E49" s="284"/>
      <c r="F49" s="284"/>
      <c r="G49" s="284"/>
      <c r="H49" s="284"/>
    </row>
    <row r="50" spans="1:8">
      <c r="A50" s="286" t="s">
        <v>641</v>
      </c>
      <c r="B50" s="2" t="s">
        <v>769</v>
      </c>
      <c r="C50" s="284"/>
      <c r="D50" s="284"/>
      <c r="E50" s="284"/>
      <c r="F50" s="284"/>
      <c r="G50" s="284"/>
      <c r="H50" s="284"/>
    </row>
    <row r="51" spans="1:8">
      <c r="A51" s="286" t="s">
        <v>642</v>
      </c>
      <c r="B51" s="2" t="s">
        <v>770</v>
      </c>
      <c r="C51" s="284"/>
      <c r="D51" s="284"/>
      <c r="E51" s="284"/>
      <c r="F51" s="284"/>
      <c r="G51" s="284"/>
      <c r="H51" s="284"/>
    </row>
    <row r="52" spans="1:8">
      <c r="A52" s="290" t="s">
        <v>646</v>
      </c>
      <c r="B52" s="2" t="s">
        <v>771</v>
      </c>
      <c r="C52" s="285">
        <f>SUM(C53:C55)</f>
        <v>0</v>
      </c>
      <c r="D52" s="285">
        <f t="shared" ref="D52:H52" si="11">SUM(D53:D55)</f>
        <v>0</v>
      </c>
      <c r="E52" s="285">
        <f t="shared" si="11"/>
        <v>0</v>
      </c>
      <c r="F52" s="285">
        <f t="shared" si="11"/>
        <v>0</v>
      </c>
      <c r="G52" s="285">
        <f t="shared" si="11"/>
        <v>0</v>
      </c>
      <c r="H52" s="285">
        <f t="shared" si="11"/>
        <v>0</v>
      </c>
    </row>
    <row r="53" spans="1:8">
      <c r="A53" s="286" t="s">
        <v>640</v>
      </c>
      <c r="B53" s="2" t="s">
        <v>772</v>
      </c>
      <c r="C53" s="291"/>
      <c r="D53" s="291"/>
      <c r="E53" s="291"/>
      <c r="F53" s="291"/>
      <c r="G53" s="291"/>
      <c r="H53" s="291"/>
    </row>
    <row r="54" spans="1:8">
      <c r="A54" s="286" t="s">
        <v>641</v>
      </c>
      <c r="B54" s="2" t="s">
        <v>773</v>
      </c>
      <c r="C54" s="284"/>
      <c r="D54" s="284"/>
      <c r="E54" s="284"/>
      <c r="F54" s="284"/>
      <c r="G54" s="284"/>
      <c r="H54" s="284"/>
    </row>
    <row r="55" spans="1:8">
      <c r="A55" s="286" t="s">
        <v>642</v>
      </c>
      <c r="B55" s="2" t="s">
        <v>774</v>
      </c>
      <c r="C55" s="284"/>
      <c r="D55" s="284"/>
      <c r="E55" s="284"/>
      <c r="F55" s="284"/>
      <c r="G55" s="284"/>
      <c r="H55" s="284"/>
    </row>
    <row r="56" spans="1:8">
      <c r="A56" s="288" t="s">
        <v>647</v>
      </c>
      <c r="B56" s="2" t="s">
        <v>775</v>
      </c>
      <c r="C56" s="285">
        <f>SUM(C57:C59)</f>
        <v>0</v>
      </c>
      <c r="D56" s="285">
        <f t="shared" ref="D56:H56" si="12">SUM(D57:D59)</f>
        <v>0</v>
      </c>
      <c r="E56" s="285">
        <f t="shared" si="12"/>
        <v>0</v>
      </c>
      <c r="F56" s="285">
        <f t="shared" si="12"/>
        <v>0</v>
      </c>
      <c r="G56" s="285">
        <f t="shared" si="12"/>
        <v>0</v>
      </c>
      <c r="H56" s="285">
        <f t="shared" si="12"/>
        <v>0</v>
      </c>
    </row>
    <row r="57" spans="1:8">
      <c r="A57" s="257" t="s">
        <v>640</v>
      </c>
      <c r="B57" s="2" t="s">
        <v>776</v>
      </c>
      <c r="C57" s="284"/>
      <c r="D57" s="284"/>
      <c r="E57" s="284"/>
      <c r="F57" s="284"/>
      <c r="G57" s="284"/>
      <c r="H57" s="284"/>
    </row>
    <row r="58" spans="1:8">
      <c r="A58" s="257" t="s">
        <v>641</v>
      </c>
      <c r="B58" s="2" t="s">
        <v>777</v>
      </c>
      <c r="C58" s="284"/>
      <c r="D58" s="284"/>
      <c r="E58" s="284"/>
      <c r="F58" s="284"/>
      <c r="G58" s="284"/>
      <c r="H58" s="284"/>
    </row>
    <row r="59" spans="1:8">
      <c r="A59" s="257" t="s">
        <v>642</v>
      </c>
      <c r="B59" s="2" t="s">
        <v>778</v>
      </c>
      <c r="C59" s="284"/>
      <c r="D59" s="284"/>
      <c r="E59" s="284"/>
      <c r="F59" s="284"/>
      <c r="G59" s="284"/>
      <c r="H59" s="284"/>
    </row>
    <row r="60" spans="1:8">
      <c r="A60" s="288" t="s">
        <v>650</v>
      </c>
      <c r="B60" s="2" t="s">
        <v>779</v>
      </c>
      <c r="C60" s="284"/>
      <c r="D60" s="284"/>
      <c r="E60" s="284"/>
      <c r="F60" s="284"/>
      <c r="G60" s="284"/>
      <c r="H60" s="284"/>
    </row>
    <row r="61" spans="1:8">
      <c r="A61" s="288" t="s">
        <v>1161</v>
      </c>
      <c r="B61" s="2" t="s">
        <v>780</v>
      </c>
      <c r="C61" s="284"/>
      <c r="D61" s="284"/>
      <c r="E61" s="284"/>
      <c r="F61" s="284"/>
      <c r="G61" s="284"/>
      <c r="H61" s="284"/>
    </row>
    <row r="62" spans="1:8">
      <c r="A62" s="288" t="s">
        <v>628</v>
      </c>
      <c r="B62" s="2" t="s">
        <v>781</v>
      </c>
      <c r="C62" s="284"/>
      <c r="D62" s="284"/>
      <c r="E62" s="284"/>
      <c r="F62" s="284"/>
      <c r="G62" s="284"/>
      <c r="H62" s="284"/>
    </row>
    <row r="63" spans="1:8">
      <c r="A63" s="288" t="s">
        <v>978</v>
      </c>
      <c r="B63" s="2" t="s">
        <v>782</v>
      </c>
      <c r="C63" s="285">
        <f>SUM(C64:C66)</f>
        <v>0</v>
      </c>
      <c r="D63" s="285">
        <f t="shared" ref="D63:H63" si="13">SUM(D64:D66)</f>
        <v>0</v>
      </c>
      <c r="E63" s="285">
        <f t="shared" si="13"/>
        <v>0</v>
      </c>
      <c r="F63" s="285">
        <f t="shared" si="13"/>
        <v>0</v>
      </c>
      <c r="G63" s="285">
        <f t="shared" si="13"/>
        <v>0</v>
      </c>
      <c r="H63" s="285">
        <f t="shared" si="13"/>
        <v>0</v>
      </c>
    </row>
    <row r="64" spans="1:8">
      <c r="A64" s="257" t="s">
        <v>1162</v>
      </c>
      <c r="B64" s="2" t="s">
        <v>783</v>
      </c>
      <c r="C64" s="287"/>
      <c r="D64" s="287"/>
      <c r="E64" s="287"/>
      <c r="F64" s="287"/>
      <c r="G64" s="287"/>
      <c r="H64" s="287"/>
    </row>
    <row r="65" spans="1:8">
      <c r="A65" s="257" t="s">
        <v>1163</v>
      </c>
      <c r="B65" s="2" t="s">
        <v>819</v>
      </c>
      <c r="C65" s="287"/>
      <c r="D65" s="287"/>
      <c r="E65" s="287"/>
      <c r="F65" s="287"/>
      <c r="G65" s="287"/>
      <c r="H65" s="287"/>
    </row>
    <row r="66" spans="1:8">
      <c r="A66" s="288" t="s">
        <v>1115</v>
      </c>
      <c r="B66" s="2" t="s">
        <v>820</v>
      </c>
      <c r="C66" s="284"/>
      <c r="D66" s="284"/>
      <c r="E66" s="284"/>
      <c r="F66" s="284"/>
      <c r="G66" s="284"/>
      <c r="H66" s="284"/>
    </row>
    <row r="67" spans="1:8">
      <c r="A67" s="161" t="s">
        <v>648</v>
      </c>
      <c r="B67" s="2" t="s">
        <v>821</v>
      </c>
      <c r="C67" s="285">
        <f>SUM(C38,C47,C56,C60:C63,C66)</f>
        <v>0</v>
      </c>
      <c r="D67" s="285">
        <f t="shared" ref="D67:H67" si="14">SUM(D38,D47,D56,D60:D63,D66)</f>
        <v>0</v>
      </c>
      <c r="E67" s="285">
        <f t="shared" si="14"/>
        <v>0</v>
      </c>
      <c r="F67" s="285">
        <f t="shared" si="14"/>
        <v>0</v>
      </c>
      <c r="G67" s="285">
        <f t="shared" si="14"/>
        <v>0</v>
      </c>
      <c r="H67" s="285">
        <f t="shared" si="14"/>
        <v>0</v>
      </c>
    </row>
    <row r="68" spans="1:8">
      <c r="A68" s="161" t="s">
        <v>649</v>
      </c>
      <c r="B68" s="2" t="s">
        <v>822</v>
      </c>
      <c r="C68" s="285">
        <f>C36-C67</f>
        <v>0</v>
      </c>
      <c r="D68" s="285">
        <f t="shared" ref="D68:H68" si="15">D36-D67</f>
        <v>0</v>
      </c>
      <c r="E68" s="285">
        <f t="shared" si="15"/>
        <v>0</v>
      </c>
      <c r="F68" s="285">
        <f t="shared" si="15"/>
        <v>0</v>
      </c>
      <c r="G68" s="285">
        <f t="shared" si="15"/>
        <v>0</v>
      </c>
      <c r="H68" s="285">
        <f t="shared" si="15"/>
        <v>0</v>
      </c>
    </row>
    <row r="69" spans="1:8">
      <c r="A69" s="269"/>
      <c r="B69" s="269"/>
    </row>
    <row r="70" spans="1:8">
      <c r="A70" s="269"/>
      <c r="B70" s="269"/>
      <c r="C70" s="269"/>
      <c r="D70" s="269"/>
    </row>
    <row r="71" spans="1:8">
      <c r="A71" s="269"/>
      <c r="B71" s="269"/>
      <c r="C71" s="269"/>
      <c r="D71" s="269"/>
    </row>
    <row r="72" spans="1:8">
      <c r="A72" s="269"/>
      <c r="B72" s="269"/>
      <c r="C72" s="269"/>
      <c r="D72" s="269"/>
    </row>
    <row r="73" spans="1:8">
      <c r="A73" s="269"/>
      <c r="B73" s="269"/>
      <c r="C73" s="269"/>
      <c r="D73" s="269"/>
    </row>
    <row r="74" spans="1:8">
      <c r="A74" s="269"/>
      <c r="B74" s="269"/>
      <c r="C74" s="269"/>
      <c r="D74" s="269"/>
    </row>
    <row r="75" spans="1:8">
      <c r="A75" s="269"/>
      <c r="B75" s="269"/>
      <c r="C75" s="269"/>
      <c r="D75" s="269"/>
    </row>
    <row r="76" spans="1:8">
      <c r="A76" s="269"/>
      <c r="B76" s="269"/>
      <c r="C76" s="269"/>
      <c r="D76" s="269"/>
    </row>
    <row r="77" spans="1:8">
      <c r="A77" s="269"/>
      <c r="B77" s="269"/>
      <c r="C77" s="269"/>
      <c r="D77" s="269"/>
    </row>
    <row r="78" spans="1:8">
      <c r="A78" s="269"/>
      <c r="B78" s="269"/>
      <c r="C78" s="269"/>
      <c r="D78" s="269"/>
    </row>
    <row r="79" spans="1:8">
      <c r="A79" s="269"/>
      <c r="B79" s="269"/>
      <c r="C79" s="269"/>
      <c r="D79" s="269"/>
    </row>
    <row r="80" spans="1:8">
      <c r="A80" s="269"/>
      <c r="B80" s="269"/>
      <c r="C80" s="269"/>
      <c r="D80" s="269"/>
    </row>
    <row r="81" spans="1:4">
      <c r="A81" s="269"/>
      <c r="B81" s="269"/>
      <c r="C81" s="269"/>
      <c r="D81" s="269"/>
    </row>
    <row r="82" spans="1:4">
      <c r="A82" s="269"/>
      <c r="B82" s="269"/>
      <c r="C82" s="269"/>
      <c r="D82" s="269"/>
    </row>
    <row r="83" spans="1:4">
      <c r="A83" s="269"/>
      <c r="B83" s="269"/>
      <c r="C83" s="269"/>
      <c r="D83" s="269"/>
    </row>
    <row r="84" spans="1:4">
      <c r="A84" s="269"/>
      <c r="B84" s="269"/>
      <c r="C84" s="269"/>
      <c r="D84" s="269"/>
    </row>
    <row r="85" spans="1:4">
      <c r="A85" s="269"/>
      <c r="B85" s="269"/>
      <c r="C85" s="269"/>
      <c r="D85" s="269"/>
    </row>
    <row r="86" spans="1:4">
      <c r="A86" s="269"/>
      <c r="B86" s="269"/>
      <c r="C86" s="269"/>
      <c r="D86" s="269"/>
    </row>
    <row r="87" spans="1:4">
      <c r="A87" s="269"/>
      <c r="B87" s="269"/>
      <c r="C87" s="269"/>
      <c r="D87" s="269"/>
    </row>
    <row r="88" spans="1:4">
      <c r="A88" s="269"/>
      <c r="B88" s="269"/>
      <c r="C88" s="269"/>
      <c r="D88" s="269"/>
    </row>
    <row r="89" spans="1:4">
      <c r="A89" s="269"/>
      <c r="B89" s="269"/>
      <c r="C89" s="269"/>
      <c r="D89" s="269"/>
    </row>
    <row r="90" spans="1:4">
      <c r="A90" s="269"/>
      <c r="B90" s="269"/>
      <c r="C90" s="269"/>
      <c r="D90" s="269"/>
    </row>
    <row r="91" spans="1:4">
      <c r="A91" s="269"/>
      <c r="B91" s="269"/>
      <c r="C91" s="269"/>
      <c r="D91" s="269"/>
    </row>
    <row r="92" spans="1:4">
      <c r="A92" s="269"/>
      <c r="B92" s="269"/>
      <c r="C92" s="269"/>
      <c r="D92" s="269"/>
    </row>
    <row r="93" spans="1:4">
      <c r="A93" s="269"/>
      <c r="B93" s="269"/>
      <c r="C93" s="269"/>
      <c r="D93" s="269"/>
    </row>
    <row r="94" spans="1:4">
      <c r="A94" s="269"/>
      <c r="B94" s="269"/>
      <c r="C94" s="269"/>
      <c r="D94" s="269"/>
    </row>
    <row r="95" spans="1:4">
      <c r="A95" s="269"/>
      <c r="B95" s="269"/>
      <c r="C95" s="269"/>
      <c r="D95" s="269"/>
    </row>
    <row r="96" spans="1:4">
      <c r="A96" s="269"/>
      <c r="B96" s="269"/>
      <c r="C96" s="269"/>
      <c r="D96" s="269"/>
    </row>
    <row r="97" spans="1:4">
      <c r="A97" s="269"/>
      <c r="B97" s="269"/>
      <c r="C97" s="269"/>
      <c r="D97" s="269"/>
    </row>
    <row r="98" spans="1:4">
      <c r="A98" s="269"/>
      <c r="B98" s="269"/>
      <c r="C98" s="269"/>
      <c r="D98" s="269"/>
    </row>
    <row r="99" spans="1:4">
      <c r="A99" s="269"/>
      <c r="B99" s="269"/>
      <c r="C99" s="269"/>
      <c r="D99" s="269"/>
    </row>
    <row r="100" spans="1:4">
      <c r="A100" s="269"/>
      <c r="B100" s="269"/>
      <c r="C100" s="269"/>
      <c r="D100" s="269"/>
    </row>
    <row r="101" spans="1:4">
      <c r="A101" s="269"/>
      <c r="B101" s="269"/>
      <c r="C101" s="269"/>
      <c r="D101" s="269"/>
    </row>
    <row r="102" spans="1:4">
      <c r="A102" s="269"/>
      <c r="B102" s="269"/>
      <c r="C102" s="269"/>
      <c r="D102" s="269"/>
    </row>
    <row r="103" spans="1:4">
      <c r="A103" s="269"/>
      <c r="B103" s="269"/>
      <c r="C103" s="269"/>
      <c r="D103" s="269"/>
    </row>
    <row r="104" spans="1:4">
      <c r="A104" s="269"/>
      <c r="B104" s="269"/>
      <c r="C104" s="269"/>
      <c r="D104" s="269"/>
    </row>
    <row r="105" spans="1:4">
      <c r="A105" s="269"/>
      <c r="B105" s="269"/>
      <c r="C105" s="269"/>
      <c r="D105" s="269"/>
    </row>
    <row r="106" spans="1:4">
      <c r="A106" s="269"/>
      <c r="B106" s="269"/>
      <c r="C106" s="269"/>
      <c r="D106" s="269"/>
    </row>
    <row r="107" spans="1:4">
      <c r="A107" s="269"/>
      <c r="B107" s="269"/>
      <c r="C107" s="269"/>
      <c r="D107" s="269"/>
    </row>
    <row r="108" spans="1:4">
      <c r="A108" s="269"/>
      <c r="B108" s="269"/>
      <c r="C108" s="269"/>
      <c r="D108" s="269"/>
    </row>
    <row r="109" spans="1:4">
      <c r="A109" s="269"/>
      <c r="B109" s="269"/>
      <c r="C109" s="269"/>
      <c r="D109" s="269"/>
    </row>
    <row r="110" spans="1:4">
      <c r="A110" s="269"/>
      <c r="B110" s="269"/>
      <c r="C110" s="269"/>
      <c r="D110" s="269"/>
    </row>
    <row r="111" spans="1:4">
      <c r="A111" s="269"/>
      <c r="B111" s="269"/>
      <c r="C111" s="269"/>
      <c r="D111" s="269"/>
    </row>
    <row r="112" spans="1:4">
      <c r="A112" s="269"/>
      <c r="B112" s="269"/>
      <c r="C112" s="269"/>
      <c r="D112" s="269"/>
    </row>
    <row r="113" spans="1:4">
      <c r="A113" s="269"/>
      <c r="B113" s="269"/>
      <c r="C113" s="269"/>
      <c r="D113" s="269"/>
    </row>
    <row r="114" spans="1:4">
      <c r="A114" s="269"/>
      <c r="B114" s="269"/>
      <c r="C114" s="269"/>
      <c r="D114" s="269"/>
    </row>
    <row r="115" spans="1:4">
      <c r="A115" s="269"/>
      <c r="B115" s="269"/>
      <c r="C115" s="269"/>
      <c r="D115" s="269"/>
    </row>
    <row r="116" spans="1:4">
      <c r="A116" s="269"/>
      <c r="B116" s="269"/>
      <c r="C116" s="269"/>
      <c r="D116" s="269"/>
    </row>
  </sheetData>
  <pageMargins left="0.7" right="0.7" top="0.75" bottom="0.75" header="0.3" footer="0.3"/>
  <pageSetup paperSize="9" scale="49" orientation="portrait" r:id="rId1"/>
  <headerFooter>
    <oddHeader>&amp;LEIOPA-REFS-18-011&amp;C&amp;"-,Bold"Balance Sheet&amp;REIOPA REGULAR USE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K20"/>
  <sheetViews>
    <sheetView workbookViewId="0">
      <selection activeCell="B9" sqref="B9:E18"/>
    </sheetView>
  </sheetViews>
  <sheetFormatPr baseColWidth="10" defaultColWidth="9.140625" defaultRowHeight="15"/>
  <cols>
    <col min="1" max="1" width="25.85546875" style="1" customWidth="1"/>
    <col min="2" max="2" width="81.28515625" style="1" bestFit="1" customWidth="1"/>
    <col min="3" max="3" width="70.5703125" style="1" bestFit="1" customWidth="1"/>
    <col min="4" max="4" width="33.28515625" style="1" customWidth="1"/>
    <col min="5" max="5" width="34.42578125" style="1" customWidth="1"/>
    <col min="6" max="11" width="15.5703125" style="1" customWidth="1"/>
    <col min="12" max="16384" width="9.140625" style="1"/>
  </cols>
  <sheetData>
    <row r="1" spans="1:11" s="269" customFormat="1">
      <c r="A1" s="265" t="s">
        <v>704</v>
      </c>
      <c r="B1" s="266"/>
      <c r="C1" s="267" t="str">
        <f>IF(P.Participant!C8="-","[Participant's name]",P.Participant!C8)</f>
        <v>[Participant's name]</v>
      </c>
      <c r="D1" s="268"/>
      <c r="E1" s="268"/>
    </row>
    <row r="2" spans="1:11" s="269" customFormat="1">
      <c r="A2" s="108"/>
      <c r="B2" s="265"/>
      <c r="C2" s="267"/>
      <c r="D2" s="268"/>
      <c r="E2" s="268"/>
    </row>
    <row r="3" spans="1:11" s="269" customFormat="1">
      <c r="A3" s="108" t="s">
        <v>652</v>
      </c>
      <c r="B3" s="265"/>
      <c r="C3" s="267"/>
      <c r="D3" s="268"/>
      <c r="E3" s="268"/>
    </row>
    <row r="4" spans="1:11" s="269" customFormat="1">
      <c r="A4" s="270"/>
      <c r="B4" s="271"/>
      <c r="C4" s="271"/>
      <c r="D4" s="271"/>
    </row>
    <row r="5" spans="1:11" s="272" customFormat="1" ht="63" customHeight="1">
      <c r="A5" s="67" t="s">
        <v>653</v>
      </c>
      <c r="B5" s="67" t="s">
        <v>655</v>
      </c>
      <c r="C5" s="67" t="s">
        <v>1178</v>
      </c>
      <c r="D5" s="67" t="s">
        <v>1177</v>
      </c>
      <c r="E5" s="67" t="s">
        <v>1101</v>
      </c>
      <c r="F5" s="67" t="s">
        <v>654</v>
      </c>
      <c r="G5" s="67" t="s">
        <v>654</v>
      </c>
      <c r="H5" s="67" t="s">
        <v>654</v>
      </c>
      <c r="I5" s="67" t="s">
        <v>654</v>
      </c>
      <c r="J5" s="67" t="s">
        <v>654</v>
      </c>
      <c r="K5" s="67" t="s">
        <v>654</v>
      </c>
    </row>
    <row r="6" spans="1:11" s="272" customFormat="1">
      <c r="A6" s="89"/>
      <c r="B6" s="89"/>
      <c r="C6" s="89"/>
      <c r="D6" s="89"/>
      <c r="E6" s="89"/>
      <c r="F6" s="273">
        <v>2022</v>
      </c>
      <c r="G6" s="273">
        <v>2025</v>
      </c>
      <c r="H6" s="273">
        <v>2030</v>
      </c>
      <c r="I6" s="273">
        <v>2035</v>
      </c>
      <c r="J6" s="273">
        <v>2040</v>
      </c>
      <c r="K6" s="273">
        <v>2050</v>
      </c>
    </row>
    <row r="7" spans="1:11" s="272" customFormat="1">
      <c r="A7" s="2" t="s">
        <v>727</v>
      </c>
      <c r="B7" s="2" t="s">
        <v>728</v>
      </c>
      <c r="C7" s="2" t="s">
        <v>729</v>
      </c>
      <c r="D7" s="2" t="s">
        <v>730</v>
      </c>
      <c r="E7" s="2" t="s">
        <v>731</v>
      </c>
      <c r="F7" s="2" t="s">
        <v>784</v>
      </c>
      <c r="G7" s="2" t="s">
        <v>785</v>
      </c>
      <c r="H7" s="2" t="s">
        <v>786</v>
      </c>
      <c r="I7" s="2" t="s">
        <v>787</v>
      </c>
      <c r="J7" s="2" t="s">
        <v>788</v>
      </c>
      <c r="K7" s="2" t="s">
        <v>789</v>
      </c>
    </row>
    <row r="8" spans="1:11" s="272" customFormat="1">
      <c r="A8" s="274"/>
      <c r="B8" s="275"/>
      <c r="C8" s="274"/>
      <c r="D8" s="274"/>
      <c r="E8" s="274"/>
      <c r="F8" s="274"/>
      <c r="G8" s="274"/>
      <c r="H8" s="274"/>
      <c r="I8" s="274"/>
      <c r="J8" s="274"/>
      <c r="K8" s="274"/>
    </row>
    <row r="9" spans="1:11" s="68" customFormat="1" ht="15" customHeight="1">
      <c r="A9" s="69"/>
      <c r="B9" s="391" t="s">
        <v>1196</v>
      </c>
      <c r="C9" s="391" t="s">
        <v>1197</v>
      </c>
      <c r="D9" s="391" t="s">
        <v>1198</v>
      </c>
      <c r="E9" s="391" t="s">
        <v>1199</v>
      </c>
    </row>
    <row r="10" spans="1:11" s="68" customFormat="1">
      <c r="B10" s="391"/>
      <c r="C10" s="391"/>
      <c r="D10" s="391"/>
      <c r="E10" s="391"/>
    </row>
    <row r="11" spans="1:11" s="68" customFormat="1">
      <c r="B11" s="391"/>
      <c r="C11" s="391"/>
      <c r="D11" s="391"/>
      <c r="E11" s="391"/>
    </row>
    <row r="12" spans="1:11" s="63" customFormat="1">
      <c r="B12" s="391"/>
      <c r="C12" s="391"/>
      <c r="D12" s="391"/>
      <c r="E12" s="391"/>
    </row>
    <row r="13" spans="1:11" s="63" customFormat="1">
      <c r="A13" s="87"/>
      <c r="B13" s="391"/>
      <c r="C13" s="391"/>
      <c r="D13" s="391"/>
      <c r="E13" s="391"/>
    </row>
    <row r="14" spans="1:11" s="63" customFormat="1">
      <c r="B14" s="391"/>
      <c r="C14" s="391"/>
      <c r="D14" s="391"/>
      <c r="E14" s="391"/>
    </row>
    <row r="15" spans="1:11" s="63" customFormat="1">
      <c r="B15" s="391"/>
      <c r="C15" s="391"/>
      <c r="D15" s="391"/>
      <c r="E15" s="391"/>
    </row>
    <row r="16" spans="1:11" s="63" customFormat="1">
      <c r="A16" s="87"/>
      <c r="B16" s="391"/>
      <c r="C16" s="391"/>
      <c r="D16" s="391"/>
      <c r="E16" s="391"/>
    </row>
    <row r="17" spans="1:6" s="63" customFormat="1">
      <c r="A17" s="87"/>
      <c r="B17" s="391"/>
      <c r="C17" s="391"/>
      <c r="D17" s="391"/>
      <c r="E17" s="391"/>
      <c r="F17" s="70"/>
    </row>
    <row r="18" spans="1:6">
      <c r="B18" s="391"/>
      <c r="C18" s="391"/>
      <c r="D18" s="391"/>
      <c r="E18" s="391"/>
    </row>
    <row r="20" spans="1:6">
      <c r="B20" s="85"/>
      <c r="C20" s="128"/>
      <c r="D20" s="128"/>
    </row>
  </sheetData>
  <mergeCells count="4">
    <mergeCell ref="B9:B18"/>
    <mergeCell ref="C9:C18"/>
    <mergeCell ref="D9:D18"/>
    <mergeCell ref="E9:E18"/>
  </mergeCells>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BN29"/>
  <sheetViews>
    <sheetView workbookViewId="0">
      <selection activeCell="F11" sqref="F11"/>
    </sheetView>
  </sheetViews>
  <sheetFormatPr baseColWidth="10" defaultColWidth="29.7109375" defaultRowHeight="12"/>
  <cols>
    <col min="1" max="1" width="53.7109375" style="73" bestFit="1" customWidth="1"/>
    <col min="2" max="2" width="7.42578125" style="72" customWidth="1"/>
    <col min="3" max="62" width="10.42578125" style="73" customWidth="1"/>
    <col min="63" max="63" width="10.7109375" style="73" bestFit="1" customWidth="1"/>
    <col min="64" max="16384" width="29.7109375" style="73"/>
  </cols>
  <sheetData>
    <row r="1" spans="1:66" ht="30.95" customHeight="1">
      <c r="A1" s="258" t="s">
        <v>1195</v>
      </c>
    </row>
    <row r="2" spans="1:66" ht="31.5" customHeight="1">
      <c r="A2" s="75"/>
    </row>
    <row r="3" spans="1:66" s="75" customFormat="1" ht="24" customHeight="1">
      <c r="A3" s="82"/>
      <c r="B3" s="260"/>
      <c r="C3" s="392" t="s">
        <v>665</v>
      </c>
      <c r="D3" s="393"/>
      <c r="E3" s="393"/>
      <c r="F3" s="393"/>
      <c r="G3" s="393"/>
      <c r="H3" s="393"/>
      <c r="I3" s="393"/>
      <c r="J3" s="393"/>
      <c r="K3" s="393"/>
      <c r="L3" s="393"/>
      <c r="M3" s="393"/>
      <c r="N3" s="394"/>
      <c r="O3" s="392" t="s">
        <v>502</v>
      </c>
      <c r="P3" s="393"/>
      <c r="Q3" s="393"/>
      <c r="R3" s="393"/>
      <c r="S3" s="393"/>
      <c r="T3" s="393"/>
      <c r="U3" s="393"/>
      <c r="V3" s="393"/>
      <c r="W3" s="393"/>
      <c r="X3" s="393"/>
      <c r="Y3" s="393"/>
      <c r="Z3" s="394"/>
      <c r="AA3" s="392" t="s">
        <v>503</v>
      </c>
      <c r="AB3" s="393"/>
      <c r="AC3" s="393"/>
      <c r="AD3" s="393"/>
      <c r="AE3" s="393"/>
      <c r="AF3" s="393"/>
      <c r="AG3" s="401"/>
      <c r="AH3" s="401"/>
      <c r="AI3" s="401"/>
      <c r="AJ3" s="401"/>
      <c r="AK3" s="401"/>
      <c r="AL3" s="401"/>
      <c r="AM3" s="393"/>
      <c r="AN3" s="393"/>
      <c r="AO3" s="393"/>
      <c r="AP3" s="393"/>
      <c r="AQ3" s="393"/>
      <c r="AR3" s="394"/>
      <c r="AS3" s="392" t="s">
        <v>504</v>
      </c>
      <c r="AT3" s="393"/>
      <c r="AU3" s="393"/>
      <c r="AV3" s="393"/>
      <c r="AW3" s="393"/>
      <c r="AX3" s="394"/>
      <c r="AY3" s="402" t="s">
        <v>1082</v>
      </c>
      <c r="AZ3" s="403"/>
      <c r="BA3" s="403"/>
      <c r="BB3" s="403"/>
      <c r="BC3" s="403"/>
      <c r="BD3" s="404"/>
      <c r="BE3" s="395" t="s">
        <v>979</v>
      </c>
      <c r="BF3" s="396"/>
      <c r="BG3" s="396"/>
      <c r="BH3" s="396"/>
      <c r="BI3" s="396"/>
      <c r="BJ3" s="397"/>
    </row>
    <row r="4" spans="1:66" s="76" customFormat="1" ht="12" customHeight="1">
      <c r="A4" s="82"/>
      <c r="B4" s="260"/>
      <c r="C4" s="392" t="s">
        <v>1184</v>
      </c>
      <c r="D4" s="393"/>
      <c r="E4" s="393"/>
      <c r="F4" s="393"/>
      <c r="G4" s="393"/>
      <c r="H4" s="394"/>
      <c r="I4" s="392" t="s">
        <v>1182</v>
      </c>
      <c r="J4" s="393"/>
      <c r="K4" s="393"/>
      <c r="L4" s="393"/>
      <c r="M4" s="393"/>
      <c r="N4" s="394"/>
      <c r="O4" s="392" t="s">
        <v>1201</v>
      </c>
      <c r="P4" s="393"/>
      <c r="Q4" s="393"/>
      <c r="R4" s="393"/>
      <c r="S4" s="393"/>
      <c r="T4" s="394"/>
      <c r="U4" s="392" t="s">
        <v>505</v>
      </c>
      <c r="V4" s="393"/>
      <c r="W4" s="393"/>
      <c r="X4" s="393"/>
      <c r="Y4" s="393"/>
      <c r="Z4" s="394"/>
      <c r="AA4" s="392" t="s">
        <v>506</v>
      </c>
      <c r="AB4" s="393"/>
      <c r="AC4" s="393"/>
      <c r="AD4" s="393"/>
      <c r="AE4" s="393"/>
      <c r="AF4" s="394"/>
      <c r="AG4" s="392" t="s">
        <v>1169</v>
      </c>
      <c r="AH4" s="393"/>
      <c r="AI4" s="393"/>
      <c r="AJ4" s="393"/>
      <c r="AK4" s="393"/>
      <c r="AL4" s="394"/>
      <c r="AM4" s="392" t="s">
        <v>1043</v>
      </c>
      <c r="AN4" s="393"/>
      <c r="AO4" s="393"/>
      <c r="AP4" s="393"/>
      <c r="AQ4" s="393"/>
      <c r="AR4" s="394"/>
      <c r="AS4" s="392" t="s">
        <v>507</v>
      </c>
      <c r="AT4" s="393"/>
      <c r="AU4" s="393"/>
      <c r="AV4" s="393"/>
      <c r="AW4" s="393"/>
      <c r="AX4" s="394"/>
      <c r="AY4" s="398"/>
      <c r="AZ4" s="399"/>
      <c r="BA4" s="399"/>
      <c r="BB4" s="399"/>
      <c r="BC4" s="399"/>
      <c r="BD4" s="400"/>
      <c r="BE4" s="398"/>
      <c r="BF4" s="399"/>
      <c r="BG4" s="399"/>
      <c r="BH4" s="399"/>
      <c r="BI4" s="399"/>
      <c r="BJ4" s="400"/>
    </row>
    <row r="5" spans="1:66" s="94" customFormat="1" ht="12.75">
      <c r="A5" s="77" t="s">
        <v>500</v>
      </c>
      <c r="B5" s="260"/>
      <c r="C5" s="261">
        <v>2022</v>
      </c>
      <c r="D5" s="261">
        <v>2025</v>
      </c>
      <c r="E5" s="261">
        <v>2030</v>
      </c>
      <c r="F5" s="261">
        <v>2035</v>
      </c>
      <c r="G5" s="261">
        <v>2040</v>
      </c>
      <c r="H5" s="261">
        <v>2050</v>
      </c>
      <c r="I5" s="261">
        <v>2022</v>
      </c>
      <c r="J5" s="261">
        <v>2025</v>
      </c>
      <c r="K5" s="261">
        <v>2030</v>
      </c>
      <c r="L5" s="261">
        <v>2035</v>
      </c>
      <c r="M5" s="261">
        <v>2040</v>
      </c>
      <c r="N5" s="261">
        <v>2050</v>
      </c>
      <c r="O5" s="261">
        <v>2022</v>
      </c>
      <c r="P5" s="261">
        <v>2025</v>
      </c>
      <c r="Q5" s="261">
        <v>2030</v>
      </c>
      <c r="R5" s="261">
        <v>2035</v>
      </c>
      <c r="S5" s="261">
        <v>2040</v>
      </c>
      <c r="T5" s="261">
        <v>2050</v>
      </c>
      <c r="U5" s="261">
        <v>2022</v>
      </c>
      <c r="V5" s="261">
        <v>2025</v>
      </c>
      <c r="W5" s="261">
        <v>2030</v>
      </c>
      <c r="X5" s="261">
        <v>2035</v>
      </c>
      <c r="Y5" s="261">
        <v>2040</v>
      </c>
      <c r="Z5" s="261">
        <v>2050</v>
      </c>
      <c r="AA5" s="261">
        <v>2022</v>
      </c>
      <c r="AB5" s="261">
        <v>2025</v>
      </c>
      <c r="AC5" s="261">
        <v>2030</v>
      </c>
      <c r="AD5" s="261">
        <v>2035</v>
      </c>
      <c r="AE5" s="261">
        <v>2040</v>
      </c>
      <c r="AF5" s="261">
        <v>2050</v>
      </c>
      <c r="AG5" s="261">
        <v>2022</v>
      </c>
      <c r="AH5" s="261">
        <v>2025</v>
      </c>
      <c r="AI5" s="261">
        <v>2030</v>
      </c>
      <c r="AJ5" s="261">
        <v>2035</v>
      </c>
      <c r="AK5" s="261">
        <v>2040</v>
      </c>
      <c r="AL5" s="261">
        <v>2050</v>
      </c>
      <c r="AM5" s="261">
        <v>2022</v>
      </c>
      <c r="AN5" s="261">
        <v>2025</v>
      </c>
      <c r="AO5" s="261">
        <v>2030</v>
      </c>
      <c r="AP5" s="261">
        <v>2035</v>
      </c>
      <c r="AQ5" s="261">
        <v>2040</v>
      </c>
      <c r="AR5" s="261">
        <v>2050</v>
      </c>
      <c r="AS5" s="261">
        <v>2022</v>
      </c>
      <c r="AT5" s="261">
        <v>2025</v>
      </c>
      <c r="AU5" s="261">
        <v>2030</v>
      </c>
      <c r="AV5" s="261">
        <v>2035</v>
      </c>
      <c r="AW5" s="261">
        <v>2040</v>
      </c>
      <c r="AX5" s="261">
        <v>2050</v>
      </c>
      <c r="AY5" s="261">
        <v>2022</v>
      </c>
      <c r="AZ5" s="261">
        <v>2025</v>
      </c>
      <c r="BA5" s="261">
        <v>2030</v>
      </c>
      <c r="BB5" s="261">
        <v>2035</v>
      </c>
      <c r="BC5" s="261">
        <v>2040</v>
      </c>
      <c r="BD5" s="261">
        <v>2050</v>
      </c>
      <c r="BE5" s="261">
        <v>2022</v>
      </c>
      <c r="BF5" s="261">
        <v>2025</v>
      </c>
      <c r="BG5" s="261">
        <v>2030</v>
      </c>
      <c r="BH5" s="261">
        <v>2035</v>
      </c>
      <c r="BI5" s="261">
        <v>2040</v>
      </c>
      <c r="BJ5" s="261">
        <v>2050</v>
      </c>
      <c r="BK5" s="131"/>
      <c r="BL5" s="131"/>
      <c r="BM5" s="131"/>
      <c r="BN5" s="131"/>
    </row>
    <row r="6" spans="1:66">
      <c r="A6" s="77"/>
      <c r="B6" s="260"/>
      <c r="C6" s="262" t="s">
        <v>727</v>
      </c>
      <c r="D6" s="262" t="s">
        <v>728</v>
      </c>
      <c r="E6" s="262" t="s">
        <v>729</v>
      </c>
      <c r="F6" s="262" t="s">
        <v>730</v>
      </c>
      <c r="G6" s="262" t="s">
        <v>731</v>
      </c>
      <c r="H6" s="262" t="s">
        <v>784</v>
      </c>
      <c r="I6" s="262" t="s">
        <v>785</v>
      </c>
      <c r="J6" s="262" t="s">
        <v>786</v>
      </c>
      <c r="K6" s="262" t="s">
        <v>787</v>
      </c>
      <c r="L6" s="262" t="s">
        <v>788</v>
      </c>
      <c r="M6" s="262" t="s">
        <v>789</v>
      </c>
      <c r="N6" s="262" t="s">
        <v>790</v>
      </c>
      <c r="O6" s="262" t="s">
        <v>791</v>
      </c>
      <c r="P6" s="262" t="s">
        <v>792</v>
      </c>
      <c r="Q6" s="262" t="s">
        <v>793</v>
      </c>
      <c r="R6" s="262" t="s">
        <v>794</v>
      </c>
      <c r="S6" s="262" t="s">
        <v>795</v>
      </c>
      <c r="T6" s="262" t="s">
        <v>796</v>
      </c>
      <c r="U6" s="262" t="s">
        <v>797</v>
      </c>
      <c r="V6" s="262" t="s">
        <v>798</v>
      </c>
      <c r="W6" s="262" t="s">
        <v>799</v>
      </c>
      <c r="X6" s="262" t="s">
        <v>800</v>
      </c>
      <c r="Y6" s="262" t="s">
        <v>801</v>
      </c>
      <c r="Z6" s="262" t="s">
        <v>802</v>
      </c>
      <c r="AA6" s="262" t="s">
        <v>803</v>
      </c>
      <c r="AB6" s="262" t="s">
        <v>804</v>
      </c>
      <c r="AC6" s="262" t="s">
        <v>805</v>
      </c>
      <c r="AD6" s="262" t="s">
        <v>806</v>
      </c>
      <c r="AE6" s="262" t="s">
        <v>807</v>
      </c>
      <c r="AF6" s="262" t="s">
        <v>808</v>
      </c>
      <c r="AG6" s="262" t="s">
        <v>809</v>
      </c>
      <c r="AH6" s="262" t="s">
        <v>810</v>
      </c>
      <c r="AI6" s="262" t="s">
        <v>811</v>
      </c>
      <c r="AJ6" s="262" t="s">
        <v>812</v>
      </c>
      <c r="AK6" s="262" t="s">
        <v>813</v>
      </c>
      <c r="AL6" s="262" t="s">
        <v>814</v>
      </c>
      <c r="AM6" s="262" t="s">
        <v>815</v>
      </c>
      <c r="AN6" s="262" t="s">
        <v>816</v>
      </c>
      <c r="AO6" s="262" t="s">
        <v>817</v>
      </c>
      <c r="AP6" s="262" t="s">
        <v>818</v>
      </c>
      <c r="AQ6" s="262" t="s">
        <v>911</v>
      </c>
      <c r="AR6" s="262" t="s">
        <v>912</v>
      </c>
      <c r="AS6" s="262" t="s">
        <v>913</v>
      </c>
      <c r="AT6" s="262" t="s">
        <v>914</v>
      </c>
      <c r="AU6" s="262" t="s">
        <v>915</v>
      </c>
      <c r="AV6" s="262" t="s">
        <v>916</v>
      </c>
      <c r="AW6" s="262" t="s">
        <v>917</v>
      </c>
      <c r="AX6" s="262" t="s">
        <v>918</v>
      </c>
      <c r="AY6" s="262" t="s">
        <v>982</v>
      </c>
      <c r="AZ6" s="262" t="s">
        <v>983</v>
      </c>
      <c r="BA6" s="262" t="s">
        <v>984</v>
      </c>
      <c r="BB6" s="262" t="s">
        <v>985</v>
      </c>
      <c r="BC6" s="262" t="s">
        <v>986</v>
      </c>
      <c r="BD6" s="262" t="s">
        <v>987</v>
      </c>
      <c r="BE6" s="262" t="s">
        <v>1083</v>
      </c>
      <c r="BF6" s="262" t="s">
        <v>1084</v>
      </c>
      <c r="BG6" s="262" t="s">
        <v>1085</v>
      </c>
      <c r="BH6" s="262" t="s">
        <v>1086</v>
      </c>
      <c r="BI6" s="262" t="s">
        <v>1087</v>
      </c>
      <c r="BJ6" s="262" t="s">
        <v>1088</v>
      </c>
      <c r="BK6" s="78"/>
      <c r="BL6" s="78"/>
      <c r="BM6" s="78"/>
      <c r="BN6" s="78"/>
    </row>
    <row r="7" spans="1:66" s="75" customFormat="1" ht="20.45" customHeight="1">
      <c r="A7" s="162" t="s">
        <v>508</v>
      </c>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79"/>
      <c r="BL7" s="79"/>
      <c r="BM7" s="79"/>
      <c r="BN7" s="80" t="s">
        <v>500</v>
      </c>
    </row>
    <row r="8" spans="1:66" s="75" customFormat="1" ht="20.45" customHeight="1">
      <c r="A8" s="104" t="s">
        <v>509</v>
      </c>
      <c r="B8" s="262" t="s">
        <v>732</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79"/>
      <c r="BL8" s="79"/>
      <c r="BM8" s="79"/>
      <c r="BN8" s="80"/>
    </row>
    <row r="9" spans="1:66" s="75" customFormat="1" ht="20.45" customHeight="1">
      <c r="A9" s="104" t="s">
        <v>698</v>
      </c>
      <c r="B9" s="262" t="s">
        <v>733</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263"/>
      <c r="BF9" s="263"/>
      <c r="BG9" s="263"/>
      <c r="BH9" s="263"/>
      <c r="BI9" s="263"/>
      <c r="BJ9" s="263"/>
      <c r="BK9" s="79"/>
      <c r="BL9" s="79"/>
      <c r="BM9" s="79"/>
      <c r="BN9" s="80"/>
    </row>
    <row r="10" spans="1:66" s="75" customFormat="1" ht="20.45" customHeight="1">
      <c r="A10" s="104" t="s">
        <v>1179</v>
      </c>
      <c r="B10" s="262" t="s">
        <v>734</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row>
    <row r="11" spans="1:66" ht="20.45" customHeight="1">
      <c r="A11" s="104" t="s">
        <v>1193</v>
      </c>
      <c r="B11" s="262" t="s">
        <v>735</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81"/>
      <c r="BL11" s="81"/>
    </row>
    <row r="12" spans="1:66" s="83" customFormat="1" ht="20.45" customHeight="1">
      <c r="A12" s="163" t="s">
        <v>1222</v>
      </c>
      <c r="B12" s="262" t="s">
        <v>736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81"/>
      <c r="BL12" s="81"/>
      <c r="BM12" s="82"/>
      <c r="BN12" s="82"/>
    </row>
    <row r="13" spans="1:66" ht="20.45" customHeight="1">
      <c r="A13" s="163" t="s">
        <v>512</v>
      </c>
      <c r="B13" s="262" t="s">
        <v>737</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81"/>
      <c r="BL13" s="81"/>
      <c r="BM13" s="75"/>
      <c r="BN13" s="75"/>
    </row>
    <row r="14" spans="1:66" ht="20.45" customHeight="1">
      <c r="A14" s="163" t="s">
        <v>701</v>
      </c>
      <c r="B14" s="262" t="s">
        <v>738</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81"/>
      <c r="BL14" s="81"/>
      <c r="BM14" s="75"/>
      <c r="BN14" s="75"/>
    </row>
    <row r="15" spans="1:66" s="83" customFormat="1" ht="20.45" customHeight="1">
      <c r="A15" s="163" t="s">
        <v>513</v>
      </c>
      <c r="B15" s="262" t="s">
        <v>739</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81"/>
      <c r="BL15" s="81"/>
      <c r="BN15" s="81"/>
    </row>
    <row r="16" spans="1:66" ht="20.45" customHeight="1">
      <c r="A16" s="164" t="s">
        <v>514</v>
      </c>
      <c r="B16" s="262" t="s">
        <v>740</v>
      </c>
      <c r="C16" s="122"/>
      <c r="D16" s="122"/>
      <c r="E16" s="122"/>
      <c r="F16" s="122"/>
      <c r="G16" s="122"/>
      <c r="H16" s="122"/>
      <c r="I16" s="122"/>
      <c r="J16" s="122"/>
      <c r="K16" s="122"/>
      <c r="L16" s="122"/>
      <c r="M16" s="122"/>
      <c r="N16" s="122"/>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81"/>
      <c r="BL16" s="81"/>
    </row>
    <row r="17" spans="1:64" ht="24">
      <c r="A17" s="178" t="s">
        <v>1192</v>
      </c>
      <c r="B17" s="262" t="s">
        <v>741</v>
      </c>
      <c r="C17" s="122"/>
      <c r="D17" s="106"/>
      <c r="E17" s="106"/>
      <c r="F17" s="106"/>
      <c r="G17" s="106"/>
      <c r="H17" s="106"/>
      <c r="I17" s="106"/>
      <c r="J17" s="122"/>
      <c r="K17" s="122"/>
      <c r="L17" s="122"/>
      <c r="M17" s="122"/>
      <c r="N17" s="122"/>
      <c r="O17" s="122"/>
      <c r="P17" s="122"/>
      <c r="Q17" s="122"/>
      <c r="R17" s="122"/>
      <c r="S17" s="122"/>
      <c r="T17" s="122"/>
      <c r="U17" s="122"/>
      <c r="V17" s="122"/>
      <c r="W17" s="122"/>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row>
    <row r="18" spans="1:64" ht="20.45" customHeight="1">
      <c r="A18" s="264" t="s">
        <v>980</v>
      </c>
      <c r="B18" s="262" t="s">
        <v>742</v>
      </c>
      <c r="C18" s="122"/>
      <c r="D18" s="106"/>
      <c r="E18" s="106"/>
      <c r="F18" s="106"/>
      <c r="G18" s="106"/>
      <c r="H18" s="106"/>
      <c r="I18" s="106"/>
      <c r="J18" s="122"/>
      <c r="K18" s="122"/>
      <c r="L18" s="122"/>
      <c r="M18" s="122"/>
      <c r="N18" s="122"/>
      <c r="O18" s="122"/>
      <c r="P18" s="122"/>
      <c r="Q18" s="122"/>
      <c r="R18" s="122"/>
      <c r="S18" s="122"/>
      <c r="T18" s="122"/>
      <c r="U18" s="122"/>
      <c r="V18" s="122"/>
      <c r="W18" s="122"/>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row>
    <row r="19" spans="1:64" ht="20.45" customHeight="1">
      <c r="A19" s="165" t="s">
        <v>1181</v>
      </c>
      <c r="B19" s="262" t="s">
        <v>743</v>
      </c>
      <c r="C19" s="122"/>
      <c r="D19" s="122"/>
      <c r="E19" s="122"/>
      <c r="F19" s="122"/>
      <c r="G19" s="122"/>
      <c r="H19" s="122"/>
      <c r="I19" s="122"/>
      <c r="J19" s="122"/>
      <c r="K19" s="122"/>
      <c r="L19" s="122"/>
      <c r="M19" s="122"/>
      <c r="N19" s="122"/>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81"/>
      <c r="BL19" s="81"/>
    </row>
    <row r="20" spans="1:64">
      <c r="B20" s="71"/>
    </row>
    <row r="24" spans="1:64">
      <c r="BE24" s="75"/>
    </row>
    <row r="25" spans="1:64" ht="15">
      <c r="A25" s="129"/>
    </row>
    <row r="26" spans="1:64" ht="15">
      <c r="A26" s="129"/>
    </row>
    <row r="27" spans="1:64" ht="14.25">
      <c r="A27" s="130"/>
    </row>
    <row r="28" spans="1:64" ht="14.25">
      <c r="A28" s="130"/>
    </row>
    <row r="29" spans="1:64">
      <c r="A29" s="74"/>
    </row>
  </sheetData>
  <mergeCells count="14">
    <mergeCell ref="BE3:BJ4"/>
    <mergeCell ref="C3:N3"/>
    <mergeCell ref="O3:Z3"/>
    <mergeCell ref="AA3:AR3"/>
    <mergeCell ref="AS3:AX3"/>
    <mergeCell ref="AY3:BD4"/>
    <mergeCell ref="C4:H4"/>
    <mergeCell ref="I4:N4"/>
    <mergeCell ref="O4:T4"/>
    <mergeCell ref="U4:Z4"/>
    <mergeCell ref="AA4:AF4"/>
    <mergeCell ref="AG4:AL4"/>
    <mergeCell ref="AM4:AR4"/>
    <mergeCell ref="AS4:AX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XEE35"/>
  <sheetViews>
    <sheetView workbookViewId="0">
      <selection activeCell="A16" sqref="A16"/>
    </sheetView>
  </sheetViews>
  <sheetFormatPr baseColWidth="10" defaultColWidth="29.7109375" defaultRowHeight="15"/>
  <cols>
    <col min="1" max="1" width="70.42578125" style="300" customWidth="1"/>
    <col min="2" max="2" width="12" style="294" customWidth="1"/>
    <col min="3" max="31" width="10" style="83" customWidth="1"/>
    <col min="32" max="32" width="10" style="295" customWidth="1"/>
    <col min="33" max="37" width="10" style="83" customWidth="1"/>
    <col min="38" max="38" width="10" style="295" customWidth="1"/>
    <col min="61" max="16384" width="29.7109375" style="83"/>
  </cols>
  <sheetData>
    <row r="1" spans="1:16359" ht="30.95" customHeight="1">
      <c r="A1" s="293" t="s">
        <v>1194</v>
      </c>
    </row>
    <row r="2" spans="1:16359" s="82" customFormat="1">
      <c r="B2" s="304"/>
      <c r="AF2" s="305"/>
      <c r="AL2" s="305"/>
      <c r="AM2"/>
      <c r="AN2"/>
      <c r="AO2"/>
      <c r="AP2"/>
      <c r="AQ2"/>
      <c r="AR2"/>
      <c r="AS2"/>
      <c r="AT2"/>
      <c r="AU2"/>
      <c r="AV2"/>
      <c r="AW2"/>
      <c r="AX2"/>
      <c r="AY2"/>
      <c r="AZ2"/>
      <c r="BA2"/>
      <c r="BB2"/>
      <c r="BC2"/>
      <c r="BD2"/>
      <c r="BE2"/>
      <c r="BF2"/>
      <c r="BG2"/>
      <c r="BH2"/>
    </row>
    <row r="3" spans="1:16359" s="296" customFormat="1" ht="32.25" customHeight="1">
      <c r="B3" s="294"/>
      <c r="C3" s="408" t="s">
        <v>1165</v>
      </c>
      <c r="D3" s="408"/>
      <c r="E3" s="408"/>
      <c r="F3" s="408"/>
      <c r="G3" s="408"/>
      <c r="H3" s="408"/>
      <c r="I3" s="409"/>
      <c r="J3" s="409"/>
      <c r="K3" s="409"/>
      <c r="L3" s="409"/>
      <c r="M3" s="409"/>
      <c r="N3" s="409"/>
      <c r="O3" s="409"/>
      <c r="P3" s="409"/>
      <c r="Q3" s="409"/>
      <c r="R3" s="409"/>
      <c r="S3" s="409"/>
      <c r="T3" s="409"/>
      <c r="U3" s="408" t="s">
        <v>1187</v>
      </c>
      <c r="V3" s="408"/>
      <c r="W3" s="408"/>
      <c r="X3" s="408"/>
      <c r="Y3" s="408"/>
      <c r="Z3" s="408"/>
      <c r="AA3" s="409"/>
      <c r="AB3" s="409"/>
      <c r="AC3" s="409"/>
      <c r="AD3" s="409"/>
      <c r="AE3" s="409"/>
      <c r="AF3" s="409"/>
      <c r="AG3" s="410" t="s">
        <v>1188</v>
      </c>
      <c r="AH3" s="411"/>
      <c r="AI3" s="411"/>
      <c r="AJ3" s="411"/>
      <c r="AK3" s="411"/>
      <c r="AL3" s="412"/>
      <c r="AM3" s="1"/>
      <c r="AN3" s="1"/>
      <c r="AO3" s="1"/>
      <c r="AP3" s="1"/>
      <c r="AQ3" s="1"/>
      <c r="AR3" s="1"/>
      <c r="AS3" s="1"/>
      <c r="AT3" s="1"/>
      <c r="AU3" s="1"/>
      <c r="AV3" s="1"/>
      <c r="AW3" s="1"/>
      <c r="AX3" s="1"/>
      <c r="AY3" s="1"/>
      <c r="AZ3" s="1"/>
      <c r="BA3" s="1"/>
      <c r="BB3" s="1"/>
      <c r="BC3" s="1"/>
      <c r="BD3" s="1"/>
      <c r="BE3" s="1"/>
      <c r="BF3" s="1"/>
      <c r="BG3" s="1"/>
      <c r="BH3" s="1"/>
    </row>
    <row r="4" spans="1:16359" ht="12" customHeight="1">
      <c r="A4" s="77" t="s">
        <v>500</v>
      </c>
      <c r="C4" s="395" t="s">
        <v>1168</v>
      </c>
      <c r="D4" s="396"/>
      <c r="E4" s="396"/>
      <c r="F4" s="396"/>
      <c r="G4" s="396"/>
      <c r="H4" s="397"/>
      <c r="I4" s="395" t="s">
        <v>1166</v>
      </c>
      <c r="J4" s="396"/>
      <c r="K4" s="396"/>
      <c r="L4" s="396"/>
      <c r="M4" s="396"/>
      <c r="N4" s="396"/>
      <c r="O4" s="396"/>
      <c r="P4" s="396"/>
      <c r="Q4" s="396"/>
      <c r="R4" s="396"/>
      <c r="S4" s="396"/>
      <c r="T4" s="397"/>
      <c r="U4" s="395" t="s">
        <v>1189</v>
      </c>
      <c r="V4" s="396"/>
      <c r="W4" s="396"/>
      <c r="X4" s="396"/>
      <c r="Y4" s="396"/>
      <c r="Z4" s="396"/>
      <c r="AA4" s="396"/>
      <c r="AB4" s="396"/>
      <c r="AC4" s="396"/>
      <c r="AD4" s="396"/>
      <c r="AE4" s="396"/>
      <c r="AF4" s="397"/>
      <c r="AG4" s="413"/>
      <c r="AH4" s="414"/>
      <c r="AI4" s="414"/>
      <c r="AJ4" s="414"/>
      <c r="AK4" s="414"/>
      <c r="AL4" s="415"/>
      <c r="AM4" s="1"/>
      <c r="AN4" s="1"/>
      <c r="AO4" s="1"/>
      <c r="AP4" s="1"/>
      <c r="AQ4" s="1"/>
      <c r="AR4" s="1"/>
      <c r="AS4" s="1"/>
      <c r="AT4" s="1"/>
      <c r="AU4" s="1"/>
      <c r="AV4" s="1"/>
      <c r="AW4" s="1"/>
      <c r="AX4" s="1"/>
      <c r="AY4" s="1"/>
      <c r="AZ4" s="1"/>
      <c r="BA4" s="1"/>
      <c r="BB4" s="1"/>
      <c r="BC4" s="1"/>
      <c r="BD4" s="1"/>
      <c r="BE4" s="1"/>
      <c r="BF4" s="1"/>
      <c r="BG4" s="1"/>
      <c r="BH4" s="1"/>
    </row>
    <row r="5" spans="1:16359" ht="12" customHeight="1">
      <c r="A5" s="77" t="s">
        <v>500</v>
      </c>
      <c r="C5" s="405"/>
      <c r="D5" s="406"/>
      <c r="E5" s="406"/>
      <c r="F5" s="406"/>
      <c r="G5" s="406"/>
      <c r="H5" s="407"/>
      <c r="I5" s="405"/>
      <c r="J5" s="406"/>
      <c r="K5" s="406"/>
      <c r="L5" s="406"/>
      <c r="M5" s="406"/>
      <c r="N5" s="406"/>
      <c r="O5" s="406"/>
      <c r="P5" s="406"/>
      <c r="Q5" s="406"/>
      <c r="R5" s="406"/>
      <c r="S5" s="406"/>
      <c r="T5" s="407"/>
      <c r="U5" s="405"/>
      <c r="V5" s="406"/>
      <c r="W5" s="406"/>
      <c r="X5" s="406"/>
      <c r="Y5" s="406"/>
      <c r="Z5" s="406"/>
      <c r="AA5" s="406"/>
      <c r="AB5" s="406"/>
      <c r="AC5" s="406"/>
      <c r="AD5" s="406"/>
      <c r="AE5" s="406"/>
      <c r="AF5" s="407"/>
      <c r="AG5" s="416"/>
      <c r="AH5" s="417"/>
      <c r="AI5" s="417"/>
      <c r="AJ5" s="417"/>
      <c r="AK5" s="417"/>
      <c r="AL5" s="418"/>
      <c r="AM5" s="1"/>
      <c r="AN5" s="1"/>
      <c r="AO5" s="1"/>
      <c r="AP5" s="1"/>
      <c r="AQ5" s="1"/>
      <c r="AR5" s="1"/>
      <c r="AS5" s="1"/>
      <c r="AT5" s="1"/>
      <c r="AU5" s="1"/>
      <c r="AV5" s="1"/>
      <c r="AW5" s="1"/>
      <c r="AX5" s="1"/>
      <c r="AY5" s="1"/>
      <c r="AZ5" s="1"/>
      <c r="BA5" s="1"/>
      <c r="BB5" s="1"/>
      <c r="BC5" s="1"/>
      <c r="BD5" s="1"/>
      <c r="BE5" s="1"/>
      <c r="BF5" s="1"/>
      <c r="BG5" s="1"/>
      <c r="BH5" s="1"/>
    </row>
    <row r="6" spans="1:16359">
      <c r="A6" s="77" t="s">
        <v>500</v>
      </c>
      <c r="C6" s="405"/>
      <c r="D6" s="406"/>
      <c r="E6" s="406"/>
      <c r="F6" s="406"/>
      <c r="G6" s="406"/>
      <c r="H6" s="407"/>
      <c r="I6" s="398"/>
      <c r="J6" s="399"/>
      <c r="K6" s="399"/>
      <c r="L6" s="399"/>
      <c r="M6" s="399"/>
      <c r="N6" s="399"/>
      <c r="O6" s="399"/>
      <c r="P6" s="399"/>
      <c r="Q6" s="399"/>
      <c r="R6" s="399"/>
      <c r="S6" s="399"/>
      <c r="T6" s="400"/>
      <c r="U6" s="398"/>
      <c r="V6" s="399"/>
      <c r="W6" s="399"/>
      <c r="X6" s="399"/>
      <c r="Y6" s="399"/>
      <c r="Z6" s="399"/>
      <c r="AA6" s="399"/>
      <c r="AB6" s="399"/>
      <c r="AC6" s="399"/>
      <c r="AD6" s="399"/>
      <c r="AE6" s="399"/>
      <c r="AF6" s="400"/>
      <c r="AG6" s="419"/>
      <c r="AH6" s="420"/>
      <c r="AI6" s="420"/>
      <c r="AJ6" s="420"/>
      <c r="AK6" s="420"/>
      <c r="AL6" s="421"/>
      <c r="AM6" s="1"/>
      <c r="AN6" s="1"/>
      <c r="AO6" s="1"/>
      <c r="AP6" s="1"/>
      <c r="AQ6" s="1"/>
      <c r="AR6" s="1"/>
      <c r="AS6" s="1"/>
      <c r="AT6" s="1"/>
      <c r="AU6" s="1"/>
      <c r="AV6" s="1"/>
      <c r="AW6" s="1"/>
      <c r="AX6" s="1"/>
      <c r="AY6" s="1"/>
      <c r="AZ6" s="1"/>
      <c r="BA6" s="1"/>
      <c r="BB6" s="1"/>
      <c r="BC6" s="1"/>
      <c r="BD6" s="1"/>
      <c r="BE6" s="1"/>
      <c r="BF6" s="1"/>
      <c r="BG6" s="1"/>
      <c r="BH6" s="1"/>
    </row>
    <row r="7" spans="1:16359" ht="27" customHeight="1">
      <c r="A7" s="77" t="s">
        <v>500</v>
      </c>
      <c r="C7" s="398"/>
      <c r="D7" s="399"/>
      <c r="E7" s="399"/>
      <c r="F7" s="399"/>
      <c r="G7" s="399"/>
      <c r="H7" s="400"/>
      <c r="I7" s="392" t="s">
        <v>1164</v>
      </c>
      <c r="J7" s="393"/>
      <c r="K7" s="393"/>
      <c r="L7" s="393"/>
      <c r="M7" s="393"/>
      <c r="N7" s="394"/>
      <c r="O7" s="392" t="s">
        <v>664</v>
      </c>
      <c r="P7" s="393"/>
      <c r="Q7" s="393"/>
      <c r="R7" s="393"/>
      <c r="S7" s="393"/>
      <c r="T7" s="394"/>
      <c r="U7" s="392" t="s">
        <v>1184</v>
      </c>
      <c r="V7" s="401"/>
      <c r="W7" s="401"/>
      <c r="X7" s="401"/>
      <c r="Y7" s="401"/>
      <c r="Z7" s="394"/>
      <c r="AA7" s="392" t="s">
        <v>1183</v>
      </c>
      <c r="AB7" s="393"/>
      <c r="AC7" s="393"/>
      <c r="AD7" s="393"/>
      <c r="AE7" s="393"/>
      <c r="AF7" s="394"/>
      <c r="AG7" s="392" t="s">
        <v>1082</v>
      </c>
      <c r="AH7" s="393"/>
      <c r="AI7" s="393"/>
      <c r="AJ7" s="393"/>
      <c r="AK7" s="393"/>
      <c r="AL7" s="394"/>
      <c r="AM7" s="1"/>
      <c r="AN7" s="1"/>
      <c r="AO7" s="1"/>
      <c r="AP7" s="1"/>
      <c r="AQ7" s="1"/>
      <c r="AR7" s="1"/>
      <c r="AS7" s="1"/>
      <c r="AT7" s="1"/>
      <c r="AU7" s="1"/>
      <c r="AV7" s="1"/>
      <c r="AW7" s="1"/>
      <c r="AX7" s="1"/>
      <c r="AY7" s="1"/>
      <c r="AZ7" s="1"/>
      <c r="BA7" s="1"/>
      <c r="BB7" s="1"/>
      <c r="BC7" s="1"/>
      <c r="BD7" s="1"/>
      <c r="BE7" s="1"/>
      <c r="BF7" s="1"/>
      <c r="BG7" s="1"/>
      <c r="BH7" s="1"/>
    </row>
    <row r="8" spans="1:16359" s="298" customFormat="1">
      <c r="A8" s="90" t="s">
        <v>500</v>
      </c>
      <c r="B8" s="297"/>
      <c r="C8" s="261">
        <v>2022</v>
      </c>
      <c r="D8" s="261">
        <v>2025</v>
      </c>
      <c r="E8" s="261">
        <v>2030</v>
      </c>
      <c r="F8" s="261">
        <v>2035</v>
      </c>
      <c r="G8" s="261">
        <v>2040</v>
      </c>
      <c r="H8" s="261">
        <v>2050</v>
      </c>
      <c r="I8" s="261">
        <v>2022</v>
      </c>
      <c r="J8" s="261">
        <v>2025</v>
      </c>
      <c r="K8" s="261">
        <v>2030</v>
      </c>
      <c r="L8" s="261">
        <v>2035</v>
      </c>
      <c r="M8" s="261">
        <v>2040</v>
      </c>
      <c r="N8" s="261">
        <v>2050</v>
      </c>
      <c r="O8" s="261">
        <v>2022</v>
      </c>
      <c r="P8" s="261">
        <v>2025</v>
      </c>
      <c r="Q8" s="261">
        <v>2030</v>
      </c>
      <c r="R8" s="261">
        <v>2035</v>
      </c>
      <c r="S8" s="261">
        <v>2040</v>
      </c>
      <c r="T8" s="261">
        <v>2050</v>
      </c>
      <c r="U8" s="261">
        <v>2022</v>
      </c>
      <c r="V8" s="261">
        <v>2025</v>
      </c>
      <c r="W8" s="261">
        <v>2030</v>
      </c>
      <c r="X8" s="261">
        <v>2035</v>
      </c>
      <c r="Y8" s="261">
        <v>2040</v>
      </c>
      <c r="Z8" s="261">
        <v>2050</v>
      </c>
      <c r="AA8" s="261">
        <v>2022</v>
      </c>
      <c r="AB8" s="261">
        <v>2025</v>
      </c>
      <c r="AC8" s="261">
        <v>2030</v>
      </c>
      <c r="AD8" s="261">
        <v>2035</v>
      </c>
      <c r="AE8" s="261">
        <v>2040</v>
      </c>
      <c r="AF8" s="261">
        <v>2050</v>
      </c>
      <c r="AG8" s="261">
        <v>2022</v>
      </c>
      <c r="AH8" s="261">
        <v>2025</v>
      </c>
      <c r="AI8" s="261">
        <v>2030</v>
      </c>
      <c r="AJ8" s="261">
        <v>2035</v>
      </c>
      <c r="AK8" s="261">
        <v>2040</v>
      </c>
      <c r="AL8" s="261">
        <v>2050</v>
      </c>
      <c r="AM8"/>
      <c r="AN8"/>
      <c r="AO8"/>
      <c r="AP8"/>
      <c r="AQ8"/>
      <c r="AR8"/>
      <c r="AS8"/>
      <c r="AT8"/>
      <c r="AU8"/>
      <c r="AV8"/>
      <c r="AW8"/>
      <c r="AX8"/>
      <c r="AY8"/>
      <c r="AZ8"/>
      <c r="BA8"/>
      <c r="BB8"/>
      <c r="BC8"/>
      <c r="BD8"/>
      <c r="BE8"/>
      <c r="BF8"/>
      <c r="BG8"/>
      <c r="BH8"/>
    </row>
    <row r="9" spans="1:16359" s="298" customFormat="1" ht="26.25" customHeight="1">
      <c r="A9" s="90"/>
      <c r="B9" s="297"/>
      <c r="C9" s="262" t="s">
        <v>727</v>
      </c>
      <c r="D9" s="262" t="s">
        <v>728</v>
      </c>
      <c r="E9" s="262" t="s">
        <v>729</v>
      </c>
      <c r="F9" s="262" t="s">
        <v>730</v>
      </c>
      <c r="G9" s="262" t="s">
        <v>731</v>
      </c>
      <c r="H9" s="262" t="s">
        <v>784</v>
      </c>
      <c r="I9" s="262" t="s">
        <v>785</v>
      </c>
      <c r="J9" s="262" t="s">
        <v>786</v>
      </c>
      <c r="K9" s="262" t="s">
        <v>787</v>
      </c>
      <c r="L9" s="262" t="s">
        <v>788</v>
      </c>
      <c r="M9" s="262" t="s">
        <v>789</v>
      </c>
      <c r="N9" s="262" t="s">
        <v>790</v>
      </c>
      <c r="O9" s="262" t="s">
        <v>791</v>
      </c>
      <c r="P9" s="262" t="s">
        <v>792</v>
      </c>
      <c r="Q9" s="262" t="s">
        <v>793</v>
      </c>
      <c r="R9" s="262" t="s">
        <v>794</v>
      </c>
      <c r="S9" s="262" t="s">
        <v>795</v>
      </c>
      <c r="T9" s="262" t="s">
        <v>796</v>
      </c>
      <c r="U9" s="262" t="s">
        <v>797</v>
      </c>
      <c r="V9" s="262" t="s">
        <v>798</v>
      </c>
      <c r="W9" s="262" t="s">
        <v>799</v>
      </c>
      <c r="X9" s="262" t="s">
        <v>800</v>
      </c>
      <c r="Y9" s="262" t="s">
        <v>801</v>
      </c>
      <c r="Z9" s="262" t="s">
        <v>802</v>
      </c>
      <c r="AA9" s="262" t="s">
        <v>803</v>
      </c>
      <c r="AB9" s="262" t="s">
        <v>804</v>
      </c>
      <c r="AC9" s="262" t="s">
        <v>805</v>
      </c>
      <c r="AD9" s="262" t="s">
        <v>806</v>
      </c>
      <c r="AE9" s="262" t="s">
        <v>807</v>
      </c>
      <c r="AF9" s="262" t="s">
        <v>808</v>
      </c>
      <c r="AG9" s="262" t="s">
        <v>809</v>
      </c>
      <c r="AH9" s="262" t="s">
        <v>810</v>
      </c>
      <c r="AI9" s="262" t="s">
        <v>811</v>
      </c>
      <c r="AJ9" s="262" t="s">
        <v>812</v>
      </c>
      <c r="AK9" s="262" t="s">
        <v>813</v>
      </c>
      <c r="AL9" s="262" t="s">
        <v>814</v>
      </c>
      <c r="AM9"/>
      <c r="AN9"/>
      <c r="AO9"/>
      <c r="AP9"/>
      <c r="AQ9"/>
      <c r="AR9"/>
      <c r="AS9"/>
      <c r="AT9"/>
      <c r="AU9"/>
      <c r="AV9"/>
      <c r="AW9"/>
      <c r="AX9"/>
      <c r="AY9"/>
      <c r="AZ9"/>
      <c r="BA9"/>
      <c r="BB9"/>
      <c r="BC9"/>
      <c r="BD9"/>
      <c r="BE9"/>
      <c r="BF9"/>
      <c r="BG9"/>
      <c r="BH9"/>
    </row>
    <row r="10" spans="1:16359" ht="20.45" customHeight="1">
      <c r="A10" s="162" t="s">
        <v>508</v>
      </c>
      <c r="B10" s="166"/>
      <c r="C10" s="167"/>
      <c r="D10" s="167"/>
      <c r="E10" s="167"/>
      <c r="F10" s="167"/>
      <c r="G10" s="167"/>
      <c r="H10" s="167"/>
      <c r="I10" s="167"/>
      <c r="J10" s="167"/>
      <c r="K10" s="167"/>
      <c r="L10" s="167"/>
      <c r="M10" s="167"/>
      <c r="N10" s="167"/>
      <c r="O10" s="299"/>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row>
    <row r="11" spans="1:16359" ht="20.45" customHeight="1">
      <c r="A11" s="306" t="s">
        <v>509</v>
      </c>
      <c r="B11" s="166" t="s">
        <v>732</v>
      </c>
      <c r="C11" s="121"/>
      <c r="D11" s="121"/>
      <c r="E11" s="121"/>
      <c r="F11" s="121"/>
      <c r="G11" s="121"/>
      <c r="H11" s="121"/>
      <c r="I11" s="121"/>
      <c r="J11" s="121"/>
      <c r="K11" s="121"/>
      <c r="L11" s="121"/>
      <c r="M11" s="121"/>
      <c r="N11" s="121"/>
      <c r="O11" s="121"/>
      <c r="P11" s="121"/>
      <c r="Q11" s="121"/>
      <c r="R11" s="121"/>
      <c r="S11" s="121"/>
      <c r="T11" s="121"/>
      <c r="U11" s="105"/>
      <c r="V11" s="105"/>
      <c r="W11" s="105"/>
      <c r="X11" s="105"/>
      <c r="Y11" s="105"/>
      <c r="Z11" s="105"/>
      <c r="AA11" s="105"/>
      <c r="AB11" s="105"/>
      <c r="AC11" s="105"/>
      <c r="AD11" s="105"/>
      <c r="AE11" s="105"/>
      <c r="AF11" s="105"/>
      <c r="AG11" s="105"/>
      <c r="AH11" s="105"/>
      <c r="AI11" s="105"/>
      <c r="AJ11" s="105"/>
      <c r="AK11" s="105"/>
      <c r="AL11" s="105"/>
    </row>
    <row r="12" spans="1:16359" ht="20.45" customHeight="1">
      <c r="A12" s="306" t="s">
        <v>698</v>
      </c>
      <c r="B12" s="166" t="s">
        <v>733</v>
      </c>
      <c r="C12" s="167"/>
      <c r="D12" s="167"/>
      <c r="E12" s="167"/>
      <c r="F12" s="167"/>
      <c r="G12" s="167"/>
      <c r="H12" s="167"/>
      <c r="I12" s="167"/>
      <c r="J12" s="167"/>
      <c r="K12" s="167"/>
      <c r="L12" s="167"/>
      <c r="M12" s="167"/>
      <c r="N12" s="167"/>
      <c r="O12" s="167"/>
      <c r="P12" s="167"/>
      <c r="Q12" s="167"/>
      <c r="R12" s="167"/>
      <c r="S12" s="167"/>
      <c r="T12" s="167"/>
      <c r="U12" s="105"/>
      <c r="V12" s="105"/>
      <c r="W12" s="105"/>
      <c r="X12" s="105"/>
      <c r="Y12" s="105"/>
      <c r="Z12" s="105"/>
      <c r="AA12" s="105"/>
      <c r="AB12" s="105"/>
      <c r="AC12" s="105"/>
      <c r="AD12" s="105"/>
      <c r="AE12" s="105"/>
      <c r="AF12" s="105"/>
      <c r="AG12" s="105"/>
      <c r="AH12" s="105"/>
      <c r="AI12" s="105"/>
      <c r="AJ12" s="105"/>
      <c r="AK12" s="105"/>
      <c r="AL12" s="105"/>
    </row>
    <row r="13" spans="1:16359" s="82" customFormat="1" ht="20.45" customHeight="1">
      <c r="A13" s="306" t="s">
        <v>1179</v>
      </c>
      <c r="B13" s="166" t="s">
        <v>734</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c r="AN13"/>
      <c r="AO13"/>
      <c r="AP13"/>
      <c r="AQ13"/>
      <c r="AR13"/>
      <c r="AS13"/>
      <c r="AT13"/>
      <c r="AU13"/>
      <c r="AV13"/>
      <c r="AW13"/>
      <c r="AX13"/>
      <c r="AY13"/>
      <c r="AZ13"/>
      <c r="BA13"/>
      <c r="BB13"/>
      <c r="BC13"/>
      <c r="BD13"/>
      <c r="BE13"/>
      <c r="BF13"/>
      <c r="BG13"/>
      <c r="BH1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c r="JB13" s="83"/>
      <c r="JC13" s="83"/>
      <c r="JD13" s="83"/>
      <c r="JE13" s="83"/>
      <c r="JF13" s="83"/>
      <c r="JG13" s="83"/>
      <c r="JH13" s="83"/>
      <c r="JI13" s="83"/>
      <c r="JJ13" s="83"/>
      <c r="JK13" s="83"/>
      <c r="JL13" s="83"/>
      <c r="JM13" s="83"/>
      <c r="JN13" s="83"/>
      <c r="JO13" s="83"/>
      <c r="JP13" s="83"/>
      <c r="JQ13" s="83"/>
      <c r="JR13" s="83"/>
      <c r="JS13" s="83"/>
      <c r="JT13" s="83"/>
      <c r="JU13" s="83"/>
      <c r="JV13" s="83"/>
      <c r="JW13" s="83"/>
      <c r="JX13" s="83"/>
      <c r="JY13" s="83"/>
      <c r="JZ13" s="83"/>
      <c r="KA13" s="83"/>
      <c r="KB13" s="83"/>
      <c r="KC13" s="83"/>
      <c r="KD13" s="83"/>
      <c r="KE13" s="83"/>
      <c r="KF13" s="83"/>
      <c r="KG13" s="83"/>
      <c r="KH13" s="83"/>
      <c r="KI13" s="83"/>
      <c r="KJ13" s="83"/>
      <c r="KK13" s="83"/>
      <c r="KL13" s="83"/>
      <c r="KM13" s="83"/>
      <c r="KN13" s="83"/>
      <c r="KO13" s="83"/>
      <c r="KP13" s="83"/>
      <c r="KQ13" s="83"/>
      <c r="KR13" s="83"/>
      <c r="KS13" s="83"/>
      <c r="KT13" s="83"/>
      <c r="KU13" s="83"/>
      <c r="KV13" s="83"/>
      <c r="KW13" s="83"/>
      <c r="KX13" s="83"/>
      <c r="KY13" s="83"/>
      <c r="KZ13" s="83"/>
      <c r="LA13" s="83"/>
      <c r="LB13" s="83"/>
      <c r="LC13" s="83"/>
      <c r="LD13" s="83"/>
      <c r="LE13" s="83"/>
      <c r="LF13" s="83"/>
      <c r="LG13" s="83"/>
      <c r="LH13" s="83"/>
      <c r="LI13" s="83"/>
      <c r="LJ13" s="83"/>
      <c r="LK13" s="83"/>
      <c r="LL13" s="83"/>
      <c r="LM13" s="83"/>
      <c r="LN13" s="83"/>
      <c r="LO13" s="83"/>
      <c r="LP13" s="83"/>
      <c r="LQ13" s="83"/>
      <c r="LR13" s="83"/>
      <c r="LS13" s="83"/>
      <c r="LT13" s="83"/>
      <c r="LU13" s="83"/>
      <c r="LV13" s="83"/>
      <c r="LW13" s="83"/>
      <c r="LX13" s="83"/>
      <c r="LY13" s="83"/>
      <c r="LZ13" s="83"/>
      <c r="MA13" s="83"/>
      <c r="MB13" s="83"/>
      <c r="MC13" s="83"/>
      <c r="MD13" s="83"/>
      <c r="ME13" s="83"/>
      <c r="MF13" s="83"/>
      <c r="MG13" s="83"/>
      <c r="MH13" s="83"/>
      <c r="MI13" s="83"/>
      <c r="MJ13" s="83"/>
      <c r="MK13" s="83"/>
      <c r="ML13" s="83"/>
      <c r="MM13" s="83"/>
      <c r="MN13" s="83"/>
      <c r="MO13" s="83"/>
      <c r="MP13" s="83"/>
      <c r="MQ13" s="83"/>
      <c r="MR13" s="83"/>
      <c r="MS13" s="83"/>
      <c r="MT13" s="83"/>
      <c r="MU13" s="83"/>
      <c r="MV13" s="83"/>
      <c r="MW13" s="83"/>
      <c r="MX13" s="83"/>
      <c r="MY13" s="83"/>
      <c r="MZ13" s="83"/>
      <c r="NA13" s="83"/>
      <c r="NB13" s="83"/>
      <c r="NC13" s="83"/>
      <c r="ND13" s="83"/>
      <c r="NE13" s="83"/>
      <c r="NF13" s="83"/>
      <c r="NG13" s="83"/>
      <c r="NH13" s="83"/>
      <c r="NI13" s="83"/>
      <c r="NJ13" s="83"/>
      <c r="NK13" s="83"/>
      <c r="NL13" s="83"/>
      <c r="NM13" s="83"/>
      <c r="NN13" s="83"/>
      <c r="NO13" s="83"/>
      <c r="NP13" s="83"/>
      <c r="NQ13" s="83"/>
      <c r="NR13" s="83"/>
      <c r="NS13" s="83"/>
      <c r="NT13" s="83"/>
      <c r="NU13" s="83"/>
      <c r="NV13" s="83"/>
      <c r="NW13" s="83"/>
      <c r="NX13" s="83"/>
      <c r="NY13" s="83"/>
      <c r="NZ13" s="83"/>
      <c r="OA13" s="83"/>
      <c r="OB13" s="83"/>
      <c r="OC13" s="83"/>
      <c r="OD13" s="83"/>
      <c r="OE13" s="83"/>
      <c r="OF13" s="83"/>
      <c r="OG13" s="83"/>
      <c r="OH13" s="83"/>
      <c r="OI13" s="83"/>
      <c r="OJ13" s="83"/>
      <c r="OK13" s="83"/>
      <c r="OL13" s="83"/>
      <c r="OM13" s="83"/>
      <c r="ON13" s="83"/>
      <c r="OO13" s="83"/>
      <c r="OP13" s="83"/>
      <c r="OQ13" s="83"/>
      <c r="OR13" s="83"/>
      <c r="OS13" s="83"/>
      <c r="OT13" s="83"/>
      <c r="OU13" s="83"/>
      <c r="OV13" s="83"/>
      <c r="OW13" s="83"/>
      <c r="OX13" s="83"/>
      <c r="OY13" s="83"/>
      <c r="OZ13" s="83"/>
      <c r="PA13" s="83"/>
      <c r="PB13" s="83"/>
      <c r="PC13" s="83"/>
      <c r="PD13" s="83"/>
      <c r="PE13" s="83"/>
      <c r="PF13" s="83"/>
      <c r="PG13" s="83"/>
      <c r="PH13" s="83"/>
      <c r="PI13" s="83"/>
      <c r="PJ13" s="83"/>
      <c r="PK13" s="83"/>
      <c r="PL13" s="83"/>
      <c r="PM13" s="83"/>
      <c r="PN13" s="83"/>
      <c r="PO13" s="83"/>
      <c r="PP13" s="83"/>
      <c r="PQ13" s="83"/>
      <c r="PR13" s="83"/>
      <c r="PS13" s="83"/>
      <c r="PT13" s="83"/>
      <c r="PU13" s="83"/>
      <c r="PV13" s="83"/>
      <c r="PW13" s="83"/>
      <c r="PX13" s="83"/>
      <c r="PY13" s="83"/>
      <c r="PZ13" s="83"/>
      <c r="QA13" s="83"/>
      <c r="QB13" s="83"/>
      <c r="QC13" s="83"/>
      <c r="QD13" s="83"/>
      <c r="QE13" s="83"/>
      <c r="QF13" s="83"/>
      <c r="QG13" s="83"/>
      <c r="QH13" s="83"/>
      <c r="QI13" s="83"/>
      <c r="QJ13" s="83"/>
      <c r="QK13" s="83"/>
      <c r="QL13" s="83"/>
      <c r="QM13" s="83"/>
      <c r="QN13" s="83"/>
      <c r="QO13" s="83"/>
      <c r="QP13" s="83"/>
      <c r="QQ13" s="83"/>
      <c r="QR13" s="83"/>
      <c r="QS13" s="83"/>
      <c r="QT13" s="83"/>
      <c r="QU13" s="83"/>
      <c r="QV13" s="83"/>
      <c r="QW13" s="83"/>
      <c r="QX13" s="83"/>
      <c r="QY13" s="83"/>
      <c r="QZ13" s="83"/>
      <c r="RA13" s="83"/>
      <c r="RB13" s="83"/>
      <c r="RC13" s="83"/>
      <c r="RD13" s="83"/>
      <c r="RE13" s="83"/>
      <c r="RF13" s="83"/>
      <c r="RG13" s="83"/>
      <c r="RH13" s="83"/>
      <c r="RI13" s="83"/>
      <c r="RJ13" s="83"/>
      <c r="RK13" s="83"/>
      <c r="RL13" s="83"/>
      <c r="RM13" s="83"/>
      <c r="RN13" s="83"/>
      <c r="RO13" s="83"/>
      <c r="RP13" s="83"/>
      <c r="RQ13" s="83"/>
      <c r="RR13" s="83"/>
      <c r="RS13" s="83"/>
      <c r="RT13" s="83"/>
      <c r="RU13" s="83"/>
      <c r="RV13" s="83"/>
      <c r="RW13" s="83"/>
      <c r="RX13" s="83"/>
      <c r="RY13" s="83"/>
      <c r="RZ13" s="83"/>
      <c r="SA13" s="83"/>
      <c r="SB13" s="83"/>
      <c r="SC13" s="83"/>
      <c r="SD13" s="83"/>
      <c r="SE13" s="83"/>
      <c r="SF13" s="83"/>
      <c r="SG13" s="83"/>
      <c r="SH13" s="83"/>
      <c r="SI13" s="83"/>
      <c r="SJ13" s="83"/>
      <c r="SK13" s="83"/>
      <c r="SL13" s="83"/>
      <c r="SM13" s="83"/>
      <c r="SN13" s="83"/>
      <c r="SO13" s="83"/>
      <c r="SP13" s="83"/>
      <c r="SQ13" s="83"/>
      <c r="SR13" s="83"/>
      <c r="SS13" s="83"/>
      <c r="ST13" s="83"/>
      <c r="SU13" s="83"/>
      <c r="SV13" s="83"/>
      <c r="SW13" s="83"/>
      <c r="SX13" s="83"/>
      <c r="SY13" s="83"/>
      <c r="SZ13" s="83"/>
      <c r="TA13" s="83"/>
      <c r="TB13" s="83"/>
      <c r="TC13" s="83"/>
      <c r="TD13" s="83"/>
      <c r="TE13" s="83"/>
      <c r="TF13" s="83"/>
      <c r="TG13" s="83"/>
      <c r="TH13" s="83"/>
      <c r="TI13" s="83"/>
      <c r="TJ13" s="83"/>
      <c r="TK13" s="83"/>
      <c r="TL13" s="83"/>
      <c r="TM13" s="83"/>
      <c r="TN13" s="83"/>
      <c r="TO13" s="83"/>
      <c r="TP13" s="83"/>
      <c r="TQ13" s="83"/>
      <c r="TR13" s="83"/>
      <c r="TS13" s="83"/>
      <c r="TT13" s="83"/>
      <c r="TU13" s="83"/>
      <c r="TV13" s="83"/>
      <c r="TW13" s="83"/>
      <c r="TX13" s="83"/>
      <c r="TY13" s="83"/>
      <c r="TZ13" s="83"/>
      <c r="UA13" s="83"/>
      <c r="UB13" s="83"/>
      <c r="UC13" s="83"/>
      <c r="UD13" s="83"/>
      <c r="UE13" s="83"/>
      <c r="UF13" s="83"/>
      <c r="UG13" s="83"/>
      <c r="UH13" s="83"/>
      <c r="UI13" s="83"/>
      <c r="UJ13" s="83"/>
      <c r="UK13" s="83"/>
      <c r="UL13" s="83"/>
      <c r="UM13" s="83"/>
      <c r="UN13" s="83"/>
      <c r="UO13" s="83"/>
      <c r="UP13" s="83"/>
      <c r="UQ13" s="83"/>
      <c r="UR13" s="83"/>
      <c r="US13" s="83"/>
      <c r="UT13" s="83"/>
      <c r="UU13" s="83"/>
      <c r="UV13" s="83"/>
      <c r="UW13" s="83"/>
      <c r="UX13" s="83"/>
      <c r="UY13" s="83"/>
      <c r="UZ13" s="83"/>
      <c r="VA13" s="83"/>
      <c r="VB13" s="83"/>
      <c r="VC13" s="83"/>
      <c r="VD13" s="83"/>
      <c r="VE13" s="83"/>
      <c r="VF13" s="83"/>
      <c r="VG13" s="83"/>
      <c r="VH13" s="83"/>
      <c r="VI13" s="83"/>
      <c r="VJ13" s="83"/>
      <c r="VK13" s="83"/>
      <c r="VL13" s="83"/>
      <c r="VM13" s="83"/>
      <c r="VN13" s="83"/>
      <c r="VO13" s="83"/>
      <c r="VP13" s="83"/>
      <c r="VQ13" s="83"/>
      <c r="VR13" s="83"/>
      <c r="VS13" s="83"/>
      <c r="VT13" s="83"/>
      <c r="VU13" s="83"/>
      <c r="VV13" s="83"/>
      <c r="VW13" s="83"/>
      <c r="VX13" s="83"/>
      <c r="VY13" s="83"/>
      <c r="VZ13" s="83"/>
      <c r="WA13" s="83"/>
      <c r="WB13" s="83"/>
      <c r="WC13" s="83"/>
      <c r="WD13" s="83"/>
      <c r="WE13" s="83"/>
      <c r="WF13" s="83"/>
      <c r="WG13" s="83"/>
      <c r="WH13" s="83"/>
      <c r="WI13" s="83"/>
      <c r="WJ13" s="83"/>
      <c r="WK13" s="83"/>
      <c r="WL13" s="83"/>
      <c r="WM13" s="83"/>
      <c r="WN13" s="83"/>
      <c r="WO13" s="83"/>
      <c r="WP13" s="83"/>
      <c r="WQ13" s="83"/>
      <c r="WR13" s="83"/>
      <c r="WS13" s="83"/>
      <c r="WT13" s="83"/>
      <c r="WU13" s="83"/>
      <c r="WV13" s="83"/>
      <c r="WW13" s="83"/>
      <c r="WX13" s="83"/>
      <c r="WY13" s="83"/>
      <c r="WZ13" s="83"/>
      <c r="XA13" s="83"/>
      <c r="XB13" s="83"/>
      <c r="XC13" s="83"/>
      <c r="XD13" s="83"/>
      <c r="XE13" s="83"/>
      <c r="XF13" s="83"/>
      <c r="XG13" s="83"/>
      <c r="XH13" s="83"/>
      <c r="XI13" s="83"/>
      <c r="XJ13" s="83"/>
      <c r="XK13" s="83"/>
      <c r="XL13" s="83"/>
      <c r="XM13" s="83"/>
      <c r="XN13" s="83"/>
      <c r="XO13" s="83"/>
      <c r="XP13" s="83"/>
      <c r="XQ13" s="83"/>
      <c r="XR13" s="83"/>
      <c r="XS13" s="83"/>
      <c r="XT13" s="83"/>
      <c r="XU13" s="83"/>
      <c r="XV13" s="83"/>
      <c r="XW13" s="83"/>
      <c r="XX13" s="83"/>
      <c r="XY13" s="83"/>
      <c r="XZ13" s="83"/>
      <c r="YA13" s="83"/>
      <c r="YB13" s="83"/>
      <c r="YC13" s="83"/>
      <c r="YD13" s="83"/>
      <c r="YE13" s="83"/>
      <c r="YF13" s="83"/>
      <c r="YG13" s="83"/>
      <c r="YH13" s="83"/>
      <c r="YI13" s="83"/>
      <c r="YJ13" s="83"/>
      <c r="YK13" s="83"/>
      <c r="YL13" s="83"/>
      <c r="YM13" s="83"/>
      <c r="YN13" s="83"/>
      <c r="YO13" s="83"/>
      <c r="YP13" s="83"/>
      <c r="YQ13" s="83"/>
      <c r="YR13" s="83"/>
      <c r="YS13" s="83"/>
      <c r="YT13" s="83"/>
      <c r="YU13" s="83"/>
      <c r="YV13" s="83"/>
      <c r="YW13" s="83"/>
      <c r="YX13" s="83"/>
      <c r="YY13" s="83"/>
      <c r="YZ13" s="83"/>
      <c r="ZA13" s="83"/>
      <c r="ZB13" s="83"/>
      <c r="ZC13" s="83"/>
      <c r="ZD13" s="83"/>
      <c r="ZE13" s="83"/>
      <c r="ZF13" s="83"/>
      <c r="ZG13" s="83"/>
      <c r="ZH13" s="83"/>
      <c r="ZI13" s="83"/>
      <c r="ZJ13" s="83"/>
      <c r="ZK13" s="83"/>
      <c r="ZL13" s="83"/>
      <c r="ZM13" s="83"/>
      <c r="ZN13" s="83"/>
      <c r="ZO13" s="83"/>
      <c r="ZP13" s="83"/>
      <c r="ZQ13" s="83"/>
      <c r="ZR13" s="83"/>
      <c r="ZS13" s="83"/>
      <c r="ZT13" s="83"/>
      <c r="ZU13" s="83"/>
      <c r="ZV13" s="83"/>
      <c r="ZW13" s="83"/>
      <c r="ZX13" s="83"/>
      <c r="ZY13" s="83"/>
      <c r="ZZ13" s="83"/>
      <c r="AAA13" s="83"/>
      <c r="AAB13" s="83"/>
      <c r="AAC13" s="83"/>
      <c r="AAD13" s="83"/>
      <c r="AAE13" s="83"/>
      <c r="AAF13" s="83"/>
      <c r="AAG13" s="83"/>
      <c r="AAH13" s="83"/>
      <c r="AAI13" s="83"/>
      <c r="AAJ13" s="83"/>
      <c r="AAK13" s="83"/>
      <c r="AAL13" s="83"/>
      <c r="AAM13" s="83"/>
      <c r="AAN13" s="83"/>
      <c r="AAO13" s="83"/>
      <c r="AAP13" s="83"/>
      <c r="AAQ13" s="83"/>
      <c r="AAR13" s="83"/>
      <c r="AAS13" s="83"/>
      <c r="AAT13" s="83"/>
      <c r="AAU13" s="83"/>
      <c r="AAV13" s="83"/>
      <c r="AAW13" s="83"/>
      <c r="AAX13" s="83"/>
      <c r="AAY13" s="83"/>
      <c r="AAZ13" s="83"/>
      <c r="ABA13" s="83"/>
      <c r="ABB13" s="83"/>
      <c r="ABC13" s="83"/>
      <c r="ABD13" s="83"/>
      <c r="ABE13" s="83"/>
      <c r="ABF13" s="83"/>
      <c r="ABG13" s="83"/>
      <c r="ABH13" s="83"/>
      <c r="ABI13" s="83"/>
      <c r="ABJ13" s="83"/>
      <c r="ABK13" s="83"/>
      <c r="ABL13" s="83"/>
      <c r="ABM13" s="83"/>
      <c r="ABN13" s="83"/>
      <c r="ABO13" s="83"/>
      <c r="ABP13" s="83"/>
      <c r="ABQ13" s="83"/>
      <c r="ABR13" s="83"/>
      <c r="ABS13" s="83"/>
      <c r="ABT13" s="83"/>
      <c r="ABU13" s="83"/>
      <c r="ABV13" s="83"/>
      <c r="ABW13" s="83"/>
      <c r="ABX13" s="83"/>
      <c r="ABY13" s="83"/>
      <c r="ABZ13" s="83"/>
      <c r="ACA13" s="83"/>
      <c r="ACB13" s="83"/>
      <c r="ACC13" s="83"/>
      <c r="ACD13" s="83"/>
      <c r="ACE13" s="83"/>
      <c r="ACF13" s="83"/>
      <c r="ACG13" s="83"/>
      <c r="ACH13" s="83"/>
      <c r="ACI13" s="83"/>
      <c r="ACJ13" s="83"/>
      <c r="ACK13" s="83"/>
      <c r="ACL13" s="83"/>
      <c r="ACM13" s="83"/>
      <c r="ACN13" s="83"/>
      <c r="ACO13" s="83"/>
      <c r="ACP13" s="83"/>
      <c r="ACQ13" s="83"/>
      <c r="ACR13" s="83"/>
      <c r="ACS13" s="83"/>
      <c r="ACT13" s="83"/>
      <c r="ACU13" s="83"/>
      <c r="ACV13" s="83"/>
      <c r="ACW13" s="83"/>
      <c r="ACX13" s="83"/>
      <c r="ACY13" s="83"/>
      <c r="ACZ13" s="83"/>
      <c r="ADA13" s="83"/>
      <c r="ADB13" s="83"/>
      <c r="ADC13" s="83"/>
      <c r="ADD13" s="83"/>
      <c r="ADE13" s="83"/>
      <c r="ADF13" s="83"/>
      <c r="ADG13" s="83"/>
      <c r="ADH13" s="83"/>
      <c r="ADI13" s="83"/>
      <c r="ADJ13" s="83"/>
      <c r="ADK13" s="83"/>
      <c r="ADL13" s="83"/>
      <c r="ADM13" s="83"/>
      <c r="ADN13" s="83"/>
      <c r="ADO13" s="83"/>
      <c r="ADP13" s="83"/>
      <c r="ADQ13" s="83"/>
      <c r="ADR13" s="83"/>
      <c r="ADS13" s="83"/>
      <c r="ADT13" s="83"/>
      <c r="ADU13" s="83"/>
      <c r="ADV13" s="83"/>
      <c r="ADW13" s="83"/>
      <c r="ADX13" s="83"/>
      <c r="ADY13" s="83"/>
      <c r="ADZ13" s="83"/>
      <c r="AEA13" s="83"/>
      <c r="AEB13" s="83"/>
      <c r="AEC13" s="83"/>
      <c r="AED13" s="83"/>
      <c r="AEE13" s="83"/>
      <c r="AEF13" s="83"/>
      <c r="AEG13" s="83"/>
      <c r="AEH13" s="83"/>
      <c r="AEI13" s="83"/>
      <c r="AEJ13" s="83"/>
      <c r="AEK13" s="83"/>
      <c r="AEL13" s="83"/>
      <c r="AEM13" s="83"/>
      <c r="AEN13" s="83"/>
      <c r="AEO13" s="83"/>
      <c r="AEP13" s="83"/>
      <c r="AEQ13" s="83"/>
      <c r="AER13" s="83"/>
      <c r="AES13" s="83"/>
      <c r="AET13" s="83"/>
      <c r="AEU13" s="83"/>
      <c r="AEV13" s="83"/>
      <c r="AEW13" s="83"/>
      <c r="AEX13" s="83"/>
      <c r="AEY13" s="83"/>
      <c r="AEZ13" s="83"/>
      <c r="AFA13" s="83"/>
      <c r="AFB13" s="83"/>
      <c r="AFC13" s="83"/>
      <c r="AFD13" s="83"/>
      <c r="AFE13" s="83"/>
      <c r="AFF13" s="83"/>
      <c r="AFG13" s="83"/>
      <c r="AFH13" s="83"/>
      <c r="AFI13" s="83"/>
      <c r="AFJ13" s="83"/>
      <c r="AFK13" s="83"/>
      <c r="AFL13" s="83"/>
      <c r="AFM13" s="83"/>
      <c r="AFN13" s="83"/>
      <c r="AFO13" s="83"/>
      <c r="AFP13" s="83"/>
      <c r="AFQ13" s="83"/>
      <c r="AFR13" s="83"/>
      <c r="AFS13" s="83"/>
      <c r="AFT13" s="83"/>
      <c r="AFU13" s="83"/>
      <c r="AFV13" s="83"/>
      <c r="AFW13" s="83"/>
      <c r="AFX13" s="83"/>
      <c r="AFY13" s="83"/>
      <c r="AFZ13" s="83"/>
      <c r="AGA13" s="83"/>
      <c r="AGB13" s="83"/>
      <c r="AGC13" s="83"/>
      <c r="AGD13" s="83"/>
      <c r="AGE13" s="83"/>
      <c r="AGF13" s="83"/>
      <c r="AGG13" s="83"/>
      <c r="AGH13" s="83"/>
      <c r="AGI13" s="83"/>
      <c r="AGJ13" s="83"/>
      <c r="AGK13" s="83"/>
      <c r="AGL13" s="83"/>
      <c r="AGM13" s="83"/>
      <c r="AGN13" s="83"/>
      <c r="AGO13" s="83"/>
      <c r="AGP13" s="83"/>
      <c r="AGQ13" s="83"/>
      <c r="AGR13" s="83"/>
      <c r="AGS13" s="83"/>
      <c r="AGT13" s="83"/>
      <c r="AGU13" s="83"/>
      <c r="AGV13" s="83"/>
      <c r="AGW13" s="83"/>
      <c r="AGX13" s="83"/>
      <c r="AGY13" s="83"/>
      <c r="AGZ13" s="83"/>
      <c r="AHA13" s="83"/>
      <c r="AHB13" s="83"/>
      <c r="AHC13" s="83"/>
      <c r="AHD13" s="83"/>
      <c r="AHE13" s="83"/>
      <c r="AHF13" s="83"/>
      <c r="AHG13" s="83"/>
      <c r="AHH13" s="83"/>
      <c r="AHI13" s="83"/>
      <c r="AHJ13" s="83"/>
      <c r="AHK13" s="83"/>
      <c r="AHL13" s="83"/>
      <c r="AHM13" s="83"/>
      <c r="AHN13" s="83"/>
      <c r="AHO13" s="83"/>
      <c r="AHP13" s="83"/>
      <c r="AHQ13" s="83"/>
      <c r="AHR13" s="83"/>
      <c r="AHS13" s="83"/>
      <c r="AHT13" s="83"/>
      <c r="AHU13" s="83"/>
      <c r="AHV13" s="83"/>
      <c r="AHW13" s="83"/>
      <c r="AHX13" s="83"/>
      <c r="AHY13" s="83"/>
      <c r="AHZ13" s="83"/>
      <c r="AIA13" s="83"/>
      <c r="AIB13" s="83"/>
      <c r="AIC13" s="83"/>
      <c r="AID13" s="83"/>
      <c r="AIE13" s="83"/>
      <c r="AIF13" s="83"/>
      <c r="AIG13" s="83"/>
      <c r="AIH13" s="83"/>
      <c r="AII13" s="83"/>
      <c r="AIJ13" s="83"/>
      <c r="AIK13" s="83"/>
      <c r="AIL13" s="83"/>
      <c r="AIM13" s="83"/>
      <c r="AIN13" s="83"/>
      <c r="AIO13" s="83"/>
      <c r="AIP13" s="83"/>
      <c r="AIQ13" s="83"/>
      <c r="AIR13" s="83"/>
      <c r="AIS13" s="83"/>
      <c r="AIT13" s="83"/>
      <c r="AIU13" s="83"/>
      <c r="AIV13" s="83"/>
      <c r="AIW13" s="83"/>
      <c r="AIX13" s="83"/>
      <c r="AIY13" s="83"/>
      <c r="AIZ13" s="83"/>
      <c r="AJA13" s="83"/>
      <c r="AJB13" s="83"/>
      <c r="AJC13" s="83"/>
      <c r="AJD13" s="83"/>
      <c r="AJE13" s="83"/>
      <c r="AJF13" s="83"/>
      <c r="AJG13" s="83"/>
      <c r="AJH13" s="83"/>
      <c r="AJI13" s="83"/>
      <c r="AJJ13" s="83"/>
      <c r="AJK13" s="83"/>
      <c r="AJL13" s="83"/>
      <c r="AJM13" s="83"/>
      <c r="AJN13" s="83"/>
      <c r="AJO13" s="83"/>
      <c r="AJP13" s="83"/>
      <c r="AJQ13" s="83"/>
      <c r="AJR13" s="83"/>
      <c r="AJS13" s="83"/>
      <c r="AJT13" s="83"/>
      <c r="AJU13" s="83"/>
      <c r="AJV13" s="83"/>
      <c r="AJW13" s="83"/>
      <c r="AJX13" s="83"/>
      <c r="AJY13" s="83"/>
      <c r="AJZ13" s="83"/>
      <c r="AKA13" s="83"/>
      <c r="AKB13" s="83"/>
      <c r="AKC13" s="83"/>
      <c r="AKD13" s="83"/>
      <c r="AKE13" s="83"/>
      <c r="AKF13" s="83"/>
      <c r="AKG13" s="83"/>
      <c r="AKH13" s="83"/>
      <c r="AKI13" s="83"/>
      <c r="AKJ13" s="83"/>
      <c r="AKK13" s="83"/>
      <c r="AKL13" s="83"/>
      <c r="AKM13" s="83"/>
      <c r="AKN13" s="83"/>
      <c r="AKO13" s="83"/>
      <c r="AKP13" s="83"/>
      <c r="AKQ13" s="83"/>
      <c r="AKR13" s="83"/>
      <c r="AKS13" s="83"/>
      <c r="AKT13" s="83"/>
      <c r="AKU13" s="83"/>
      <c r="AKV13" s="83"/>
      <c r="AKW13" s="83"/>
      <c r="AKX13" s="83"/>
      <c r="AKY13" s="83"/>
      <c r="AKZ13" s="83"/>
      <c r="ALA13" s="83"/>
      <c r="ALB13" s="83"/>
      <c r="ALC13" s="83"/>
      <c r="ALD13" s="83"/>
      <c r="ALE13" s="83"/>
      <c r="ALF13" s="83"/>
      <c r="ALG13" s="83"/>
      <c r="ALH13" s="83"/>
      <c r="ALI13" s="83"/>
      <c r="ALJ13" s="83"/>
      <c r="ALK13" s="83"/>
      <c r="ALL13" s="83"/>
      <c r="ALM13" s="83"/>
      <c r="ALN13" s="83"/>
      <c r="ALO13" s="83"/>
      <c r="ALP13" s="83"/>
      <c r="ALQ13" s="83"/>
      <c r="ALR13" s="83"/>
      <c r="ALS13" s="83"/>
      <c r="ALT13" s="83"/>
      <c r="ALU13" s="83"/>
      <c r="ALV13" s="83"/>
      <c r="ALW13" s="83"/>
      <c r="ALX13" s="83"/>
      <c r="ALY13" s="83"/>
      <c r="ALZ13" s="83"/>
      <c r="AMA13" s="83"/>
      <c r="AMB13" s="83"/>
      <c r="AMC13" s="83"/>
      <c r="AMD13" s="83"/>
      <c r="AME13" s="83"/>
      <c r="AMF13" s="83"/>
      <c r="AMG13" s="83"/>
      <c r="AMH13" s="83"/>
      <c r="AMI13" s="83"/>
      <c r="AMJ13" s="83"/>
      <c r="AMK13" s="83"/>
      <c r="AML13" s="83"/>
      <c r="AMM13" s="83"/>
      <c r="AMN13" s="83"/>
      <c r="AMO13" s="83"/>
      <c r="AMP13" s="83"/>
      <c r="AMQ13" s="83"/>
      <c r="AMR13" s="83"/>
      <c r="AMS13" s="83"/>
      <c r="AMT13" s="83"/>
      <c r="AMU13" s="83"/>
      <c r="AMV13" s="83"/>
      <c r="AMW13" s="83"/>
      <c r="AMX13" s="83"/>
      <c r="AMY13" s="83"/>
      <c r="AMZ13" s="83"/>
      <c r="ANA13" s="83"/>
      <c r="ANB13" s="83"/>
      <c r="ANC13" s="83"/>
      <c r="AND13" s="83"/>
      <c r="ANE13" s="83"/>
      <c r="ANF13" s="83"/>
      <c r="ANG13" s="83"/>
      <c r="ANH13" s="83"/>
      <c r="ANI13" s="83"/>
      <c r="ANJ13" s="83"/>
      <c r="ANK13" s="83"/>
      <c r="ANL13" s="83"/>
      <c r="ANM13" s="83"/>
      <c r="ANN13" s="83"/>
      <c r="ANO13" s="83"/>
      <c r="ANP13" s="83"/>
      <c r="ANQ13" s="83"/>
      <c r="ANR13" s="83"/>
      <c r="ANS13" s="83"/>
      <c r="ANT13" s="83"/>
      <c r="ANU13" s="83"/>
      <c r="ANV13" s="83"/>
      <c r="ANW13" s="83"/>
      <c r="ANX13" s="83"/>
      <c r="ANY13" s="83"/>
      <c r="ANZ13" s="83"/>
      <c r="AOA13" s="83"/>
      <c r="AOB13" s="83"/>
      <c r="AOC13" s="83"/>
      <c r="AOD13" s="83"/>
      <c r="AOE13" s="83"/>
      <c r="AOF13" s="83"/>
      <c r="AOG13" s="83"/>
      <c r="AOH13" s="83"/>
      <c r="AOI13" s="83"/>
      <c r="AOJ13" s="83"/>
      <c r="AOK13" s="83"/>
      <c r="AOL13" s="83"/>
      <c r="AOM13" s="83"/>
      <c r="AON13" s="83"/>
      <c r="AOO13" s="83"/>
      <c r="AOP13" s="83"/>
      <c r="AOQ13" s="83"/>
      <c r="AOR13" s="83"/>
      <c r="AOS13" s="83"/>
      <c r="AOT13" s="83"/>
      <c r="AOU13" s="83"/>
      <c r="AOV13" s="83"/>
      <c r="AOW13" s="83"/>
      <c r="AOX13" s="83"/>
      <c r="AOY13" s="83"/>
      <c r="AOZ13" s="83"/>
      <c r="APA13" s="83"/>
      <c r="APB13" s="83"/>
      <c r="APC13" s="83"/>
      <c r="APD13" s="83"/>
      <c r="APE13" s="83"/>
      <c r="APF13" s="83"/>
      <c r="APG13" s="83"/>
      <c r="APH13" s="83"/>
      <c r="API13" s="83"/>
      <c r="APJ13" s="83"/>
      <c r="APK13" s="83"/>
      <c r="APL13" s="83"/>
      <c r="APM13" s="83"/>
      <c r="APN13" s="83"/>
      <c r="APO13" s="83"/>
      <c r="APP13" s="83"/>
      <c r="APQ13" s="83"/>
      <c r="APR13" s="83"/>
      <c r="APS13" s="83"/>
      <c r="APT13" s="83"/>
      <c r="APU13" s="83"/>
      <c r="APV13" s="83"/>
      <c r="APW13" s="83"/>
      <c r="APX13" s="83"/>
      <c r="APY13" s="83"/>
      <c r="APZ13" s="83"/>
      <c r="AQA13" s="83"/>
      <c r="AQB13" s="83"/>
      <c r="AQC13" s="83"/>
      <c r="AQD13" s="83"/>
      <c r="AQE13" s="83"/>
      <c r="AQF13" s="83"/>
      <c r="AQG13" s="83"/>
      <c r="AQH13" s="83"/>
      <c r="AQI13" s="83"/>
      <c r="AQJ13" s="83"/>
      <c r="AQK13" s="83"/>
      <c r="AQL13" s="83"/>
      <c r="AQM13" s="83"/>
      <c r="AQN13" s="83"/>
      <c r="AQO13" s="83"/>
      <c r="AQP13" s="83"/>
      <c r="AQQ13" s="83"/>
      <c r="AQR13" s="83"/>
      <c r="AQS13" s="83"/>
      <c r="AQT13" s="83"/>
      <c r="AQU13" s="83"/>
      <c r="AQV13" s="83"/>
      <c r="AQW13" s="83"/>
      <c r="AQX13" s="83"/>
      <c r="AQY13" s="83"/>
      <c r="AQZ13" s="83"/>
      <c r="ARA13" s="83"/>
      <c r="ARB13" s="83"/>
      <c r="ARC13" s="83"/>
      <c r="ARD13" s="83"/>
      <c r="ARE13" s="83"/>
      <c r="ARF13" s="83"/>
      <c r="ARG13" s="83"/>
      <c r="ARH13" s="83"/>
      <c r="ARI13" s="83"/>
      <c r="ARJ13" s="83"/>
      <c r="ARK13" s="83"/>
      <c r="ARL13" s="83"/>
      <c r="ARM13" s="83"/>
      <c r="ARN13" s="83"/>
      <c r="ARO13" s="83"/>
      <c r="ARP13" s="83"/>
      <c r="ARQ13" s="83"/>
      <c r="ARR13" s="83"/>
      <c r="ARS13" s="83"/>
      <c r="ART13" s="83"/>
      <c r="ARU13" s="83"/>
      <c r="ARV13" s="83"/>
      <c r="ARW13" s="83"/>
      <c r="ARX13" s="83"/>
      <c r="ARY13" s="83"/>
      <c r="ARZ13" s="83"/>
      <c r="ASA13" s="83"/>
      <c r="ASB13" s="83"/>
      <c r="ASC13" s="83"/>
      <c r="ASD13" s="83"/>
      <c r="ASE13" s="83"/>
      <c r="ASF13" s="83"/>
      <c r="ASG13" s="83"/>
      <c r="ASH13" s="83"/>
      <c r="ASI13" s="83"/>
      <c r="ASJ13" s="83"/>
      <c r="ASK13" s="83"/>
      <c r="ASL13" s="83"/>
      <c r="ASM13" s="83"/>
      <c r="ASN13" s="83"/>
      <c r="ASO13" s="83"/>
      <c r="ASP13" s="83"/>
      <c r="ASQ13" s="83"/>
      <c r="ASR13" s="83"/>
      <c r="ASS13" s="83"/>
      <c r="AST13" s="83"/>
      <c r="ASU13" s="83"/>
      <c r="ASV13" s="83"/>
      <c r="ASW13" s="83"/>
      <c r="ASX13" s="83"/>
      <c r="ASY13" s="83"/>
      <c r="ASZ13" s="83"/>
      <c r="ATA13" s="83"/>
      <c r="ATB13" s="83"/>
      <c r="ATC13" s="83"/>
      <c r="ATD13" s="83"/>
      <c r="ATE13" s="83"/>
      <c r="ATF13" s="83"/>
      <c r="ATG13" s="83"/>
      <c r="ATH13" s="83"/>
      <c r="ATI13" s="83"/>
      <c r="ATJ13" s="83"/>
      <c r="ATK13" s="83"/>
      <c r="ATL13" s="83"/>
      <c r="ATM13" s="83"/>
      <c r="ATN13" s="83"/>
      <c r="ATO13" s="83"/>
      <c r="ATP13" s="83"/>
      <c r="ATQ13" s="83"/>
      <c r="ATR13" s="83"/>
      <c r="ATS13" s="83"/>
      <c r="ATT13" s="83"/>
      <c r="ATU13" s="83"/>
      <c r="ATV13" s="83"/>
      <c r="ATW13" s="83"/>
      <c r="ATX13" s="83"/>
      <c r="ATY13" s="83"/>
      <c r="ATZ13" s="83"/>
      <c r="AUA13" s="83"/>
      <c r="AUB13" s="83"/>
      <c r="AUC13" s="83"/>
      <c r="AUD13" s="83"/>
      <c r="AUE13" s="83"/>
      <c r="AUF13" s="83"/>
      <c r="AUG13" s="83"/>
      <c r="AUH13" s="83"/>
      <c r="AUI13" s="83"/>
      <c r="AUJ13" s="83"/>
      <c r="AUK13" s="83"/>
      <c r="AUL13" s="83"/>
      <c r="AUM13" s="83"/>
      <c r="AUN13" s="83"/>
      <c r="AUO13" s="83"/>
      <c r="AUP13" s="83"/>
      <c r="AUQ13" s="83"/>
      <c r="AUR13" s="83"/>
      <c r="AUS13" s="83"/>
      <c r="AUT13" s="83"/>
      <c r="AUU13" s="83"/>
      <c r="AUV13" s="83"/>
      <c r="AUW13" s="83"/>
      <c r="AUX13" s="83"/>
      <c r="AUY13" s="83"/>
      <c r="AUZ13" s="83"/>
      <c r="AVA13" s="83"/>
      <c r="AVB13" s="83"/>
      <c r="AVC13" s="83"/>
      <c r="AVD13" s="83"/>
      <c r="AVE13" s="83"/>
      <c r="AVF13" s="83"/>
      <c r="AVG13" s="83"/>
      <c r="AVH13" s="83"/>
      <c r="AVI13" s="83"/>
      <c r="AVJ13" s="83"/>
      <c r="AVK13" s="83"/>
      <c r="AVL13" s="83"/>
      <c r="AVM13" s="83"/>
      <c r="AVN13" s="83"/>
      <c r="AVO13" s="83"/>
      <c r="AVP13" s="83"/>
      <c r="AVQ13" s="83"/>
      <c r="AVR13" s="83"/>
      <c r="AVS13" s="83"/>
      <c r="AVT13" s="83"/>
      <c r="AVU13" s="83"/>
      <c r="AVV13" s="83"/>
      <c r="AVW13" s="83"/>
      <c r="AVX13" s="83"/>
      <c r="AVY13" s="83"/>
      <c r="AVZ13" s="83"/>
      <c r="AWA13" s="83"/>
      <c r="AWB13" s="83"/>
      <c r="AWC13" s="83"/>
      <c r="AWD13" s="83"/>
      <c r="AWE13" s="83"/>
      <c r="AWF13" s="83"/>
      <c r="AWG13" s="83"/>
      <c r="AWH13" s="83"/>
      <c r="AWI13" s="83"/>
      <c r="AWJ13" s="83"/>
      <c r="AWK13" s="83"/>
      <c r="AWL13" s="83"/>
      <c r="AWM13" s="83"/>
      <c r="AWN13" s="83"/>
      <c r="AWO13" s="83"/>
      <c r="AWP13" s="83"/>
      <c r="AWQ13" s="83"/>
      <c r="AWR13" s="83"/>
      <c r="AWS13" s="83"/>
      <c r="AWT13" s="83"/>
      <c r="AWU13" s="83"/>
      <c r="AWV13" s="83"/>
      <c r="AWW13" s="83"/>
      <c r="AWX13" s="83"/>
      <c r="AWY13" s="83"/>
      <c r="AWZ13" s="83"/>
      <c r="AXA13" s="83"/>
      <c r="AXB13" s="83"/>
      <c r="AXC13" s="83"/>
      <c r="AXD13" s="83"/>
      <c r="AXE13" s="83"/>
      <c r="AXF13" s="83"/>
      <c r="AXG13" s="83"/>
      <c r="AXH13" s="83"/>
      <c r="AXI13" s="83"/>
      <c r="AXJ13" s="83"/>
      <c r="AXK13" s="83"/>
      <c r="AXL13" s="83"/>
      <c r="AXM13" s="83"/>
      <c r="AXN13" s="83"/>
      <c r="AXO13" s="83"/>
      <c r="AXP13" s="83"/>
      <c r="AXQ13" s="83"/>
      <c r="AXR13" s="83"/>
      <c r="AXS13" s="83"/>
      <c r="AXT13" s="83"/>
      <c r="AXU13" s="83"/>
      <c r="AXV13" s="83"/>
      <c r="AXW13" s="83"/>
      <c r="AXX13" s="83"/>
      <c r="AXY13" s="83"/>
      <c r="AXZ13" s="83"/>
      <c r="AYA13" s="83"/>
      <c r="AYB13" s="83"/>
      <c r="AYC13" s="83"/>
      <c r="AYD13" s="83"/>
      <c r="AYE13" s="83"/>
      <c r="AYF13" s="83"/>
      <c r="AYG13" s="83"/>
      <c r="AYH13" s="83"/>
      <c r="AYI13" s="83"/>
      <c r="AYJ13" s="83"/>
      <c r="AYK13" s="83"/>
      <c r="AYL13" s="83"/>
      <c r="AYM13" s="83"/>
      <c r="AYN13" s="83"/>
      <c r="AYO13" s="83"/>
      <c r="AYP13" s="83"/>
      <c r="AYQ13" s="83"/>
      <c r="AYR13" s="83"/>
      <c r="AYS13" s="83"/>
      <c r="AYT13" s="83"/>
      <c r="AYU13" s="83"/>
      <c r="AYV13" s="83"/>
      <c r="AYW13" s="83"/>
      <c r="AYX13" s="83"/>
      <c r="AYY13" s="83"/>
      <c r="AYZ13" s="83"/>
      <c r="AZA13" s="83"/>
      <c r="AZB13" s="83"/>
      <c r="AZC13" s="83"/>
      <c r="AZD13" s="83"/>
      <c r="AZE13" s="83"/>
      <c r="AZF13" s="83"/>
      <c r="AZG13" s="83"/>
      <c r="AZH13" s="83"/>
      <c r="AZI13" s="83"/>
      <c r="AZJ13" s="83"/>
      <c r="AZK13" s="83"/>
      <c r="AZL13" s="83"/>
      <c r="AZM13" s="83"/>
      <c r="AZN13" s="83"/>
      <c r="AZO13" s="83"/>
      <c r="AZP13" s="83"/>
      <c r="AZQ13" s="83"/>
      <c r="AZR13" s="83"/>
      <c r="AZS13" s="83"/>
      <c r="AZT13" s="83"/>
      <c r="AZU13" s="83"/>
      <c r="AZV13" s="83"/>
      <c r="AZW13" s="83"/>
      <c r="AZX13" s="83"/>
      <c r="AZY13" s="83"/>
      <c r="AZZ13" s="83"/>
      <c r="BAA13" s="83"/>
      <c r="BAB13" s="83"/>
      <c r="BAC13" s="83"/>
      <c r="BAD13" s="83"/>
      <c r="BAE13" s="83"/>
      <c r="BAF13" s="83"/>
      <c r="BAG13" s="83"/>
      <c r="BAH13" s="83"/>
      <c r="BAI13" s="83"/>
      <c r="BAJ13" s="83"/>
      <c r="BAK13" s="83"/>
      <c r="BAL13" s="83"/>
      <c r="BAM13" s="83"/>
      <c r="BAN13" s="83"/>
      <c r="BAO13" s="83"/>
      <c r="BAP13" s="83"/>
      <c r="BAQ13" s="83"/>
      <c r="BAR13" s="83"/>
      <c r="BAS13" s="83"/>
      <c r="BAT13" s="83"/>
      <c r="BAU13" s="83"/>
      <c r="BAV13" s="83"/>
      <c r="BAW13" s="83"/>
      <c r="BAX13" s="83"/>
      <c r="BAY13" s="83"/>
      <c r="BAZ13" s="83"/>
      <c r="BBA13" s="83"/>
      <c r="BBB13" s="83"/>
      <c r="BBC13" s="83"/>
      <c r="BBD13" s="83"/>
      <c r="BBE13" s="83"/>
      <c r="BBF13" s="83"/>
      <c r="BBG13" s="83"/>
      <c r="BBH13" s="83"/>
      <c r="BBI13" s="83"/>
      <c r="BBJ13" s="83"/>
      <c r="BBK13" s="83"/>
      <c r="BBL13" s="83"/>
      <c r="BBM13" s="83"/>
      <c r="BBN13" s="83"/>
      <c r="BBO13" s="83"/>
      <c r="BBP13" s="83"/>
      <c r="BBQ13" s="83"/>
      <c r="BBR13" s="83"/>
      <c r="BBS13" s="83"/>
      <c r="BBT13" s="83"/>
      <c r="BBU13" s="83"/>
      <c r="BBV13" s="83"/>
      <c r="BBW13" s="83"/>
      <c r="BBX13" s="83"/>
      <c r="BBY13" s="83"/>
      <c r="BBZ13" s="83"/>
      <c r="BCA13" s="83"/>
      <c r="BCB13" s="83"/>
      <c r="BCC13" s="83"/>
      <c r="BCD13" s="83"/>
      <c r="BCE13" s="83"/>
      <c r="BCF13" s="83"/>
      <c r="BCG13" s="83"/>
      <c r="BCH13" s="83"/>
      <c r="BCI13" s="83"/>
      <c r="BCJ13" s="83"/>
      <c r="BCK13" s="83"/>
      <c r="BCL13" s="83"/>
      <c r="BCM13" s="83"/>
      <c r="BCN13" s="83"/>
      <c r="BCO13" s="83"/>
      <c r="BCP13" s="83"/>
      <c r="BCQ13" s="83"/>
      <c r="BCR13" s="83"/>
      <c r="BCS13" s="83"/>
      <c r="BCT13" s="83"/>
      <c r="BCU13" s="83"/>
      <c r="BCV13" s="83"/>
      <c r="BCW13" s="83"/>
      <c r="BCX13" s="83"/>
      <c r="BCY13" s="83"/>
      <c r="BCZ13" s="83"/>
      <c r="BDA13" s="83"/>
      <c r="BDB13" s="83"/>
      <c r="BDC13" s="83"/>
      <c r="BDD13" s="83"/>
      <c r="BDE13" s="83"/>
      <c r="BDF13" s="83"/>
      <c r="BDG13" s="83"/>
      <c r="BDH13" s="83"/>
      <c r="BDI13" s="83"/>
      <c r="BDJ13" s="83"/>
      <c r="BDK13" s="83"/>
      <c r="BDL13" s="83"/>
      <c r="BDM13" s="83"/>
      <c r="BDN13" s="83"/>
      <c r="BDO13" s="83"/>
      <c r="BDP13" s="83"/>
      <c r="BDQ13" s="83"/>
      <c r="BDR13" s="83"/>
      <c r="BDS13" s="83"/>
      <c r="BDT13" s="83"/>
      <c r="BDU13" s="83"/>
      <c r="BDV13" s="83"/>
      <c r="BDW13" s="83"/>
      <c r="BDX13" s="83"/>
      <c r="BDY13" s="83"/>
      <c r="BDZ13" s="83"/>
      <c r="BEA13" s="83"/>
      <c r="BEB13" s="83"/>
      <c r="BEC13" s="83"/>
      <c r="BED13" s="83"/>
      <c r="BEE13" s="83"/>
      <c r="BEF13" s="83"/>
      <c r="BEG13" s="83"/>
      <c r="BEH13" s="83"/>
      <c r="BEI13" s="83"/>
      <c r="BEJ13" s="83"/>
      <c r="BEK13" s="83"/>
      <c r="BEL13" s="83"/>
      <c r="BEM13" s="83"/>
      <c r="BEN13" s="83"/>
      <c r="BEO13" s="83"/>
      <c r="BEP13" s="83"/>
      <c r="BEQ13" s="83"/>
      <c r="BER13" s="83"/>
      <c r="BES13" s="83"/>
      <c r="BET13" s="83"/>
      <c r="BEU13" s="83"/>
      <c r="BEV13" s="83"/>
      <c r="BEW13" s="83"/>
      <c r="BEX13" s="83"/>
      <c r="BEY13" s="83"/>
      <c r="BEZ13" s="83"/>
      <c r="BFA13" s="83"/>
      <c r="BFB13" s="83"/>
      <c r="BFC13" s="83"/>
      <c r="BFD13" s="83"/>
      <c r="BFE13" s="83"/>
      <c r="BFF13" s="83"/>
      <c r="BFG13" s="83"/>
      <c r="BFH13" s="83"/>
      <c r="BFI13" s="83"/>
      <c r="BFJ13" s="83"/>
      <c r="BFK13" s="83"/>
      <c r="BFL13" s="83"/>
      <c r="BFM13" s="83"/>
      <c r="BFN13" s="83"/>
      <c r="BFO13" s="83"/>
      <c r="BFP13" s="83"/>
      <c r="BFQ13" s="83"/>
      <c r="BFR13" s="83"/>
      <c r="BFS13" s="83"/>
      <c r="BFT13" s="83"/>
      <c r="BFU13" s="83"/>
      <c r="BFV13" s="83"/>
      <c r="BFW13" s="83"/>
      <c r="BFX13" s="83"/>
      <c r="BFY13" s="83"/>
      <c r="BFZ13" s="83"/>
      <c r="BGA13" s="83"/>
      <c r="BGB13" s="83"/>
      <c r="BGC13" s="83"/>
      <c r="BGD13" s="83"/>
      <c r="BGE13" s="83"/>
      <c r="BGF13" s="83"/>
      <c r="BGG13" s="83"/>
      <c r="BGH13" s="83"/>
      <c r="BGI13" s="83"/>
      <c r="BGJ13" s="83"/>
      <c r="BGK13" s="83"/>
      <c r="BGL13" s="83"/>
      <c r="BGM13" s="83"/>
      <c r="BGN13" s="83"/>
      <c r="BGO13" s="83"/>
      <c r="BGP13" s="83"/>
      <c r="BGQ13" s="83"/>
      <c r="BGR13" s="83"/>
      <c r="BGS13" s="83"/>
      <c r="BGT13" s="83"/>
      <c r="BGU13" s="83"/>
      <c r="BGV13" s="83"/>
      <c r="BGW13" s="83"/>
      <c r="BGX13" s="83"/>
      <c r="BGY13" s="83"/>
      <c r="BGZ13" s="83"/>
      <c r="BHA13" s="83"/>
      <c r="BHB13" s="83"/>
      <c r="BHC13" s="83"/>
      <c r="BHD13" s="83"/>
      <c r="BHE13" s="83"/>
      <c r="BHF13" s="83"/>
      <c r="BHG13" s="83"/>
      <c r="BHH13" s="83"/>
      <c r="BHI13" s="83"/>
      <c r="BHJ13" s="83"/>
      <c r="BHK13" s="83"/>
      <c r="BHL13" s="83"/>
      <c r="BHM13" s="83"/>
      <c r="BHN13" s="83"/>
      <c r="BHO13" s="83"/>
      <c r="BHP13" s="83"/>
      <c r="BHQ13" s="83"/>
      <c r="BHR13" s="83"/>
      <c r="BHS13" s="83"/>
      <c r="BHT13" s="83"/>
      <c r="BHU13" s="83"/>
      <c r="BHV13" s="83"/>
      <c r="BHW13" s="83"/>
      <c r="BHX13" s="83"/>
      <c r="BHY13" s="83"/>
      <c r="BHZ13" s="83"/>
      <c r="BIA13" s="83"/>
      <c r="BIB13" s="83"/>
      <c r="BIC13" s="83"/>
      <c r="BID13" s="83"/>
      <c r="BIE13" s="83"/>
      <c r="BIF13" s="83"/>
      <c r="BIG13" s="83"/>
      <c r="BIH13" s="83"/>
      <c r="BII13" s="83"/>
      <c r="BIJ13" s="83"/>
      <c r="BIK13" s="83"/>
      <c r="BIL13" s="83"/>
      <c r="BIM13" s="83"/>
      <c r="BIN13" s="83"/>
      <c r="BIO13" s="83"/>
      <c r="BIP13" s="83"/>
      <c r="BIQ13" s="83"/>
      <c r="BIR13" s="83"/>
      <c r="BIS13" s="83"/>
      <c r="BIT13" s="83"/>
      <c r="BIU13" s="83"/>
      <c r="BIV13" s="83"/>
      <c r="BIW13" s="83"/>
      <c r="BIX13" s="83"/>
      <c r="BIY13" s="83"/>
      <c r="BIZ13" s="83"/>
      <c r="BJA13" s="83"/>
      <c r="BJB13" s="83"/>
      <c r="BJC13" s="83"/>
      <c r="BJD13" s="83"/>
      <c r="BJE13" s="83"/>
      <c r="BJF13" s="83"/>
      <c r="BJG13" s="83"/>
      <c r="BJH13" s="83"/>
      <c r="BJI13" s="83"/>
      <c r="BJJ13" s="83"/>
      <c r="BJK13" s="83"/>
      <c r="BJL13" s="83"/>
      <c r="BJM13" s="83"/>
      <c r="BJN13" s="83"/>
      <c r="BJO13" s="83"/>
      <c r="BJP13" s="83"/>
      <c r="BJQ13" s="83"/>
      <c r="BJR13" s="83"/>
      <c r="BJS13" s="83"/>
      <c r="BJT13" s="83"/>
      <c r="BJU13" s="83"/>
      <c r="BJV13" s="83"/>
      <c r="BJW13" s="83"/>
      <c r="BJX13" s="83"/>
      <c r="BJY13" s="83"/>
      <c r="BJZ13" s="83"/>
      <c r="BKA13" s="83"/>
      <c r="BKB13" s="83"/>
      <c r="BKC13" s="83"/>
      <c r="BKD13" s="83"/>
      <c r="BKE13" s="83"/>
      <c r="BKF13" s="83"/>
      <c r="BKG13" s="83"/>
      <c r="BKH13" s="83"/>
      <c r="BKI13" s="83"/>
      <c r="BKJ13" s="83"/>
      <c r="BKK13" s="83"/>
      <c r="BKL13" s="83"/>
      <c r="BKM13" s="83"/>
      <c r="BKN13" s="83"/>
      <c r="BKO13" s="83"/>
      <c r="BKP13" s="83"/>
      <c r="BKQ13" s="83"/>
      <c r="BKR13" s="83"/>
      <c r="BKS13" s="83"/>
      <c r="BKT13" s="83"/>
      <c r="BKU13" s="83"/>
      <c r="BKV13" s="83"/>
      <c r="BKW13" s="83"/>
      <c r="BKX13" s="83"/>
      <c r="BKY13" s="83"/>
      <c r="BKZ13" s="83"/>
      <c r="BLA13" s="83"/>
      <c r="BLB13" s="83"/>
      <c r="BLC13" s="83"/>
      <c r="BLD13" s="83"/>
      <c r="BLE13" s="83"/>
      <c r="BLF13" s="83"/>
      <c r="BLG13" s="83"/>
      <c r="BLH13" s="83"/>
      <c r="BLI13" s="83"/>
      <c r="BLJ13" s="83"/>
      <c r="BLK13" s="83"/>
      <c r="BLL13" s="83"/>
      <c r="BLM13" s="83"/>
      <c r="BLN13" s="83"/>
      <c r="BLO13" s="83"/>
      <c r="BLP13" s="83"/>
      <c r="BLQ13" s="83"/>
      <c r="BLR13" s="83"/>
      <c r="BLS13" s="83"/>
      <c r="BLT13" s="83"/>
      <c r="BLU13" s="83"/>
      <c r="BLV13" s="83"/>
      <c r="BLW13" s="83"/>
      <c r="BLX13" s="83"/>
      <c r="BLY13" s="83"/>
      <c r="BLZ13" s="83"/>
      <c r="BMA13" s="83"/>
      <c r="BMB13" s="83"/>
      <c r="BMC13" s="83"/>
      <c r="BMD13" s="83"/>
      <c r="BME13" s="83"/>
      <c r="BMF13" s="83"/>
      <c r="BMG13" s="83"/>
      <c r="BMH13" s="83"/>
      <c r="BMI13" s="83"/>
      <c r="BMJ13" s="83"/>
      <c r="BMK13" s="83"/>
      <c r="BML13" s="83"/>
      <c r="BMM13" s="83"/>
      <c r="BMN13" s="83"/>
      <c r="BMO13" s="83"/>
      <c r="BMP13" s="83"/>
      <c r="BMQ13" s="83"/>
      <c r="BMR13" s="83"/>
      <c r="BMS13" s="83"/>
      <c r="BMT13" s="83"/>
      <c r="BMU13" s="83"/>
      <c r="BMV13" s="83"/>
      <c r="BMW13" s="83"/>
      <c r="BMX13" s="83"/>
      <c r="BMY13" s="83"/>
      <c r="BMZ13" s="83"/>
      <c r="BNA13" s="83"/>
      <c r="BNB13" s="83"/>
      <c r="BNC13" s="83"/>
      <c r="BND13" s="83"/>
      <c r="BNE13" s="83"/>
      <c r="BNF13" s="83"/>
      <c r="BNG13" s="83"/>
      <c r="BNH13" s="83"/>
      <c r="BNI13" s="83"/>
      <c r="BNJ13" s="83"/>
      <c r="BNK13" s="83"/>
      <c r="BNL13" s="83"/>
      <c r="BNM13" s="83"/>
      <c r="BNN13" s="83"/>
      <c r="BNO13" s="83"/>
      <c r="BNP13" s="83"/>
      <c r="BNQ13" s="83"/>
      <c r="BNR13" s="83"/>
      <c r="BNS13" s="83"/>
      <c r="BNT13" s="83"/>
      <c r="BNU13" s="83"/>
      <c r="BNV13" s="83"/>
      <c r="BNW13" s="83"/>
      <c r="BNX13" s="83"/>
      <c r="BNY13" s="83"/>
      <c r="BNZ13" s="83"/>
      <c r="BOA13" s="83"/>
      <c r="BOB13" s="83"/>
      <c r="BOC13" s="83"/>
      <c r="BOD13" s="83"/>
      <c r="BOE13" s="83"/>
      <c r="BOF13" s="83"/>
      <c r="BOG13" s="83"/>
      <c r="BOH13" s="83"/>
      <c r="BOI13" s="83"/>
      <c r="BOJ13" s="83"/>
      <c r="BOK13" s="83"/>
      <c r="BOL13" s="83"/>
      <c r="BOM13" s="83"/>
      <c r="BON13" s="83"/>
      <c r="BOO13" s="83"/>
      <c r="BOP13" s="83"/>
      <c r="BOQ13" s="83"/>
      <c r="BOR13" s="83"/>
      <c r="BOS13" s="83"/>
      <c r="BOT13" s="83"/>
      <c r="BOU13" s="83"/>
      <c r="BOV13" s="83"/>
      <c r="BOW13" s="83"/>
      <c r="BOX13" s="83"/>
      <c r="BOY13" s="83"/>
      <c r="BOZ13" s="83"/>
      <c r="BPA13" s="83"/>
      <c r="BPB13" s="83"/>
      <c r="BPC13" s="83"/>
      <c r="BPD13" s="83"/>
      <c r="BPE13" s="83"/>
      <c r="BPF13" s="83"/>
      <c r="BPG13" s="83"/>
      <c r="BPH13" s="83"/>
      <c r="BPI13" s="83"/>
      <c r="BPJ13" s="83"/>
      <c r="BPK13" s="83"/>
      <c r="BPL13" s="83"/>
      <c r="BPM13" s="83"/>
      <c r="BPN13" s="83"/>
      <c r="BPO13" s="83"/>
      <c r="BPP13" s="83"/>
      <c r="BPQ13" s="83"/>
      <c r="BPR13" s="83"/>
      <c r="BPS13" s="83"/>
      <c r="BPT13" s="83"/>
      <c r="BPU13" s="83"/>
      <c r="BPV13" s="83"/>
      <c r="BPW13" s="83"/>
      <c r="BPX13" s="83"/>
      <c r="BPY13" s="83"/>
      <c r="BPZ13" s="83"/>
      <c r="BQA13" s="83"/>
      <c r="BQB13" s="83"/>
      <c r="BQC13" s="83"/>
      <c r="BQD13" s="83"/>
      <c r="BQE13" s="83"/>
      <c r="BQF13" s="83"/>
      <c r="BQG13" s="83"/>
      <c r="BQH13" s="83"/>
      <c r="BQI13" s="83"/>
      <c r="BQJ13" s="83"/>
      <c r="BQK13" s="83"/>
      <c r="BQL13" s="83"/>
      <c r="BQM13" s="83"/>
      <c r="BQN13" s="83"/>
      <c r="BQO13" s="83"/>
      <c r="BQP13" s="83"/>
      <c r="BQQ13" s="83"/>
      <c r="BQR13" s="83"/>
      <c r="BQS13" s="83"/>
      <c r="BQT13" s="83"/>
      <c r="BQU13" s="83"/>
      <c r="BQV13" s="83"/>
      <c r="BQW13" s="83"/>
      <c r="BQX13" s="83"/>
      <c r="BQY13" s="83"/>
      <c r="BQZ13" s="83"/>
      <c r="BRA13" s="83"/>
      <c r="BRB13" s="83"/>
      <c r="BRC13" s="83"/>
      <c r="BRD13" s="83"/>
      <c r="BRE13" s="83"/>
      <c r="BRF13" s="83"/>
      <c r="BRG13" s="83"/>
      <c r="BRH13" s="83"/>
      <c r="BRI13" s="83"/>
      <c r="BRJ13" s="83"/>
      <c r="BRK13" s="83"/>
      <c r="BRL13" s="83"/>
      <c r="BRM13" s="83"/>
      <c r="BRN13" s="83"/>
      <c r="BRO13" s="83"/>
      <c r="BRP13" s="83"/>
      <c r="BRQ13" s="83"/>
      <c r="BRR13" s="83"/>
      <c r="BRS13" s="83"/>
      <c r="BRT13" s="83"/>
      <c r="BRU13" s="83"/>
      <c r="BRV13" s="83"/>
      <c r="BRW13" s="83"/>
      <c r="BRX13" s="83"/>
      <c r="BRY13" s="83"/>
      <c r="BRZ13" s="83"/>
      <c r="BSA13" s="83"/>
      <c r="BSB13" s="83"/>
      <c r="BSC13" s="83"/>
      <c r="BSD13" s="83"/>
      <c r="BSE13" s="83"/>
      <c r="BSF13" s="83"/>
      <c r="BSG13" s="83"/>
      <c r="BSH13" s="83"/>
      <c r="BSI13" s="83"/>
      <c r="BSJ13" s="83"/>
      <c r="BSK13" s="83"/>
      <c r="BSL13" s="83"/>
      <c r="BSM13" s="83"/>
      <c r="BSN13" s="83"/>
      <c r="BSO13" s="83"/>
      <c r="BSP13" s="83"/>
      <c r="BSQ13" s="83"/>
      <c r="BSR13" s="83"/>
      <c r="BSS13" s="83"/>
      <c r="BST13" s="83"/>
      <c r="BSU13" s="83"/>
      <c r="BSV13" s="83"/>
      <c r="BSW13" s="83"/>
      <c r="BSX13" s="83"/>
      <c r="BSY13" s="83"/>
      <c r="BSZ13" s="83"/>
      <c r="BTA13" s="83"/>
      <c r="BTB13" s="83"/>
      <c r="BTC13" s="83"/>
      <c r="BTD13" s="83"/>
      <c r="BTE13" s="83"/>
      <c r="BTF13" s="83"/>
      <c r="BTG13" s="83"/>
      <c r="BTH13" s="83"/>
      <c r="BTI13" s="83"/>
      <c r="BTJ13" s="83"/>
      <c r="BTK13" s="83"/>
      <c r="BTL13" s="83"/>
      <c r="BTM13" s="83"/>
      <c r="BTN13" s="83"/>
      <c r="BTO13" s="83"/>
      <c r="BTP13" s="83"/>
      <c r="BTQ13" s="83"/>
      <c r="BTR13" s="83"/>
      <c r="BTS13" s="83"/>
      <c r="BTT13" s="83"/>
      <c r="BTU13" s="83"/>
      <c r="BTV13" s="83"/>
      <c r="BTW13" s="83"/>
      <c r="BTX13" s="83"/>
      <c r="BTY13" s="83"/>
      <c r="BTZ13" s="83"/>
      <c r="BUA13" s="83"/>
      <c r="BUB13" s="83"/>
      <c r="BUC13" s="83"/>
      <c r="BUD13" s="83"/>
      <c r="BUE13" s="83"/>
      <c r="BUF13" s="83"/>
      <c r="BUG13" s="83"/>
      <c r="BUH13" s="83"/>
      <c r="BUI13" s="83"/>
      <c r="BUJ13" s="83"/>
      <c r="BUK13" s="83"/>
      <c r="BUL13" s="83"/>
      <c r="BUM13" s="83"/>
      <c r="BUN13" s="83"/>
      <c r="BUO13" s="83"/>
      <c r="BUP13" s="83"/>
      <c r="BUQ13" s="83"/>
      <c r="BUR13" s="83"/>
      <c r="BUS13" s="83"/>
      <c r="BUT13" s="83"/>
      <c r="BUU13" s="83"/>
      <c r="BUV13" s="83"/>
      <c r="BUW13" s="83"/>
      <c r="BUX13" s="83"/>
      <c r="BUY13" s="83"/>
      <c r="BUZ13" s="83"/>
      <c r="BVA13" s="83"/>
      <c r="BVB13" s="83"/>
      <c r="BVC13" s="83"/>
      <c r="BVD13" s="83"/>
      <c r="BVE13" s="83"/>
      <c r="BVF13" s="83"/>
      <c r="BVG13" s="83"/>
      <c r="BVH13" s="83"/>
      <c r="BVI13" s="83"/>
      <c r="BVJ13" s="83"/>
      <c r="BVK13" s="83"/>
      <c r="BVL13" s="83"/>
      <c r="BVM13" s="83"/>
      <c r="BVN13" s="83"/>
      <c r="BVO13" s="83"/>
      <c r="BVP13" s="83"/>
      <c r="BVQ13" s="83"/>
      <c r="BVR13" s="83"/>
      <c r="BVS13" s="83"/>
      <c r="BVT13" s="83"/>
      <c r="BVU13" s="83"/>
      <c r="BVV13" s="83"/>
      <c r="BVW13" s="83"/>
      <c r="BVX13" s="83"/>
      <c r="BVY13" s="83"/>
      <c r="BVZ13" s="83"/>
      <c r="BWA13" s="83"/>
      <c r="BWB13" s="83"/>
      <c r="BWC13" s="83"/>
      <c r="BWD13" s="83"/>
      <c r="BWE13" s="83"/>
      <c r="BWF13" s="83"/>
      <c r="BWG13" s="83"/>
      <c r="BWH13" s="83"/>
      <c r="BWI13" s="83"/>
      <c r="BWJ13" s="83"/>
      <c r="BWK13" s="83"/>
      <c r="BWL13" s="83"/>
      <c r="BWM13" s="83"/>
      <c r="BWN13" s="83"/>
      <c r="BWO13" s="83"/>
      <c r="BWP13" s="83"/>
      <c r="BWQ13" s="83"/>
      <c r="BWR13" s="83"/>
      <c r="BWS13" s="83"/>
      <c r="BWT13" s="83"/>
      <c r="BWU13" s="83"/>
      <c r="BWV13" s="83"/>
      <c r="BWW13" s="83"/>
      <c r="BWX13" s="83"/>
      <c r="BWY13" s="83"/>
      <c r="BWZ13" s="83"/>
      <c r="BXA13" s="83"/>
      <c r="BXB13" s="83"/>
      <c r="BXC13" s="83"/>
      <c r="BXD13" s="83"/>
      <c r="BXE13" s="83"/>
      <c r="BXF13" s="83"/>
      <c r="BXG13" s="83"/>
      <c r="BXH13" s="83"/>
      <c r="BXI13" s="83"/>
      <c r="BXJ13" s="83"/>
      <c r="BXK13" s="83"/>
      <c r="BXL13" s="83"/>
      <c r="BXM13" s="83"/>
      <c r="BXN13" s="83"/>
      <c r="BXO13" s="83"/>
      <c r="BXP13" s="83"/>
      <c r="BXQ13" s="83"/>
      <c r="BXR13" s="83"/>
      <c r="BXS13" s="83"/>
      <c r="BXT13" s="83"/>
      <c r="BXU13" s="83"/>
      <c r="BXV13" s="83"/>
      <c r="BXW13" s="83"/>
      <c r="BXX13" s="83"/>
      <c r="BXY13" s="83"/>
      <c r="BXZ13" s="83"/>
      <c r="BYA13" s="83"/>
      <c r="BYB13" s="83"/>
      <c r="BYC13" s="83"/>
      <c r="BYD13" s="83"/>
      <c r="BYE13" s="83"/>
      <c r="BYF13" s="83"/>
      <c r="BYG13" s="83"/>
      <c r="BYH13" s="83"/>
      <c r="BYI13" s="83"/>
      <c r="BYJ13" s="83"/>
      <c r="BYK13" s="83"/>
      <c r="BYL13" s="83"/>
      <c r="BYM13" s="83"/>
      <c r="BYN13" s="83"/>
      <c r="BYO13" s="83"/>
      <c r="BYP13" s="83"/>
      <c r="BYQ13" s="83"/>
      <c r="BYR13" s="83"/>
      <c r="BYS13" s="83"/>
      <c r="BYT13" s="83"/>
      <c r="BYU13" s="83"/>
      <c r="BYV13" s="83"/>
      <c r="BYW13" s="83"/>
      <c r="BYX13" s="83"/>
      <c r="BYY13" s="83"/>
      <c r="BYZ13" s="83"/>
      <c r="BZA13" s="83"/>
      <c r="BZB13" s="83"/>
      <c r="BZC13" s="83"/>
      <c r="BZD13" s="83"/>
      <c r="BZE13" s="83"/>
      <c r="BZF13" s="83"/>
      <c r="BZG13" s="83"/>
      <c r="BZH13" s="83"/>
      <c r="BZI13" s="83"/>
      <c r="BZJ13" s="83"/>
      <c r="BZK13" s="83"/>
      <c r="BZL13" s="83"/>
      <c r="BZM13" s="83"/>
      <c r="BZN13" s="83"/>
      <c r="BZO13" s="83"/>
      <c r="BZP13" s="83"/>
      <c r="BZQ13" s="83"/>
      <c r="BZR13" s="83"/>
      <c r="BZS13" s="83"/>
      <c r="BZT13" s="83"/>
      <c r="BZU13" s="83"/>
      <c r="BZV13" s="83"/>
      <c r="BZW13" s="83"/>
      <c r="BZX13" s="83"/>
      <c r="BZY13" s="83"/>
      <c r="BZZ13" s="83"/>
      <c r="CAA13" s="83"/>
      <c r="CAB13" s="83"/>
      <c r="CAC13" s="83"/>
      <c r="CAD13" s="83"/>
      <c r="CAE13" s="83"/>
      <c r="CAF13" s="83"/>
      <c r="CAG13" s="83"/>
      <c r="CAH13" s="83"/>
      <c r="CAI13" s="83"/>
      <c r="CAJ13" s="83"/>
      <c r="CAK13" s="83"/>
      <c r="CAL13" s="83"/>
      <c r="CAM13" s="83"/>
      <c r="CAN13" s="83"/>
      <c r="CAO13" s="83"/>
      <c r="CAP13" s="83"/>
      <c r="CAQ13" s="83"/>
      <c r="CAR13" s="83"/>
      <c r="CAS13" s="83"/>
      <c r="CAT13" s="83"/>
      <c r="CAU13" s="83"/>
      <c r="CAV13" s="83"/>
      <c r="CAW13" s="83"/>
      <c r="CAX13" s="83"/>
      <c r="CAY13" s="83"/>
      <c r="CAZ13" s="83"/>
      <c r="CBA13" s="83"/>
      <c r="CBB13" s="83"/>
      <c r="CBC13" s="83"/>
      <c r="CBD13" s="83"/>
      <c r="CBE13" s="83"/>
      <c r="CBF13" s="83"/>
      <c r="CBG13" s="83"/>
      <c r="CBH13" s="83"/>
      <c r="CBI13" s="83"/>
      <c r="CBJ13" s="83"/>
      <c r="CBK13" s="83"/>
      <c r="CBL13" s="83"/>
      <c r="CBM13" s="83"/>
      <c r="CBN13" s="83"/>
      <c r="CBO13" s="83"/>
      <c r="CBP13" s="83"/>
      <c r="CBQ13" s="83"/>
      <c r="CBR13" s="83"/>
      <c r="CBS13" s="83"/>
      <c r="CBT13" s="83"/>
      <c r="CBU13" s="83"/>
      <c r="CBV13" s="83"/>
      <c r="CBW13" s="83"/>
      <c r="CBX13" s="83"/>
      <c r="CBY13" s="83"/>
      <c r="CBZ13" s="83"/>
      <c r="CCA13" s="83"/>
      <c r="CCB13" s="83"/>
      <c r="CCC13" s="83"/>
      <c r="CCD13" s="83"/>
      <c r="CCE13" s="83"/>
      <c r="CCF13" s="83"/>
      <c r="CCG13" s="83"/>
      <c r="CCH13" s="83"/>
      <c r="CCI13" s="83"/>
      <c r="CCJ13" s="83"/>
      <c r="CCK13" s="83"/>
      <c r="CCL13" s="83"/>
      <c r="CCM13" s="83"/>
      <c r="CCN13" s="83"/>
      <c r="CCO13" s="83"/>
      <c r="CCP13" s="83"/>
      <c r="CCQ13" s="83"/>
      <c r="CCR13" s="83"/>
      <c r="CCS13" s="83"/>
      <c r="CCT13" s="83"/>
      <c r="CCU13" s="83"/>
      <c r="CCV13" s="83"/>
      <c r="CCW13" s="83"/>
      <c r="CCX13" s="83"/>
      <c r="CCY13" s="83"/>
      <c r="CCZ13" s="83"/>
      <c r="CDA13" s="83"/>
      <c r="CDB13" s="83"/>
      <c r="CDC13" s="83"/>
      <c r="CDD13" s="83"/>
      <c r="CDE13" s="83"/>
      <c r="CDF13" s="83"/>
      <c r="CDG13" s="83"/>
      <c r="CDH13" s="83"/>
      <c r="CDI13" s="83"/>
      <c r="CDJ13" s="83"/>
      <c r="CDK13" s="83"/>
      <c r="CDL13" s="83"/>
      <c r="CDM13" s="83"/>
      <c r="CDN13" s="83"/>
      <c r="CDO13" s="83"/>
      <c r="CDP13" s="83"/>
      <c r="CDQ13" s="83"/>
      <c r="CDR13" s="83"/>
      <c r="CDS13" s="83"/>
      <c r="CDT13" s="83"/>
      <c r="CDU13" s="83"/>
      <c r="CDV13" s="83"/>
      <c r="CDW13" s="83"/>
      <c r="CDX13" s="83"/>
      <c r="CDY13" s="83"/>
      <c r="CDZ13" s="83"/>
      <c r="CEA13" s="83"/>
      <c r="CEB13" s="83"/>
      <c r="CEC13" s="83"/>
      <c r="CED13" s="83"/>
      <c r="CEE13" s="83"/>
      <c r="CEF13" s="83"/>
      <c r="CEG13" s="83"/>
      <c r="CEH13" s="83"/>
      <c r="CEI13" s="83"/>
      <c r="CEJ13" s="83"/>
      <c r="CEK13" s="83"/>
      <c r="CEL13" s="83"/>
      <c r="CEM13" s="83"/>
      <c r="CEN13" s="83"/>
      <c r="CEO13" s="83"/>
      <c r="CEP13" s="83"/>
      <c r="CEQ13" s="83"/>
      <c r="CER13" s="83"/>
      <c r="CES13" s="83"/>
      <c r="CET13" s="83"/>
      <c r="CEU13" s="83"/>
      <c r="CEV13" s="83"/>
      <c r="CEW13" s="83"/>
      <c r="CEX13" s="83"/>
      <c r="CEY13" s="83"/>
      <c r="CEZ13" s="83"/>
      <c r="CFA13" s="83"/>
      <c r="CFB13" s="83"/>
      <c r="CFC13" s="83"/>
      <c r="CFD13" s="83"/>
      <c r="CFE13" s="83"/>
      <c r="CFF13" s="83"/>
      <c r="CFG13" s="83"/>
      <c r="CFH13" s="83"/>
      <c r="CFI13" s="83"/>
      <c r="CFJ13" s="83"/>
      <c r="CFK13" s="83"/>
      <c r="CFL13" s="83"/>
      <c r="CFM13" s="83"/>
      <c r="CFN13" s="83"/>
      <c r="CFO13" s="83"/>
      <c r="CFP13" s="83"/>
      <c r="CFQ13" s="83"/>
      <c r="CFR13" s="83"/>
      <c r="CFS13" s="83"/>
      <c r="CFT13" s="83"/>
      <c r="CFU13" s="83"/>
      <c r="CFV13" s="83"/>
      <c r="CFW13" s="83"/>
      <c r="CFX13" s="83"/>
      <c r="CFY13" s="83"/>
      <c r="CFZ13" s="83"/>
      <c r="CGA13" s="83"/>
      <c r="CGB13" s="83"/>
      <c r="CGC13" s="83"/>
      <c r="CGD13" s="83"/>
      <c r="CGE13" s="83"/>
      <c r="CGF13" s="83"/>
      <c r="CGG13" s="83"/>
      <c r="CGH13" s="83"/>
      <c r="CGI13" s="83"/>
      <c r="CGJ13" s="83"/>
      <c r="CGK13" s="83"/>
      <c r="CGL13" s="83"/>
      <c r="CGM13" s="83"/>
      <c r="CGN13" s="83"/>
      <c r="CGO13" s="83"/>
      <c r="CGP13" s="83"/>
      <c r="CGQ13" s="83"/>
      <c r="CGR13" s="83"/>
      <c r="CGS13" s="83"/>
      <c r="CGT13" s="83"/>
      <c r="CGU13" s="83"/>
      <c r="CGV13" s="83"/>
      <c r="CGW13" s="83"/>
      <c r="CGX13" s="83"/>
      <c r="CGY13" s="83"/>
      <c r="CGZ13" s="83"/>
      <c r="CHA13" s="83"/>
      <c r="CHB13" s="83"/>
      <c r="CHC13" s="83"/>
      <c r="CHD13" s="83"/>
      <c r="CHE13" s="83"/>
      <c r="CHF13" s="83"/>
      <c r="CHG13" s="83"/>
      <c r="CHH13" s="83"/>
      <c r="CHI13" s="83"/>
      <c r="CHJ13" s="83"/>
      <c r="CHK13" s="83"/>
      <c r="CHL13" s="83"/>
      <c r="CHM13" s="83"/>
      <c r="CHN13" s="83"/>
      <c r="CHO13" s="83"/>
      <c r="CHP13" s="83"/>
      <c r="CHQ13" s="83"/>
      <c r="CHR13" s="83"/>
      <c r="CHS13" s="83"/>
      <c r="CHT13" s="83"/>
      <c r="CHU13" s="83"/>
      <c r="CHV13" s="83"/>
      <c r="CHW13" s="83"/>
      <c r="CHX13" s="83"/>
      <c r="CHY13" s="83"/>
      <c r="CHZ13" s="83"/>
      <c r="CIA13" s="83"/>
      <c r="CIB13" s="83"/>
      <c r="CIC13" s="83"/>
      <c r="CID13" s="83"/>
      <c r="CIE13" s="83"/>
      <c r="CIF13" s="83"/>
      <c r="CIG13" s="83"/>
      <c r="CIH13" s="83"/>
      <c r="CII13" s="83"/>
      <c r="CIJ13" s="83"/>
      <c r="CIK13" s="83"/>
      <c r="CIL13" s="83"/>
      <c r="CIM13" s="83"/>
      <c r="CIN13" s="83"/>
      <c r="CIO13" s="83"/>
      <c r="CIP13" s="83"/>
      <c r="CIQ13" s="83"/>
      <c r="CIR13" s="83"/>
      <c r="CIS13" s="83"/>
      <c r="CIT13" s="83"/>
      <c r="CIU13" s="83"/>
      <c r="CIV13" s="83"/>
      <c r="CIW13" s="83"/>
      <c r="CIX13" s="83"/>
      <c r="CIY13" s="83"/>
      <c r="CIZ13" s="83"/>
      <c r="CJA13" s="83"/>
      <c r="CJB13" s="83"/>
      <c r="CJC13" s="83"/>
      <c r="CJD13" s="83"/>
      <c r="CJE13" s="83"/>
      <c r="CJF13" s="83"/>
      <c r="CJG13" s="83"/>
      <c r="CJH13" s="83"/>
      <c r="CJI13" s="83"/>
      <c r="CJJ13" s="83"/>
      <c r="CJK13" s="83"/>
      <c r="CJL13" s="83"/>
      <c r="CJM13" s="83"/>
      <c r="CJN13" s="83"/>
      <c r="CJO13" s="83"/>
      <c r="CJP13" s="83"/>
      <c r="CJQ13" s="83"/>
      <c r="CJR13" s="83"/>
      <c r="CJS13" s="83"/>
      <c r="CJT13" s="83"/>
      <c r="CJU13" s="83"/>
      <c r="CJV13" s="83"/>
      <c r="CJW13" s="83"/>
      <c r="CJX13" s="83"/>
      <c r="CJY13" s="83"/>
      <c r="CJZ13" s="83"/>
      <c r="CKA13" s="83"/>
      <c r="CKB13" s="83"/>
      <c r="CKC13" s="83"/>
      <c r="CKD13" s="83"/>
      <c r="CKE13" s="83"/>
      <c r="CKF13" s="83"/>
      <c r="CKG13" s="83"/>
      <c r="CKH13" s="83"/>
      <c r="CKI13" s="83"/>
      <c r="CKJ13" s="83"/>
      <c r="CKK13" s="83"/>
      <c r="CKL13" s="83"/>
      <c r="CKM13" s="83"/>
      <c r="CKN13" s="83"/>
      <c r="CKO13" s="83"/>
      <c r="CKP13" s="83"/>
      <c r="CKQ13" s="83"/>
      <c r="CKR13" s="83"/>
      <c r="CKS13" s="83"/>
      <c r="CKT13" s="83"/>
      <c r="CKU13" s="83"/>
      <c r="CKV13" s="83"/>
      <c r="CKW13" s="83"/>
      <c r="CKX13" s="83"/>
      <c r="CKY13" s="83"/>
      <c r="CKZ13" s="83"/>
      <c r="CLA13" s="83"/>
      <c r="CLB13" s="83"/>
      <c r="CLC13" s="83"/>
      <c r="CLD13" s="83"/>
      <c r="CLE13" s="83"/>
      <c r="CLF13" s="83"/>
      <c r="CLG13" s="83"/>
      <c r="CLH13" s="83"/>
      <c r="CLI13" s="83"/>
      <c r="CLJ13" s="83"/>
      <c r="CLK13" s="83"/>
      <c r="CLL13" s="83"/>
      <c r="CLM13" s="83"/>
      <c r="CLN13" s="83"/>
      <c r="CLO13" s="83"/>
      <c r="CLP13" s="83"/>
      <c r="CLQ13" s="83"/>
      <c r="CLR13" s="83"/>
      <c r="CLS13" s="83"/>
      <c r="CLT13" s="83"/>
      <c r="CLU13" s="83"/>
      <c r="CLV13" s="83"/>
      <c r="CLW13" s="83"/>
      <c r="CLX13" s="83"/>
      <c r="CLY13" s="83"/>
      <c r="CLZ13" s="83"/>
      <c r="CMA13" s="83"/>
      <c r="CMB13" s="83"/>
      <c r="CMC13" s="83"/>
      <c r="CMD13" s="83"/>
      <c r="CME13" s="83"/>
      <c r="CMF13" s="83"/>
      <c r="CMG13" s="83"/>
      <c r="CMH13" s="83"/>
      <c r="CMI13" s="83"/>
      <c r="CMJ13" s="83"/>
      <c r="CMK13" s="83"/>
      <c r="CML13" s="83"/>
      <c r="CMM13" s="83"/>
      <c r="CMN13" s="83"/>
      <c r="CMO13" s="83"/>
      <c r="CMP13" s="83"/>
      <c r="CMQ13" s="83"/>
      <c r="CMR13" s="83"/>
      <c r="CMS13" s="83"/>
      <c r="CMT13" s="83"/>
      <c r="CMU13" s="83"/>
      <c r="CMV13" s="83"/>
      <c r="CMW13" s="83"/>
      <c r="CMX13" s="83"/>
      <c r="CMY13" s="83"/>
      <c r="CMZ13" s="83"/>
      <c r="CNA13" s="83"/>
      <c r="CNB13" s="83"/>
      <c r="CNC13" s="83"/>
      <c r="CND13" s="83"/>
      <c r="CNE13" s="83"/>
      <c r="CNF13" s="83"/>
      <c r="CNG13" s="83"/>
      <c r="CNH13" s="83"/>
      <c r="CNI13" s="83"/>
      <c r="CNJ13" s="83"/>
      <c r="CNK13" s="83"/>
      <c r="CNL13" s="83"/>
      <c r="CNM13" s="83"/>
      <c r="CNN13" s="83"/>
      <c r="CNO13" s="83"/>
      <c r="CNP13" s="83"/>
      <c r="CNQ13" s="83"/>
      <c r="CNR13" s="83"/>
      <c r="CNS13" s="83"/>
      <c r="CNT13" s="83"/>
      <c r="CNU13" s="83"/>
      <c r="CNV13" s="83"/>
      <c r="CNW13" s="83"/>
      <c r="CNX13" s="83"/>
      <c r="CNY13" s="83"/>
      <c r="CNZ13" s="83"/>
      <c r="COA13" s="83"/>
      <c r="COB13" s="83"/>
      <c r="COC13" s="83"/>
      <c r="COD13" s="83"/>
      <c r="COE13" s="83"/>
      <c r="COF13" s="83"/>
      <c r="COG13" s="83"/>
      <c r="COH13" s="83"/>
      <c r="COI13" s="83"/>
      <c r="COJ13" s="83"/>
      <c r="COK13" s="83"/>
      <c r="COL13" s="83"/>
      <c r="COM13" s="83"/>
      <c r="CON13" s="83"/>
      <c r="COO13" s="83"/>
      <c r="COP13" s="83"/>
      <c r="COQ13" s="83"/>
      <c r="COR13" s="83"/>
      <c r="COS13" s="83"/>
      <c r="COT13" s="83"/>
      <c r="COU13" s="83"/>
      <c r="COV13" s="83"/>
      <c r="COW13" s="83"/>
      <c r="COX13" s="83"/>
      <c r="COY13" s="83"/>
      <c r="COZ13" s="83"/>
      <c r="CPA13" s="83"/>
      <c r="CPB13" s="83"/>
      <c r="CPC13" s="83"/>
      <c r="CPD13" s="83"/>
      <c r="CPE13" s="83"/>
      <c r="CPF13" s="83"/>
      <c r="CPG13" s="83"/>
      <c r="CPH13" s="83"/>
      <c r="CPI13" s="83"/>
      <c r="CPJ13" s="83"/>
      <c r="CPK13" s="83"/>
      <c r="CPL13" s="83"/>
      <c r="CPM13" s="83"/>
      <c r="CPN13" s="83"/>
      <c r="CPO13" s="83"/>
      <c r="CPP13" s="83"/>
      <c r="CPQ13" s="83"/>
      <c r="CPR13" s="83"/>
      <c r="CPS13" s="83"/>
      <c r="CPT13" s="83"/>
      <c r="CPU13" s="83"/>
      <c r="CPV13" s="83"/>
      <c r="CPW13" s="83"/>
      <c r="CPX13" s="83"/>
      <c r="CPY13" s="83"/>
      <c r="CPZ13" s="83"/>
      <c r="CQA13" s="83"/>
      <c r="CQB13" s="83"/>
      <c r="CQC13" s="83"/>
      <c r="CQD13" s="83"/>
      <c r="CQE13" s="83"/>
      <c r="CQF13" s="83"/>
      <c r="CQG13" s="83"/>
      <c r="CQH13" s="83"/>
      <c r="CQI13" s="83"/>
      <c r="CQJ13" s="83"/>
      <c r="CQK13" s="83"/>
      <c r="CQL13" s="83"/>
      <c r="CQM13" s="83"/>
      <c r="CQN13" s="83"/>
      <c r="CQO13" s="83"/>
      <c r="CQP13" s="83"/>
      <c r="CQQ13" s="83"/>
      <c r="CQR13" s="83"/>
      <c r="CQS13" s="83"/>
      <c r="CQT13" s="83"/>
      <c r="CQU13" s="83"/>
      <c r="CQV13" s="83"/>
      <c r="CQW13" s="83"/>
      <c r="CQX13" s="83"/>
      <c r="CQY13" s="83"/>
      <c r="CQZ13" s="83"/>
      <c r="CRA13" s="83"/>
      <c r="CRB13" s="83"/>
      <c r="CRC13" s="83"/>
      <c r="CRD13" s="83"/>
      <c r="CRE13" s="83"/>
      <c r="CRF13" s="83"/>
      <c r="CRG13" s="83"/>
      <c r="CRH13" s="83"/>
      <c r="CRI13" s="83"/>
      <c r="CRJ13" s="83"/>
      <c r="CRK13" s="83"/>
      <c r="CRL13" s="83"/>
      <c r="CRM13" s="83"/>
      <c r="CRN13" s="83"/>
      <c r="CRO13" s="83"/>
      <c r="CRP13" s="83"/>
      <c r="CRQ13" s="83"/>
      <c r="CRR13" s="83"/>
      <c r="CRS13" s="83"/>
      <c r="CRT13" s="83"/>
      <c r="CRU13" s="83"/>
      <c r="CRV13" s="83"/>
      <c r="CRW13" s="83"/>
      <c r="CRX13" s="83"/>
      <c r="CRY13" s="83"/>
      <c r="CRZ13" s="83"/>
      <c r="CSA13" s="83"/>
      <c r="CSB13" s="83"/>
      <c r="CSC13" s="83"/>
      <c r="CSD13" s="83"/>
      <c r="CSE13" s="83"/>
      <c r="CSF13" s="83"/>
      <c r="CSG13" s="83"/>
      <c r="CSH13" s="83"/>
      <c r="CSI13" s="83"/>
      <c r="CSJ13" s="83"/>
      <c r="CSK13" s="83"/>
      <c r="CSL13" s="83"/>
      <c r="CSM13" s="83"/>
      <c r="CSN13" s="83"/>
      <c r="CSO13" s="83"/>
      <c r="CSP13" s="83"/>
      <c r="CSQ13" s="83"/>
      <c r="CSR13" s="83"/>
      <c r="CSS13" s="83"/>
      <c r="CST13" s="83"/>
      <c r="CSU13" s="83"/>
      <c r="CSV13" s="83"/>
      <c r="CSW13" s="83"/>
      <c r="CSX13" s="83"/>
      <c r="CSY13" s="83"/>
      <c r="CSZ13" s="83"/>
      <c r="CTA13" s="83"/>
      <c r="CTB13" s="83"/>
      <c r="CTC13" s="83"/>
      <c r="CTD13" s="83"/>
      <c r="CTE13" s="83"/>
      <c r="CTF13" s="83"/>
      <c r="CTG13" s="83"/>
      <c r="CTH13" s="83"/>
      <c r="CTI13" s="83"/>
      <c r="CTJ13" s="83"/>
      <c r="CTK13" s="83"/>
      <c r="CTL13" s="83"/>
      <c r="CTM13" s="83"/>
      <c r="CTN13" s="83"/>
      <c r="CTO13" s="83"/>
      <c r="CTP13" s="83"/>
      <c r="CTQ13" s="83"/>
      <c r="CTR13" s="83"/>
      <c r="CTS13" s="83"/>
      <c r="CTT13" s="83"/>
      <c r="CTU13" s="83"/>
      <c r="CTV13" s="83"/>
      <c r="CTW13" s="83"/>
      <c r="CTX13" s="83"/>
      <c r="CTY13" s="83"/>
      <c r="CTZ13" s="83"/>
      <c r="CUA13" s="83"/>
      <c r="CUB13" s="83"/>
      <c r="CUC13" s="83"/>
      <c r="CUD13" s="83"/>
      <c r="CUE13" s="83"/>
      <c r="CUF13" s="83"/>
      <c r="CUG13" s="83"/>
      <c r="CUH13" s="83"/>
      <c r="CUI13" s="83"/>
      <c r="CUJ13" s="83"/>
      <c r="CUK13" s="83"/>
      <c r="CUL13" s="83"/>
      <c r="CUM13" s="83"/>
      <c r="CUN13" s="83"/>
      <c r="CUO13" s="83"/>
      <c r="CUP13" s="83"/>
      <c r="CUQ13" s="83"/>
      <c r="CUR13" s="83"/>
      <c r="CUS13" s="83"/>
      <c r="CUT13" s="83"/>
      <c r="CUU13" s="83"/>
      <c r="CUV13" s="83"/>
      <c r="CUW13" s="83"/>
      <c r="CUX13" s="83"/>
      <c r="CUY13" s="83"/>
      <c r="CUZ13" s="83"/>
      <c r="CVA13" s="83"/>
      <c r="CVB13" s="83"/>
      <c r="CVC13" s="83"/>
      <c r="CVD13" s="83"/>
      <c r="CVE13" s="83"/>
      <c r="CVF13" s="83"/>
      <c r="CVG13" s="83"/>
      <c r="CVH13" s="83"/>
      <c r="CVI13" s="83"/>
      <c r="CVJ13" s="83"/>
      <c r="CVK13" s="83"/>
      <c r="CVL13" s="83"/>
      <c r="CVM13" s="83"/>
      <c r="CVN13" s="83"/>
      <c r="CVO13" s="83"/>
      <c r="CVP13" s="83"/>
      <c r="CVQ13" s="83"/>
      <c r="CVR13" s="83"/>
      <c r="CVS13" s="83"/>
      <c r="CVT13" s="83"/>
      <c r="CVU13" s="83"/>
      <c r="CVV13" s="83"/>
      <c r="CVW13" s="83"/>
      <c r="CVX13" s="83"/>
      <c r="CVY13" s="83"/>
      <c r="CVZ13" s="83"/>
      <c r="CWA13" s="83"/>
      <c r="CWB13" s="83"/>
      <c r="CWC13" s="83"/>
      <c r="CWD13" s="83"/>
      <c r="CWE13" s="83"/>
      <c r="CWF13" s="83"/>
      <c r="CWG13" s="83"/>
      <c r="CWH13" s="83"/>
      <c r="CWI13" s="83"/>
      <c r="CWJ13" s="83"/>
      <c r="CWK13" s="83"/>
      <c r="CWL13" s="83"/>
      <c r="CWM13" s="83"/>
      <c r="CWN13" s="83"/>
      <c r="CWO13" s="83"/>
      <c r="CWP13" s="83"/>
      <c r="CWQ13" s="83"/>
      <c r="CWR13" s="83"/>
      <c r="CWS13" s="83"/>
      <c r="CWT13" s="83"/>
      <c r="CWU13" s="83"/>
      <c r="CWV13" s="83"/>
      <c r="CWW13" s="83"/>
      <c r="CWX13" s="83"/>
      <c r="CWY13" s="83"/>
      <c r="CWZ13" s="83"/>
      <c r="CXA13" s="83"/>
      <c r="CXB13" s="83"/>
      <c r="CXC13" s="83"/>
      <c r="CXD13" s="83"/>
      <c r="CXE13" s="83"/>
      <c r="CXF13" s="83"/>
      <c r="CXG13" s="83"/>
      <c r="CXH13" s="83"/>
      <c r="CXI13" s="83"/>
      <c r="CXJ13" s="83"/>
      <c r="CXK13" s="83"/>
      <c r="CXL13" s="83"/>
      <c r="CXM13" s="83"/>
      <c r="CXN13" s="83"/>
      <c r="CXO13" s="83"/>
      <c r="CXP13" s="83"/>
      <c r="CXQ13" s="83"/>
      <c r="CXR13" s="83"/>
      <c r="CXS13" s="83"/>
      <c r="CXT13" s="83"/>
      <c r="CXU13" s="83"/>
      <c r="CXV13" s="83"/>
      <c r="CXW13" s="83"/>
      <c r="CXX13" s="83"/>
      <c r="CXY13" s="83"/>
      <c r="CXZ13" s="83"/>
      <c r="CYA13" s="83"/>
      <c r="CYB13" s="83"/>
      <c r="CYC13" s="83"/>
      <c r="CYD13" s="83"/>
      <c r="CYE13" s="83"/>
      <c r="CYF13" s="83"/>
      <c r="CYG13" s="83"/>
      <c r="CYH13" s="83"/>
      <c r="CYI13" s="83"/>
      <c r="CYJ13" s="83"/>
      <c r="CYK13" s="83"/>
      <c r="CYL13" s="83"/>
      <c r="CYM13" s="83"/>
      <c r="CYN13" s="83"/>
      <c r="CYO13" s="83"/>
      <c r="CYP13" s="83"/>
      <c r="CYQ13" s="83"/>
      <c r="CYR13" s="83"/>
      <c r="CYS13" s="83"/>
      <c r="CYT13" s="83"/>
      <c r="CYU13" s="83"/>
      <c r="CYV13" s="83"/>
      <c r="CYW13" s="83"/>
      <c r="CYX13" s="83"/>
      <c r="CYY13" s="83"/>
      <c r="CYZ13" s="83"/>
      <c r="CZA13" s="83"/>
      <c r="CZB13" s="83"/>
      <c r="CZC13" s="83"/>
      <c r="CZD13" s="83"/>
      <c r="CZE13" s="83"/>
      <c r="CZF13" s="83"/>
      <c r="CZG13" s="83"/>
      <c r="CZH13" s="83"/>
      <c r="CZI13" s="83"/>
      <c r="CZJ13" s="83"/>
      <c r="CZK13" s="83"/>
      <c r="CZL13" s="83"/>
      <c r="CZM13" s="83"/>
      <c r="CZN13" s="83"/>
      <c r="CZO13" s="83"/>
      <c r="CZP13" s="83"/>
      <c r="CZQ13" s="83"/>
      <c r="CZR13" s="83"/>
      <c r="CZS13" s="83"/>
      <c r="CZT13" s="83"/>
      <c r="CZU13" s="83"/>
      <c r="CZV13" s="83"/>
      <c r="CZW13" s="83"/>
      <c r="CZX13" s="83"/>
      <c r="CZY13" s="83"/>
      <c r="CZZ13" s="83"/>
      <c r="DAA13" s="83"/>
      <c r="DAB13" s="83"/>
      <c r="DAC13" s="83"/>
      <c r="DAD13" s="83"/>
      <c r="DAE13" s="83"/>
      <c r="DAF13" s="83"/>
      <c r="DAG13" s="83"/>
      <c r="DAH13" s="83"/>
      <c r="DAI13" s="83"/>
      <c r="DAJ13" s="83"/>
      <c r="DAK13" s="83"/>
      <c r="DAL13" s="83"/>
      <c r="DAM13" s="83"/>
      <c r="DAN13" s="83"/>
      <c r="DAO13" s="83"/>
      <c r="DAP13" s="83"/>
      <c r="DAQ13" s="83"/>
      <c r="DAR13" s="83"/>
      <c r="DAS13" s="83"/>
      <c r="DAT13" s="83"/>
      <c r="DAU13" s="83"/>
      <c r="DAV13" s="83"/>
      <c r="DAW13" s="83"/>
      <c r="DAX13" s="83"/>
      <c r="DAY13" s="83"/>
      <c r="DAZ13" s="83"/>
      <c r="DBA13" s="83"/>
      <c r="DBB13" s="83"/>
      <c r="DBC13" s="83"/>
      <c r="DBD13" s="83"/>
      <c r="DBE13" s="83"/>
      <c r="DBF13" s="83"/>
      <c r="DBG13" s="83"/>
      <c r="DBH13" s="83"/>
      <c r="DBI13" s="83"/>
      <c r="DBJ13" s="83"/>
      <c r="DBK13" s="83"/>
      <c r="DBL13" s="83"/>
      <c r="DBM13" s="83"/>
      <c r="DBN13" s="83"/>
      <c r="DBO13" s="83"/>
      <c r="DBP13" s="83"/>
      <c r="DBQ13" s="83"/>
      <c r="DBR13" s="83"/>
      <c r="DBS13" s="83"/>
      <c r="DBT13" s="83"/>
      <c r="DBU13" s="83"/>
      <c r="DBV13" s="83"/>
      <c r="DBW13" s="83"/>
      <c r="DBX13" s="83"/>
      <c r="DBY13" s="83"/>
      <c r="DBZ13" s="83"/>
      <c r="DCA13" s="83"/>
      <c r="DCB13" s="83"/>
      <c r="DCC13" s="83"/>
      <c r="DCD13" s="83"/>
      <c r="DCE13" s="83"/>
      <c r="DCF13" s="83"/>
      <c r="DCG13" s="83"/>
      <c r="DCH13" s="83"/>
      <c r="DCI13" s="83"/>
      <c r="DCJ13" s="83"/>
      <c r="DCK13" s="83"/>
      <c r="DCL13" s="83"/>
      <c r="DCM13" s="83"/>
      <c r="DCN13" s="83"/>
      <c r="DCO13" s="83"/>
      <c r="DCP13" s="83"/>
      <c r="DCQ13" s="83"/>
      <c r="DCR13" s="83"/>
      <c r="DCS13" s="83"/>
      <c r="DCT13" s="83"/>
      <c r="DCU13" s="83"/>
      <c r="DCV13" s="83"/>
      <c r="DCW13" s="83"/>
      <c r="DCX13" s="83"/>
      <c r="DCY13" s="83"/>
      <c r="DCZ13" s="83"/>
      <c r="DDA13" s="83"/>
      <c r="DDB13" s="83"/>
      <c r="DDC13" s="83"/>
      <c r="DDD13" s="83"/>
      <c r="DDE13" s="83"/>
      <c r="DDF13" s="83"/>
      <c r="DDG13" s="83"/>
      <c r="DDH13" s="83"/>
      <c r="DDI13" s="83"/>
      <c r="DDJ13" s="83"/>
      <c r="DDK13" s="83"/>
      <c r="DDL13" s="83"/>
      <c r="DDM13" s="83"/>
      <c r="DDN13" s="83"/>
      <c r="DDO13" s="83"/>
      <c r="DDP13" s="83"/>
      <c r="DDQ13" s="83"/>
      <c r="DDR13" s="83"/>
      <c r="DDS13" s="83"/>
      <c r="DDT13" s="83"/>
      <c r="DDU13" s="83"/>
      <c r="DDV13" s="83"/>
      <c r="DDW13" s="83"/>
      <c r="DDX13" s="83"/>
      <c r="DDY13" s="83"/>
      <c r="DDZ13" s="83"/>
      <c r="DEA13" s="83"/>
      <c r="DEB13" s="83"/>
      <c r="DEC13" s="83"/>
      <c r="DED13" s="83"/>
      <c r="DEE13" s="83"/>
      <c r="DEF13" s="83"/>
      <c r="DEG13" s="83"/>
      <c r="DEH13" s="83"/>
      <c r="DEI13" s="83"/>
      <c r="DEJ13" s="83"/>
      <c r="DEK13" s="83"/>
      <c r="DEL13" s="83"/>
      <c r="DEM13" s="83"/>
      <c r="DEN13" s="83"/>
      <c r="DEO13" s="83"/>
      <c r="DEP13" s="83"/>
      <c r="DEQ13" s="83"/>
      <c r="DER13" s="83"/>
      <c r="DES13" s="83"/>
      <c r="DET13" s="83"/>
      <c r="DEU13" s="83"/>
      <c r="DEV13" s="83"/>
      <c r="DEW13" s="83"/>
      <c r="DEX13" s="83"/>
      <c r="DEY13" s="83"/>
      <c r="DEZ13" s="83"/>
      <c r="DFA13" s="83"/>
      <c r="DFB13" s="83"/>
      <c r="DFC13" s="83"/>
      <c r="DFD13" s="83"/>
      <c r="DFE13" s="83"/>
      <c r="DFF13" s="83"/>
      <c r="DFG13" s="83"/>
      <c r="DFH13" s="83"/>
      <c r="DFI13" s="83"/>
      <c r="DFJ13" s="83"/>
      <c r="DFK13" s="83"/>
      <c r="DFL13" s="83"/>
      <c r="DFM13" s="83"/>
      <c r="DFN13" s="83"/>
      <c r="DFO13" s="83"/>
      <c r="DFP13" s="83"/>
      <c r="DFQ13" s="83"/>
      <c r="DFR13" s="83"/>
      <c r="DFS13" s="83"/>
      <c r="DFT13" s="83"/>
      <c r="DFU13" s="83"/>
      <c r="DFV13" s="83"/>
      <c r="DFW13" s="83"/>
      <c r="DFX13" s="83"/>
      <c r="DFY13" s="83"/>
      <c r="DFZ13" s="83"/>
      <c r="DGA13" s="83"/>
      <c r="DGB13" s="83"/>
      <c r="DGC13" s="83"/>
      <c r="DGD13" s="83"/>
      <c r="DGE13" s="83"/>
      <c r="DGF13" s="83"/>
      <c r="DGG13" s="83"/>
      <c r="DGH13" s="83"/>
      <c r="DGI13" s="83"/>
      <c r="DGJ13" s="83"/>
      <c r="DGK13" s="83"/>
      <c r="DGL13" s="83"/>
      <c r="DGM13" s="83"/>
      <c r="DGN13" s="83"/>
      <c r="DGO13" s="83"/>
      <c r="DGP13" s="83"/>
      <c r="DGQ13" s="83"/>
      <c r="DGR13" s="83"/>
      <c r="DGS13" s="83"/>
      <c r="DGT13" s="83"/>
      <c r="DGU13" s="83"/>
      <c r="DGV13" s="83"/>
      <c r="DGW13" s="83"/>
      <c r="DGX13" s="83"/>
      <c r="DGY13" s="83"/>
      <c r="DGZ13" s="83"/>
      <c r="DHA13" s="83"/>
      <c r="DHB13" s="83"/>
      <c r="DHC13" s="83"/>
      <c r="DHD13" s="83"/>
      <c r="DHE13" s="83"/>
      <c r="DHF13" s="83"/>
      <c r="DHG13" s="83"/>
      <c r="DHH13" s="83"/>
      <c r="DHI13" s="83"/>
      <c r="DHJ13" s="83"/>
      <c r="DHK13" s="83"/>
      <c r="DHL13" s="83"/>
      <c r="DHM13" s="83"/>
      <c r="DHN13" s="83"/>
      <c r="DHO13" s="83"/>
      <c r="DHP13" s="83"/>
      <c r="DHQ13" s="83"/>
      <c r="DHR13" s="83"/>
      <c r="DHS13" s="83"/>
      <c r="DHT13" s="83"/>
      <c r="DHU13" s="83"/>
      <c r="DHV13" s="83"/>
      <c r="DHW13" s="83"/>
      <c r="DHX13" s="83"/>
      <c r="DHY13" s="83"/>
      <c r="DHZ13" s="83"/>
      <c r="DIA13" s="83"/>
      <c r="DIB13" s="83"/>
      <c r="DIC13" s="83"/>
      <c r="DID13" s="83"/>
      <c r="DIE13" s="83"/>
      <c r="DIF13" s="83"/>
      <c r="DIG13" s="83"/>
      <c r="DIH13" s="83"/>
      <c r="DII13" s="83"/>
      <c r="DIJ13" s="83"/>
      <c r="DIK13" s="83"/>
      <c r="DIL13" s="83"/>
      <c r="DIM13" s="83"/>
      <c r="DIN13" s="83"/>
      <c r="DIO13" s="83"/>
      <c r="DIP13" s="83"/>
      <c r="DIQ13" s="83"/>
      <c r="DIR13" s="83"/>
      <c r="DIS13" s="83"/>
      <c r="DIT13" s="83"/>
      <c r="DIU13" s="83"/>
      <c r="DIV13" s="83"/>
      <c r="DIW13" s="83"/>
      <c r="DIX13" s="83"/>
      <c r="DIY13" s="83"/>
      <c r="DIZ13" s="83"/>
      <c r="DJA13" s="83"/>
      <c r="DJB13" s="83"/>
      <c r="DJC13" s="83"/>
      <c r="DJD13" s="83"/>
      <c r="DJE13" s="83"/>
      <c r="DJF13" s="83"/>
      <c r="DJG13" s="83"/>
      <c r="DJH13" s="83"/>
      <c r="DJI13" s="83"/>
      <c r="DJJ13" s="83"/>
      <c r="DJK13" s="83"/>
      <c r="DJL13" s="83"/>
      <c r="DJM13" s="83"/>
      <c r="DJN13" s="83"/>
      <c r="DJO13" s="83"/>
      <c r="DJP13" s="83"/>
      <c r="DJQ13" s="83"/>
      <c r="DJR13" s="83"/>
      <c r="DJS13" s="83"/>
      <c r="DJT13" s="83"/>
      <c r="DJU13" s="83"/>
      <c r="DJV13" s="83"/>
      <c r="DJW13" s="83"/>
      <c r="DJX13" s="83"/>
      <c r="DJY13" s="83"/>
      <c r="DJZ13" s="83"/>
      <c r="DKA13" s="83"/>
      <c r="DKB13" s="83"/>
      <c r="DKC13" s="83"/>
      <c r="DKD13" s="83"/>
      <c r="DKE13" s="83"/>
      <c r="DKF13" s="83"/>
      <c r="DKG13" s="83"/>
      <c r="DKH13" s="83"/>
      <c r="DKI13" s="83"/>
      <c r="DKJ13" s="83"/>
      <c r="DKK13" s="83"/>
      <c r="DKL13" s="83"/>
      <c r="DKM13" s="83"/>
      <c r="DKN13" s="83"/>
      <c r="DKO13" s="83"/>
      <c r="DKP13" s="83"/>
      <c r="DKQ13" s="83"/>
      <c r="DKR13" s="83"/>
      <c r="DKS13" s="83"/>
      <c r="DKT13" s="83"/>
      <c r="DKU13" s="83"/>
      <c r="DKV13" s="83"/>
      <c r="DKW13" s="83"/>
      <c r="DKX13" s="83"/>
      <c r="DKY13" s="83"/>
      <c r="DKZ13" s="83"/>
      <c r="DLA13" s="83"/>
      <c r="DLB13" s="83"/>
      <c r="DLC13" s="83"/>
      <c r="DLD13" s="83"/>
      <c r="DLE13" s="83"/>
      <c r="DLF13" s="83"/>
      <c r="DLG13" s="83"/>
      <c r="DLH13" s="83"/>
      <c r="DLI13" s="83"/>
      <c r="DLJ13" s="83"/>
      <c r="DLK13" s="83"/>
      <c r="DLL13" s="83"/>
      <c r="DLM13" s="83"/>
      <c r="DLN13" s="83"/>
      <c r="DLO13" s="83"/>
      <c r="DLP13" s="83"/>
      <c r="DLQ13" s="83"/>
      <c r="DLR13" s="83"/>
      <c r="DLS13" s="83"/>
      <c r="DLT13" s="83"/>
      <c r="DLU13" s="83"/>
      <c r="DLV13" s="83"/>
      <c r="DLW13" s="83"/>
      <c r="DLX13" s="83"/>
      <c r="DLY13" s="83"/>
      <c r="DLZ13" s="83"/>
      <c r="DMA13" s="83"/>
      <c r="DMB13" s="83"/>
      <c r="DMC13" s="83"/>
      <c r="DMD13" s="83"/>
      <c r="DME13" s="83"/>
      <c r="DMF13" s="83"/>
      <c r="DMG13" s="83"/>
      <c r="DMH13" s="83"/>
      <c r="DMI13" s="83"/>
      <c r="DMJ13" s="83"/>
      <c r="DMK13" s="83"/>
      <c r="DML13" s="83"/>
      <c r="DMM13" s="83"/>
      <c r="DMN13" s="83"/>
      <c r="DMO13" s="83"/>
      <c r="DMP13" s="83"/>
      <c r="DMQ13" s="83"/>
      <c r="DMR13" s="83"/>
      <c r="DMS13" s="83"/>
      <c r="DMT13" s="83"/>
      <c r="DMU13" s="83"/>
      <c r="DMV13" s="83"/>
      <c r="DMW13" s="83"/>
      <c r="DMX13" s="83"/>
      <c r="DMY13" s="83"/>
      <c r="DMZ13" s="83"/>
      <c r="DNA13" s="83"/>
      <c r="DNB13" s="83"/>
      <c r="DNC13" s="83"/>
      <c r="DND13" s="83"/>
      <c r="DNE13" s="83"/>
      <c r="DNF13" s="83"/>
      <c r="DNG13" s="83"/>
      <c r="DNH13" s="83"/>
      <c r="DNI13" s="83"/>
      <c r="DNJ13" s="83"/>
      <c r="DNK13" s="83"/>
      <c r="DNL13" s="83"/>
      <c r="DNM13" s="83"/>
      <c r="DNN13" s="83"/>
      <c r="DNO13" s="83"/>
      <c r="DNP13" s="83"/>
      <c r="DNQ13" s="83"/>
      <c r="DNR13" s="83"/>
      <c r="DNS13" s="83"/>
      <c r="DNT13" s="83"/>
      <c r="DNU13" s="83"/>
      <c r="DNV13" s="83"/>
      <c r="DNW13" s="83"/>
      <c r="DNX13" s="83"/>
      <c r="DNY13" s="83"/>
      <c r="DNZ13" s="83"/>
      <c r="DOA13" s="83"/>
      <c r="DOB13" s="83"/>
      <c r="DOC13" s="83"/>
      <c r="DOD13" s="83"/>
      <c r="DOE13" s="83"/>
      <c r="DOF13" s="83"/>
      <c r="DOG13" s="83"/>
      <c r="DOH13" s="83"/>
      <c r="DOI13" s="83"/>
      <c r="DOJ13" s="83"/>
      <c r="DOK13" s="83"/>
      <c r="DOL13" s="83"/>
      <c r="DOM13" s="83"/>
      <c r="DON13" s="83"/>
      <c r="DOO13" s="83"/>
      <c r="DOP13" s="83"/>
      <c r="DOQ13" s="83"/>
      <c r="DOR13" s="83"/>
      <c r="DOS13" s="83"/>
      <c r="DOT13" s="83"/>
      <c r="DOU13" s="83"/>
      <c r="DOV13" s="83"/>
      <c r="DOW13" s="83"/>
      <c r="DOX13" s="83"/>
      <c r="DOY13" s="83"/>
      <c r="DOZ13" s="83"/>
      <c r="DPA13" s="83"/>
      <c r="DPB13" s="83"/>
      <c r="DPC13" s="83"/>
      <c r="DPD13" s="83"/>
      <c r="DPE13" s="83"/>
      <c r="DPF13" s="83"/>
      <c r="DPG13" s="83"/>
      <c r="DPH13" s="83"/>
      <c r="DPI13" s="83"/>
      <c r="DPJ13" s="83"/>
      <c r="DPK13" s="83"/>
      <c r="DPL13" s="83"/>
      <c r="DPM13" s="83"/>
      <c r="DPN13" s="83"/>
      <c r="DPO13" s="83"/>
      <c r="DPP13" s="83"/>
      <c r="DPQ13" s="83"/>
      <c r="DPR13" s="83"/>
      <c r="DPS13" s="83"/>
      <c r="DPT13" s="83"/>
      <c r="DPU13" s="83"/>
      <c r="DPV13" s="83"/>
      <c r="DPW13" s="83"/>
      <c r="DPX13" s="83"/>
      <c r="DPY13" s="83"/>
      <c r="DPZ13" s="83"/>
      <c r="DQA13" s="83"/>
      <c r="DQB13" s="83"/>
      <c r="DQC13" s="83"/>
      <c r="DQD13" s="83"/>
      <c r="DQE13" s="83"/>
      <c r="DQF13" s="83"/>
      <c r="DQG13" s="83"/>
      <c r="DQH13" s="83"/>
      <c r="DQI13" s="83"/>
      <c r="DQJ13" s="83"/>
      <c r="DQK13" s="83"/>
      <c r="DQL13" s="83"/>
      <c r="DQM13" s="83"/>
      <c r="DQN13" s="83"/>
      <c r="DQO13" s="83"/>
      <c r="DQP13" s="83"/>
      <c r="DQQ13" s="83"/>
      <c r="DQR13" s="83"/>
      <c r="DQS13" s="83"/>
      <c r="DQT13" s="83"/>
      <c r="DQU13" s="83"/>
      <c r="DQV13" s="83"/>
      <c r="DQW13" s="83"/>
      <c r="DQX13" s="83"/>
      <c r="DQY13" s="83"/>
      <c r="DQZ13" s="83"/>
      <c r="DRA13" s="83"/>
      <c r="DRB13" s="83"/>
      <c r="DRC13" s="83"/>
      <c r="DRD13" s="83"/>
      <c r="DRE13" s="83"/>
      <c r="DRF13" s="83"/>
      <c r="DRG13" s="83"/>
      <c r="DRH13" s="83"/>
      <c r="DRI13" s="83"/>
      <c r="DRJ13" s="83"/>
      <c r="DRK13" s="83"/>
      <c r="DRL13" s="83"/>
      <c r="DRM13" s="83"/>
      <c r="DRN13" s="83"/>
      <c r="DRO13" s="83"/>
      <c r="DRP13" s="83"/>
      <c r="DRQ13" s="83"/>
      <c r="DRR13" s="83"/>
      <c r="DRS13" s="83"/>
      <c r="DRT13" s="83"/>
      <c r="DRU13" s="83"/>
      <c r="DRV13" s="83"/>
      <c r="DRW13" s="83"/>
      <c r="DRX13" s="83"/>
      <c r="DRY13" s="83"/>
      <c r="DRZ13" s="83"/>
      <c r="DSA13" s="83"/>
      <c r="DSB13" s="83"/>
      <c r="DSC13" s="83"/>
      <c r="DSD13" s="83"/>
      <c r="DSE13" s="83"/>
      <c r="DSF13" s="83"/>
      <c r="DSG13" s="83"/>
      <c r="DSH13" s="83"/>
      <c r="DSI13" s="83"/>
      <c r="DSJ13" s="83"/>
      <c r="DSK13" s="83"/>
      <c r="DSL13" s="83"/>
      <c r="DSM13" s="83"/>
      <c r="DSN13" s="83"/>
      <c r="DSO13" s="83"/>
      <c r="DSP13" s="83"/>
      <c r="DSQ13" s="83"/>
      <c r="DSR13" s="83"/>
      <c r="DSS13" s="83"/>
      <c r="DST13" s="83"/>
      <c r="DSU13" s="83"/>
      <c r="DSV13" s="83"/>
      <c r="DSW13" s="83"/>
      <c r="DSX13" s="83"/>
      <c r="DSY13" s="83"/>
      <c r="DSZ13" s="83"/>
      <c r="DTA13" s="83"/>
      <c r="DTB13" s="83"/>
      <c r="DTC13" s="83"/>
      <c r="DTD13" s="83"/>
      <c r="DTE13" s="83"/>
      <c r="DTF13" s="83"/>
      <c r="DTG13" s="83"/>
      <c r="DTH13" s="83"/>
      <c r="DTI13" s="83"/>
      <c r="DTJ13" s="83"/>
      <c r="DTK13" s="83"/>
      <c r="DTL13" s="83"/>
      <c r="DTM13" s="83"/>
      <c r="DTN13" s="83"/>
      <c r="DTO13" s="83"/>
      <c r="DTP13" s="83"/>
      <c r="DTQ13" s="83"/>
      <c r="DTR13" s="83"/>
      <c r="DTS13" s="83"/>
      <c r="DTT13" s="83"/>
      <c r="DTU13" s="83"/>
      <c r="DTV13" s="83"/>
      <c r="DTW13" s="83"/>
      <c r="DTX13" s="83"/>
      <c r="DTY13" s="83"/>
      <c r="DTZ13" s="83"/>
      <c r="DUA13" s="83"/>
      <c r="DUB13" s="83"/>
      <c r="DUC13" s="83"/>
      <c r="DUD13" s="83"/>
      <c r="DUE13" s="83"/>
      <c r="DUF13" s="83"/>
      <c r="DUG13" s="83"/>
      <c r="DUH13" s="83"/>
      <c r="DUI13" s="83"/>
      <c r="DUJ13" s="83"/>
      <c r="DUK13" s="83"/>
      <c r="DUL13" s="83"/>
      <c r="DUM13" s="83"/>
      <c r="DUN13" s="83"/>
      <c r="DUO13" s="83"/>
      <c r="DUP13" s="83"/>
      <c r="DUQ13" s="83"/>
      <c r="DUR13" s="83"/>
      <c r="DUS13" s="83"/>
      <c r="DUT13" s="83"/>
      <c r="DUU13" s="83"/>
      <c r="DUV13" s="83"/>
      <c r="DUW13" s="83"/>
      <c r="DUX13" s="83"/>
      <c r="DUY13" s="83"/>
      <c r="DUZ13" s="83"/>
      <c r="DVA13" s="83"/>
      <c r="DVB13" s="83"/>
      <c r="DVC13" s="83"/>
      <c r="DVD13" s="83"/>
      <c r="DVE13" s="83"/>
      <c r="DVF13" s="83"/>
      <c r="DVG13" s="83"/>
      <c r="DVH13" s="83"/>
      <c r="DVI13" s="83"/>
      <c r="DVJ13" s="83"/>
      <c r="DVK13" s="83"/>
      <c r="DVL13" s="83"/>
      <c r="DVM13" s="83"/>
      <c r="DVN13" s="83"/>
      <c r="DVO13" s="83"/>
      <c r="DVP13" s="83"/>
      <c r="DVQ13" s="83"/>
      <c r="DVR13" s="83"/>
      <c r="DVS13" s="83"/>
      <c r="DVT13" s="83"/>
      <c r="DVU13" s="83"/>
      <c r="DVV13" s="83"/>
      <c r="DVW13" s="83"/>
      <c r="DVX13" s="83"/>
      <c r="DVY13" s="83"/>
      <c r="DVZ13" s="83"/>
      <c r="DWA13" s="83"/>
      <c r="DWB13" s="83"/>
      <c r="DWC13" s="83"/>
      <c r="DWD13" s="83"/>
      <c r="DWE13" s="83"/>
      <c r="DWF13" s="83"/>
      <c r="DWG13" s="83"/>
      <c r="DWH13" s="83"/>
      <c r="DWI13" s="83"/>
      <c r="DWJ13" s="83"/>
      <c r="DWK13" s="83"/>
      <c r="DWL13" s="83"/>
      <c r="DWM13" s="83"/>
      <c r="DWN13" s="83"/>
      <c r="DWO13" s="83"/>
      <c r="DWP13" s="83"/>
      <c r="DWQ13" s="83"/>
      <c r="DWR13" s="83"/>
      <c r="DWS13" s="83"/>
      <c r="DWT13" s="83"/>
      <c r="DWU13" s="83"/>
      <c r="DWV13" s="83"/>
      <c r="DWW13" s="83"/>
      <c r="DWX13" s="83"/>
      <c r="DWY13" s="83"/>
      <c r="DWZ13" s="83"/>
      <c r="DXA13" s="83"/>
      <c r="DXB13" s="83"/>
      <c r="DXC13" s="83"/>
      <c r="DXD13" s="83"/>
      <c r="DXE13" s="83"/>
      <c r="DXF13" s="83"/>
      <c r="DXG13" s="83"/>
      <c r="DXH13" s="83"/>
      <c r="DXI13" s="83"/>
      <c r="DXJ13" s="83"/>
      <c r="DXK13" s="83"/>
      <c r="DXL13" s="83"/>
      <c r="DXM13" s="83"/>
      <c r="DXN13" s="83"/>
      <c r="DXO13" s="83"/>
      <c r="DXP13" s="83"/>
      <c r="DXQ13" s="83"/>
      <c r="DXR13" s="83"/>
      <c r="DXS13" s="83"/>
      <c r="DXT13" s="83"/>
      <c r="DXU13" s="83"/>
      <c r="DXV13" s="83"/>
      <c r="DXW13" s="83"/>
      <c r="DXX13" s="83"/>
      <c r="DXY13" s="83"/>
      <c r="DXZ13" s="83"/>
      <c r="DYA13" s="83"/>
      <c r="DYB13" s="83"/>
      <c r="DYC13" s="83"/>
      <c r="DYD13" s="83"/>
      <c r="DYE13" s="83"/>
      <c r="DYF13" s="83"/>
      <c r="DYG13" s="83"/>
      <c r="DYH13" s="83"/>
      <c r="DYI13" s="83"/>
      <c r="DYJ13" s="83"/>
      <c r="DYK13" s="83"/>
      <c r="DYL13" s="83"/>
      <c r="DYM13" s="83"/>
      <c r="DYN13" s="83"/>
      <c r="DYO13" s="83"/>
      <c r="DYP13" s="83"/>
      <c r="DYQ13" s="83"/>
      <c r="DYR13" s="83"/>
      <c r="DYS13" s="83"/>
      <c r="DYT13" s="83"/>
      <c r="DYU13" s="83"/>
      <c r="DYV13" s="83"/>
      <c r="DYW13" s="83"/>
      <c r="DYX13" s="83"/>
      <c r="DYY13" s="83"/>
      <c r="DYZ13" s="83"/>
      <c r="DZA13" s="83"/>
      <c r="DZB13" s="83"/>
      <c r="DZC13" s="83"/>
      <c r="DZD13" s="83"/>
      <c r="DZE13" s="83"/>
      <c r="DZF13" s="83"/>
      <c r="DZG13" s="83"/>
      <c r="DZH13" s="83"/>
      <c r="DZI13" s="83"/>
      <c r="DZJ13" s="83"/>
      <c r="DZK13" s="83"/>
      <c r="DZL13" s="83"/>
      <c r="DZM13" s="83"/>
      <c r="DZN13" s="83"/>
      <c r="DZO13" s="83"/>
      <c r="DZP13" s="83"/>
      <c r="DZQ13" s="83"/>
      <c r="DZR13" s="83"/>
      <c r="DZS13" s="83"/>
      <c r="DZT13" s="83"/>
      <c r="DZU13" s="83"/>
      <c r="DZV13" s="83"/>
      <c r="DZW13" s="83"/>
      <c r="DZX13" s="83"/>
      <c r="DZY13" s="83"/>
      <c r="DZZ13" s="83"/>
      <c r="EAA13" s="83"/>
      <c r="EAB13" s="83"/>
      <c r="EAC13" s="83"/>
      <c r="EAD13" s="83"/>
      <c r="EAE13" s="83"/>
      <c r="EAF13" s="83"/>
      <c r="EAG13" s="83"/>
      <c r="EAH13" s="83"/>
      <c r="EAI13" s="83"/>
      <c r="EAJ13" s="83"/>
      <c r="EAK13" s="83"/>
      <c r="EAL13" s="83"/>
      <c r="EAM13" s="83"/>
      <c r="EAN13" s="83"/>
      <c r="EAO13" s="83"/>
      <c r="EAP13" s="83"/>
      <c r="EAQ13" s="83"/>
      <c r="EAR13" s="83"/>
      <c r="EAS13" s="83"/>
      <c r="EAT13" s="83"/>
      <c r="EAU13" s="83"/>
      <c r="EAV13" s="83"/>
      <c r="EAW13" s="83"/>
      <c r="EAX13" s="83"/>
      <c r="EAY13" s="83"/>
      <c r="EAZ13" s="83"/>
      <c r="EBA13" s="83"/>
      <c r="EBB13" s="83"/>
      <c r="EBC13" s="83"/>
      <c r="EBD13" s="83"/>
      <c r="EBE13" s="83"/>
      <c r="EBF13" s="83"/>
      <c r="EBG13" s="83"/>
      <c r="EBH13" s="83"/>
      <c r="EBI13" s="83"/>
      <c r="EBJ13" s="83"/>
      <c r="EBK13" s="83"/>
      <c r="EBL13" s="83"/>
      <c r="EBM13" s="83"/>
      <c r="EBN13" s="83"/>
      <c r="EBO13" s="83"/>
      <c r="EBP13" s="83"/>
      <c r="EBQ13" s="83"/>
      <c r="EBR13" s="83"/>
      <c r="EBS13" s="83"/>
      <c r="EBT13" s="83"/>
      <c r="EBU13" s="83"/>
      <c r="EBV13" s="83"/>
      <c r="EBW13" s="83"/>
      <c r="EBX13" s="83"/>
      <c r="EBY13" s="83"/>
      <c r="EBZ13" s="83"/>
      <c r="ECA13" s="83"/>
      <c r="ECB13" s="83"/>
      <c r="ECC13" s="83"/>
      <c r="ECD13" s="83"/>
      <c r="ECE13" s="83"/>
      <c r="ECF13" s="83"/>
      <c r="ECG13" s="83"/>
      <c r="ECH13" s="83"/>
      <c r="ECI13" s="83"/>
      <c r="ECJ13" s="83"/>
      <c r="ECK13" s="83"/>
      <c r="ECL13" s="83"/>
      <c r="ECM13" s="83"/>
      <c r="ECN13" s="83"/>
      <c r="ECO13" s="83"/>
      <c r="ECP13" s="83"/>
      <c r="ECQ13" s="83"/>
      <c r="ECR13" s="83"/>
      <c r="ECS13" s="83"/>
      <c r="ECT13" s="83"/>
      <c r="ECU13" s="83"/>
      <c r="ECV13" s="83"/>
      <c r="ECW13" s="83"/>
      <c r="ECX13" s="83"/>
      <c r="ECY13" s="83"/>
      <c r="ECZ13" s="83"/>
      <c r="EDA13" s="83"/>
      <c r="EDB13" s="83"/>
      <c r="EDC13" s="83"/>
      <c r="EDD13" s="83"/>
      <c r="EDE13" s="83"/>
      <c r="EDF13" s="83"/>
      <c r="EDG13" s="83"/>
      <c r="EDH13" s="83"/>
      <c r="EDI13" s="83"/>
      <c r="EDJ13" s="83"/>
      <c r="EDK13" s="83"/>
      <c r="EDL13" s="83"/>
      <c r="EDM13" s="83"/>
      <c r="EDN13" s="83"/>
      <c r="EDO13" s="83"/>
      <c r="EDP13" s="83"/>
      <c r="EDQ13" s="83"/>
      <c r="EDR13" s="83"/>
      <c r="EDS13" s="83"/>
      <c r="EDT13" s="83"/>
      <c r="EDU13" s="83"/>
      <c r="EDV13" s="83"/>
      <c r="EDW13" s="83"/>
      <c r="EDX13" s="83"/>
      <c r="EDY13" s="83"/>
      <c r="EDZ13" s="83"/>
      <c r="EEA13" s="83"/>
      <c r="EEB13" s="83"/>
      <c r="EEC13" s="83"/>
      <c r="EED13" s="83"/>
      <c r="EEE13" s="83"/>
      <c r="EEF13" s="83"/>
      <c r="EEG13" s="83"/>
      <c r="EEH13" s="83"/>
      <c r="EEI13" s="83"/>
      <c r="EEJ13" s="83"/>
      <c r="EEK13" s="83"/>
      <c r="EEL13" s="83"/>
      <c r="EEM13" s="83"/>
      <c r="EEN13" s="83"/>
      <c r="EEO13" s="83"/>
      <c r="EEP13" s="83"/>
      <c r="EEQ13" s="83"/>
      <c r="EER13" s="83"/>
      <c r="EES13" s="83"/>
      <c r="EET13" s="83"/>
      <c r="EEU13" s="83"/>
      <c r="EEV13" s="83"/>
      <c r="EEW13" s="83"/>
      <c r="EEX13" s="83"/>
      <c r="EEY13" s="83"/>
      <c r="EEZ13" s="83"/>
      <c r="EFA13" s="83"/>
      <c r="EFB13" s="83"/>
      <c r="EFC13" s="83"/>
      <c r="EFD13" s="83"/>
      <c r="EFE13" s="83"/>
      <c r="EFF13" s="83"/>
      <c r="EFG13" s="83"/>
      <c r="EFH13" s="83"/>
      <c r="EFI13" s="83"/>
      <c r="EFJ13" s="83"/>
      <c r="EFK13" s="83"/>
      <c r="EFL13" s="83"/>
      <c r="EFM13" s="83"/>
      <c r="EFN13" s="83"/>
      <c r="EFO13" s="83"/>
      <c r="EFP13" s="83"/>
      <c r="EFQ13" s="83"/>
      <c r="EFR13" s="83"/>
      <c r="EFS13" s="83"/>
      <c r="EFT13" s="83"/>
      <c r="EFU13" s="83"/>
      <c r="EFV13" s="83"/>
      <c r="EFW13" s="83"/>
      <c r="EFX13" s="83"/>
      <c r="EFY13" s="83"/>
      <c r="EFZ13" s="83"/>
      <c r="EGA13" s="83"/>
      <c r="EGB13" s="83"/>
      <c r="EGC13" s="83"/>
      <c r="EGD13" s="83"/>
      <c r="EGE13" s="83"/>
      <c r="EGF13" s="83"/>
      <c r="EGG13" s="83"/>
      <c r="EGH13" s="83"/>
      <c r="EGI13" s="83"/>
      <c r="EGJ13" s="83"/>
      <c r="EGK13" s="83"/>
      <c r="EGL13" s="83"/>
      <c r="EGM13" s="83"/>
      <c r="EGN13" s="83"/>
      <c r="EGO13" s="83"/>
      <c r="EGP13" s="83"/>
      <c r="EGQ13" s="83"/>
      <c r="EGR13" s="83"/>
      <c r="EGS13" s="83"/>
      <c r="EGT13" s="83"/>
      <c r="EGU13" s="83"/>
      <c r="EGV13" s="83"/>
      <c r="EGW13" s="83"/>
      <c r="EGX13" s="83"/>
      <c r="EGY13" s="83"/>
      <c r="EGZ13" s="83"/>
      <c r="EHA13" s="83"/>
      <c r="EHB13" s="83"/>
      <c r="EHC13" s="83"/>
      <c r="EHD13" s="83"/>
      <c r="EHE13" s="83"/>
      <c r="EHF13" s="83"/>
      <c r="EHG13" s="83"/>
      <c r="EHH13" s="83"/>
      <c r="EHI13" s="83"/>
      <c r="EHJ13" s="83"/>
      <c r="EHK13" s="83"/>
      <c r="EHL13" s="83"/>
      <c r="EHM13" s="83"/>
      <c r="EHN13" s="83"/>
      <c r="EHO13" s="83"/>
      <c r="EHP13" s="83"/>
      <c r="EHQ13" s="83"/>
      <c r="EHR13" s="83"/>
      <c r="EHS13" s="83"/>
      <c r="EHT13" s="83"/>
      <c r="EHU13" s="83"/>
      <c r="EHV13" s="83"/>
      <c r="EHW13" s="83"/>
      <c r="EHX13" s="83"/>
      <c r="EHY13" s="83"/>
      <c r="EHZ13" s="83"/>
      <c r="EIA13" s="83"/>
      <c r="EIB13" s="83"/>
      <c r="EIC13" s="83"/>
      <c r="EID13" s="83"/>
      <c r="EIE13" s="83"/>
      <c r="EIF13" s="83"/>
      <c r="EIG13" s="83"/>
      <c r="EIH13" s="83"/>
      <c r="EII13" s="83"/>
      <c r="EIJ13" s="83"/>
      <c r="EIK13" s="83"/>
      <c r="EIL13" s="83"/>
      <c r="EIM13" s="83"/>
      <c r="EIN13" s="83"/>
      <c r="EIO13" s="83"/>
      <c r="EIP13" s="83"/>
      <c r="EIQ13" s="83"/>
      <c r="EIR13" s="83"/>
      <c r="EIS13" s="83"/>
      <c r="EIT13" s="83"/>
      <c r="EIU13" s="83"/>
      <c r="EIV13" s="83"/>
      <c r="EIW13" s="83"/>
      <c r="EIX13" s="83"/>
      <c r="EIY13" s="83"/>
      <c r="EIZ13" s="83"/>
      <c r="EJA13" s="83"/>
      <c r="EJB13" s="83"/>
      <c r="EJC13" s="83"/>
      <c r="EJD13" s="83"/>
      <c r="EJE13" s="83"/>
      <c r="EJF13" s="83"/>
      <c r="EJG13" s="83"/>
      <c r="EJH13" s="83"/>
      <c r="EJI13" s="83"/>
      <c r="EJJ13" s="83"/>
      <c r="EJK13" s="83"/>
      <c r="EJL13" s="83"/>
      <c r="EJM13" s="83"/>
      <c r="EJN13" s="83"/>
      <c r="EJO13" s="83"/>
      <c r="EJP13" s="83"/>
      <c r="EJQ13" s="83"/>
      <c r="EJR13" s="83"/>
      <c r="EJS13" s="83"/>
      <c r="EJT13" s="83"/>
      <c r="EJU13" s="83"/>
      <c r="EJV13" s="83"/>
      <c r="EJW13" s="83"/>
      <c r="EJX13" s="83"/>
      <c r="EJY13" s="83"/>
      <c r="EJZ13" s="83"/>
      <c r="EKA13" s="83"/>
      <c r="EKB13" s="83"/>
      <c r="EKC13" s="83"/>
      <c r="EKD13" s="83"/>
      <c r="EKE13" s="83"/>
      <c r="EKF13" s="83"/>
      <c r="EKG13" s="83"/>
      <c r="EKH13" s="83"/>
      <c r="EKI13" s="83"/>
      <c r="EKJ13" s="83"/>
      <c r="EKK13" s="83"/>
      <c r="EKL13" s="83"/>
      <c r="EKM13" s="83"/>
      <c r="EKN13" s="83"/>
      <c r="EKO13" s="83"/>
      <c r="EKP13" s="83"/>
      <c r="EKQ13" s="83"/>
      <c r="EKR13" s="83"/>
      <c r="EKS13" s="83"/>
      <c r="EKT13" s="83"/>
      <c r="EKU13" s="83"/>
      <c r="EKV13" s="83"/>
      <c r="EKW13" s="83"/>
      <c r="EKX13" s="83"/>
      <c r="EKY13" s="83"/>
      <c r="EKZ13" s="83"/>
      <c r="ELA13" s="83"/>
      <c r="ELB13" s="83"/>
      <c r="ELC13" s="83"/>
      <c r="ELD13" s="83"/>
      <c r="ELE13" s="83"/>
      <c r="ELF13" s="83"/>
      <c r="ELG13" s="83"/>
      <c r="ELH13" s="83"/>
      <c r="ELI13" s="83"/>
      <c r="ELJ13" s="83"/>
      <c r="ELK13" s="83"/>
      <c r="ELL13" s="83"/>
      <c r="ELM13" s="83"/>
      <c r="ELN13" s="83"/>
      <c r="ELO13" s="83"/>
      <c r="ELP13" s="83"/>
      <c r="ELQ13" s="83"/>
      <c r="ELR13" s="83"/>
      <c r="ELS13" s="83"/>
      <c r="ELT13" s="83"/>
      <c r="ELU13" s="83"/>
      <c r="ELV13" s="83"/>
      <c r="ELW13" s="83"/>
      <c r="ELX13" s="83"/>
      <c r="ELY13" s="83"/>
      <c r="ELZ13" s="83"/>
      <c r="EMA13" s="83"/>
      <c r="EMB13" s="83"/>
      <c r="EMC13" s="83"/>
      <c r="EMD13" s="83"/>
      <c r="EME13" s="83"/>
      <c r="EMF13" s="83"/>
      <c r="EMG13" s="83"/>
      <c r="EMH13" s="83"/>
      <c r="EMI13" s="83"/>
      <c r="EMJ13" s="83"/>
      <c r="EMK13" s="83"/>
      <c r="EML13" s="83"/>
      <c r="EMM13" s="83"/>
      <c r="EMN13" s="83"/>
      <c r="EMO13" s="83"/>
      <c r="EMP13" s="83"/>
      <c r="EMQ13" s="83"/>
      <c r="EMR13" s="83"/>
      <c r="EMS13" s="83"/>
      <c r="EMT13" s="83"/>
      <c r="EMU13" s="83"/>
      <c r="EMV13" s="83"/>
      <c r="EMW13" s="83"/>
      <c r="EMX13" s="83"/>
      <c r="EMY13" s="83"/>
      <c r="EMZ13" s="83"/>
      <c r="ENA13" s="83"/>
      <c r="ENB13" s="83"/>
      <c r="ENC13" s="83"/>
      <c r="END13" s="83"/>
      <c r="ENE13" s="83"/>
      <c r="ENF13" s="83"/>
      <c r="ENG13" s="83"/>
      <c r="ENH13" s="83"/>
      <c r="ENI13" s="83"/>
      <c r="ENJ13" s="83"/>
      <c r="ENK13" s="83"/>
      <c r="ENL13" s="83"/>
      <c r="ENM13" s="83"/>
      <c r="ENN13" s="83"/>
      <c r="ENO13" s="83"/>
      <c r="ENP13" s="83"/>
      <c r="ENQ13" s="83"/>
      <c r="ENR13" s="83"/>
      <c r="ENS13" s="83"/>
      <c r="ENT13" s="83"/>
      <c r="ENU13" s="83"/>
      <c r="ENV13" s="83"/>
      <c r="ENW13" s="83"/>
      <c r="ENX13" s="83"/>
      <c r="ENY13" s="83"/>
      <c r="ENZ13" s="83"/>
      <c r="EOA13" s="83"/>
      <c r="EOB13" s="83"/>
      <c r="EOC13" s="83"/>
      <c r="EOD13" s="83"/>
      <c r="EOE13" s="83"/>
      <c r="EOF13" s="83"/>
      <c r="EOG13" s="83"/>
      <c r="EOH13" s="83"/>
      <c r="EOI13" s="83"/>
      <c r="EOJ13" s="83"/>
      <c r="EOK13" s="83"/>
      <c r="EOL13" s="83"/>
      <c r="EOM13" s="83"/>
      <c r="EON13" s="83"/>
      <c r="EOO13" s="83"/>
      <c r="EOP13" s="83"/>
      <c r="EOQ13" s="83"/>
      <c r="EOR13" s="83"/>
      <c r="EOS13" s="83"/>
      <c r="EOT13" s="83"/>
      <c r="EOU13" s="83"/>
      <c r="EOV13" s="83"/>
      <c r="EOW13" s="83"/>
      <c r="EOX13" s="83"/>
      <c r="EOY13" s="83"/>
      <c r="EOZ13" s="83"/>
      <c r="EPA13" s="83"/>
      <c r="EPB13" s="83"/>
      <c r="EPC13" s="83"/>
      <c r="EPD13" s="83"/>
      <c r="EPE13" s="83"/>
      <c r="EPF13" s="83"/>
      <c r="EPG13" s="83"/>
      <c r="EPH13" s="83"/>
      <c r="EPI13" s="83"/>
      <c r="EPJ13" s="83"/>
      <c r="EPK13" s="83"/>
      <c r="EPL13" s="83"/>
      <c r="EPM13" s="83"/>
      <c r="EPN13" s="83"/>
      <c r="EPO13" s="83"/>
      <c r="EPP13" s="83"/>
      <c r="EPQ13" s="83"/>
      <c r="EPR13" s="83"/>
      <c r="EPS13" s="83"/>
      <c r="EPT13" s="83"/>
      <c r="EPU13" s="83"/>
      <c r="EPV13" s="83"/>
      <c r="EPW13" s="83"/>
      <c r="EPX13" s="83"/>
      <c r="EPY13" s="83"/>
      <c r="EPZ13" s="83"/>
      <c r="EQA13" s="83"/>
      <c r="EQB13" s="83"/>
      <c r="EQC13" s="83"/>
      <c r="EQD13" s="83"/>
      <c r="EQE13" s="83"/>
      <c r="EQF13" s="83"/>
      <c r="EQG13" s="83"/>
      <c r="EQH13" s="83"/>
      <c r="EQI13" s="83"/>
      <c r="EQJ13" s="83"/>
      <c r="EQK13" s="83"/>
      <c r="EQL13" s="83"/>
      <c r="EQM13" s="83"/>
      <c r="EQN13" s="83"/>
      <c r="EQO13" s="83"/>
      <c r="EQP13" s="83"/>
      <c r="EQQ13" s="83"/>
      <c r="EQR13" s="83"/>
      <c r="EQS13" s="83"/>
      <c r="EQT13" s="83"/>
      <c r="EQU13" s="83"/>
      <c r="EQV13" s="83"/>
      <c r="EQW13" s="83"/>
      <c r="EQX13" s="83"/>
      <c r="EQY13" s="83"/>
      <c r="EQZ13" s="83"/>
      <c r="ERA13" s="83"/>
      <c r="ERB13" s="83"/>
      <c r="ERC13" s="83"/>
      <c r="ERD13" s="83"/>
      <c r="ERE13" s="83"/>
      <c r="ERF13" s="83"/>
      <c r="ERG13" s="83"/>
      <c r="ERH13" s="83"/>
      <c r="ERI13" s="83"/>
      <c r="ERJ13" s="83"/>
      <c r="ERK13" s="83"/>
      <c r="ERL13" s="83"/>
      <c r="ERM13" s="83"/>
      <c r="ERN13" s="83"/>
      <c r="ERO13" s="83"/>
      <c r="ERP13" s="83"/>
      <c r="ERQ13" s="83"/>
      <c r="ERR13" s="83"/>
      <c r="ERS13" s="83"/>
      <c r="ERT13" s="83"/>
      <c r="ERU13" s="83"/>
      <c r="ERV13" s="83"/>
      <c r="ERW13" s="83"/>
      <c r="ERX13" s="83"/>
      <c r="ERY13" s="83"/>
      <c r="ERZ13" s="83"/>
      <c r="ESA13" s="83"/>
      <c r="ESB13" s="83"/>
      <c r="ESC13" s="83"/>
      <c r="ESD13" s="83"/>
      <c r="ESE13" s="83"/>
      <c r="ESF13" s="83"/>
      <c r="ESG13" s="83"/>
      <c r="ESH13" s="83"/>
      <c r="ESI13" s="83"/>
      <c r="ESJ13" s="83"/>
      <c r="ESK13" s="83"/>
      <c r="ESL13" s="83"/>
      <c r="ESM13" s="83"/>
      <c r="ESN13" s="83"/>
      <c r="ESO13" s="83"/>
      <c r="ESP13" s="83"/>
      <c r="ESQ13" s="83"/>
      <c r="ESR13" s="83"/>
      <c r="ESS13" s="83"/>
      <c r="EST13" s="83"/>
      <c r="ESU13" s="83"/>
      <c r="ESV13" s="83"/>
      <c r="ESW13" s="83"/>
      <c r="ESX13" s="83"/>
      <c r="ESY13" s="83"/>
      <c r="ESZ13" s="83"/>
      <c r="ETA13" s="83"/>
      <c r="ETB13" s="83"/>
      <c r="ETC13" s="83"/>
      <c r="ETD13" s="83"/>
      <c r="ETE13" s="83"/>
      <c r="ETF13" s="83"/>
      <c r="ETG13" s="83"/>
      <c r="ETH13" s="83"/>
      <c r="ETI13" s="83"/>
      <c r="ETJ13" s="83"/>
      <c r="ETK13" s="83"/>
      <c r="ETL13" s="83"/>
      <c r="ETM13" s="83"/>
      <c r="ETN13" s="83"/>
      <c r="ETO13" s="83"/>
      <c r="ETP13" s="83"/>
      <c r="ETQ13" s="83"/>
      <c r="ETR13" s="83"/>
      <c r="ETS13" s="83"/>
      <c r="ETT13" s="83"/>
      <c r="ETU13" s="83"/>
      <c r="ETV13" s="83"/>
      <c r="ETW13" s="83"/>
      <c r="ETX13" s="83"/>
      <c r="ETY13" s="83"/>
      <c r="ETZ13" s="83"/>
      <c r="EUA13" s="83"/>
      <c r="EUB13" s="83"/>
      <c r="EUC13" s="83"/>
      <c r="EUD13" s="83"/>
      <c r="EUE13" s="83"/>
      <c r="EUF13" s="83"/>
      <c r="EUG13" s="83"/>
      <c r="EUH13" s="83"/>
      <c r="EUI13" s="83"/>
      <c r="EUJ13" s="83"/>
      <c r="EUK13" s="83"/>
      <c r="EUL13" s="83"/>
      <c r="EUM13" s="83"/>
      <c r="EUN13" s="83"/>
      <c r="EUO13" s="83"/>
      <c r="EUP13" s="83"/>
      <c r="EUQ13" s="83"/>
      <c r="EUR13" s="83"/>
      <c r="EUS13" s="83"/>
      <c r="EUT13" s="83"/>
      <c r="EUU13" s="83"/>
      <c r="EUV13" s="83"/>
      <c r="EUW13" s="83"/>
      <c r="EUX13" s="83"/>
      <c r="EUY13" s="83"/>
      <c r="EUZ13" s="83"/>
      <c r="EVA13" s="83"/>
      <c r="EVB13" s="83"/>
      <c r="EVC13" s="83"/>
      <c r="EVD13" s="83"/>
      <c r="EVE13" s="83"/>
      <c r="EVF13" s="83"/>
      <c r="EVG13" s="83"/>
      <c r="EVH13" s="83"/>
      <c r="EVI13" s="83"/>
      <c r="EVJ13" s="83"/>
      <c r="EVK13" s="83"/>
      <c r="EVL13" s="83"/>
      <c r="EVM13" s="83"/>
      <c r="EVN13" s="83"/>
      <c r="EVO13" s="83"/>
      <c r="EVP13" s="83"/>
      <c r="EVQ13" s="83"/>
      <c r="EVR13" s="83"/>
      <c r="EVS13" s="83"/>
      <c r="EVT13" s="83"/>
      <c r="EVU13" s="83"/>
      <c r="EVV13" s="83"/>
      <c r="EVW13" s="83"/>
      <c r="EVX13" s="83"/>
      <c r="EVY13" s="83"/>
      <c r="EVZ13" s="83"/>
      <c r="EWA13" s="83"/>
      <c r="EWB13" s="83"/>
      <c r="EWC13" s="83"/>
      <c r="EWD13" s="83"/>
      <c r="EWE13" s="83"/>
      <c r="EWF13" s="83"/>
      <c r="EWG13" s="83"/>
      <c r="EWH13" s="83"/>
      <c r="EWI13" s="83"/>
      <c r="EWJ13" s="83"/>
      <c r="EWK13" s="83"/>
      <c r="EWL13" s="83"/>
      <c r="EWM13" s="83"/>
      <c r="EWN13" s="83"/>
      <c r="EWO13" s="83"/>
      <c r="EWP13" s="83"/>
      <c r="EWQ13" s="83"/>
      <c r="EWR13" s="83"/>
      <c r="EWS13" s="83"/>
      <c r="EWT13" s="83"/>
      <c r="EWU13" s="83"/>
      <c r="EWV13" s="83"/>
      <c r="EWW13" s="83"/>
      <c r="EWX13" s="83"/>
      <c r="EWY13" s="83"/>
      <c r="EWZ13" s="83"/>
      <c r="EXA13" s="83"/>
      <c r="EXB13" s="83"/>
      <c r="EXC13" s="83"/>
      <c r="EXD13" s="83"/>
      <c r="EXE13" s="83"/>
      <c r="EXF13" s="83"/>
      <c r="EXG13" s="83"/>
      <c r="EXH13" s="83"/>
      <c r="EXI13" s="83"/>
      <c r="EXJ13" s="83"/>
      <c r="EXK13" s="83"/>
      <c r="EXL13" s="83"/>
      <c r="EXM13" s="83"/>
      <c r="EXN13" s="83"/>
      <c r="EXO13" s="83"/>
      <c r="EXP13" s="83"/>
      <c r="EXQ13" s="83"/>
      <c r="EXR13" s="83"/>
      <c r="EXS13" s="83"/>
      <c r="EXT13" s="83"/>
      <c r="EXU13" s="83"/>
      <c r="EXV13" s="83"/>
      <c r="EXW13" s="83"/>
      <c r="EXX13" s="83"/>
      <c r="EXY13" s="83"/>
      <c r="EXZ13" s="83"/>
      <c r="EYA13" s="83"/>
      <c r="EYB13" s="83"/>
      <c r="EYC13" s="83"/>
      <c r="EYD13" s="83"/>
      <c r="EYE13" s="83"/>
      <c r="EYF13" s="83"/>
      <c r="EYG13" s="83"/>
      <c r="EYH13" s="83"/>
      <c r="EYI13" s="83"/>
      <c r="EYJ13" s="83"/>
      <c r="EYK13" s="83"/>
      <c r="EYL13" s="83"/>
      <c r="EYM13" s="83"/>
      <c r="EYN13" s="83"/>
      <c r="EYO13" s="83"/>
      <c r="EYP13" s="83"/>
      <c r="EYQ13" s="83"/>
      <c r="EYR13" s="83"/>
      <c r="EYS13" s="83"/>
      <c r="EYT13" s="83"/>
      <c r="EYU13" s="83"/>
      <c r="EYV13" s="83"/>
      <c r="EYW13" s="83"/>
      <c r="EYX13" s="83"/>
      <c r="EYY13" s="83"/>
      <c r="EYZ13" s="83"/>
      <c r="EZA13" s="83"/>
      <c r="EZB13" s="83"/>
      <c r="EZC13" s="83"/>
      <c r="EZD13" s="83"/>
      <c r="EZE13" s="83"/>
      <c r="EZF13" s="83"/>
      <c r="EZG13" s="83"/>
      <c r="EZH13" s="83"/>
      <c r="EZI13" s="83"/>
      <c r="EZJ13" s="83"/>
      <c r="EZK13" s="83"/>
      <c r="EZL13" s="83"/>
      <c r="EZM13" s="83"/>
      <c r="EZN13" s="83"/>
      <c r="EZO13" s="83"/>
      <c r="EZP13" s="83"/>
      <c r="EZQ13" s="83"/>
      <c r="EZR13" s="83"/>
      <c r="EZS13" s="83"/>
      <c r="EZT13" s="83"/>
      <c r="EZU13" s="83"/>
      <c r="EZV13" s="83"/>
      <c r="EZW13" s="83"/>
      <c r="EZX13" s="83"/>
      <c r="EZY13" s="83"/>
      <c r="EZZ13" s="83"/>
      <c r="FAA13" s="83"/>
      <c r="FAB13" s="83"/>
      <c r="FAC13" s="83"/>
      <c r="FAD13" s="83"/>
      <c r="FAE13" s="83"/>
      <c r="FAF13" s="83"/>
      <c r="FAG13" s="83"/>
      <c r="FAH13" s="83"/>
      <c r="FAI13" s="83"/>
      <c r="FAJ13" s="83"/>
      <c r="FAK13" s="83"/>
      <c r="FAL13" s="83"/>
      <c r="FAM13" s="83"/>
      <c r="FAN13" s="83"/>
      <c r="FAO13" s="83"/>
      <c r="FAP13" s="83"/>
      <c r="FAQ13" s="83"/>
      <c r="FAR13" s="83"/>
      <c r="FAS13" s="83"/>
      <c r="FAT13" s="83"/>
      <c r="FAU13" s="83"/>
      <c r="FAV13" s="83"/>
      <c r="FAW13" s="83"/>
      <c r="FAX13" s="83"/>
      <c r="FAY13" s="83"/>
      <c r="FAZ13" s="83"/>
      <c r="FBA13" s="83"/>
      <c r="FBB13" s="83"/>
      <c r="FBC13" s="83"/>
      <c r="FBD13" s="83"/>
      <c r="FBE13" s="83"/>
      <c r="FBF13" s="83"/>
      <c r="FBG13" s="83"/>
      <c r="FBH13" s="83"/>
      <c r="FBI13" s="83"/>
      <c r="FBJ13" s="83"/>
      <c r="FBK13" s="83"/>
      <c r="FBL13" s="83"/>
      <c r="FBM13" s="83"/>
      <c r="FBN13" s="83"/>
      <c r="FBO13" s="83"/>
      <c r="FBP13" s="83"/>
      <c r="FBQ13" s="83"/>
      <c r="FBR13" s="83"/>
      <c r="FBS13" s="83"/>
      <c r="FBT13" s="83"/>
      <c r="FBU13" s="83"/>
      <c r="FBV13" s="83"/>
      <c r="FBW13" s="83"/>
      <c r="FBX13" s="83"/>
      <c r="FBY13" s="83"/>
      <c r="FBZ13" s="83"/>
      <c r="FCA13" s="83"/>
      <c r="FCB13" s="83"/>
      <c r="FCC13" s="83"/>
      <c r="FCD13" s="83"/>
      <c r="FCE13" s="83"/>
      <c r="FCF13" s="83"/>
      <c r="FCG13" s="83"/>
      <c r="FCH13" s="83"/>
      <c r="FCI13" s="83"/>
      <c r="FCJ13" s="83"/>
      <c r="FCK13" s="83"/>
      <c r="FCL13" s="83"/>
      <c r="FCM13" s="83"/>
      <c r="FCN13" s="83"/>
      <c r="FCO13" s="83"/>
      <c r="FCP13" s="83"/>
      <c r="FCQ13" s="83"/>
      <c r="FCR13" s="83"/>
      <c r="FCS13" s="83"/>
      <c r="FCT13" s="83"/>
      <c r="FCU13" s="83"/>
      <c r="FCV13" s="83"/>
      <c r="FCW13" s="83"/>
      <c r="FCX13" s="83"/>
      <c r="FCY13" s="83"/>
      <c r="FCZ13" s="83"/>
      <c r="FDA13" s="83"/>
      <c r="FDB13" s="83"/>
      <c r="FDC13" s="83"/>
      <c r="FDD13" s="83"/>
      <c r="FDE13" s="83"/>
      <c r="FDF13" s="83"/>
      <c r="FDG13" s="83"/>
      <c r="FDH13" s="83"/>
      <c r="FDI13" s="83"/>
      <c r="FDJ13" s="83"/>
      <c r="FDK13" s="83"/>
      <c r="FDL13" s="83"/>
      <c r="FDM13" s="83"/>
      <c r="FDN13" s="83"/>
      <c r="FDO13" s="83"/>
      <c r="FDP13" s="83"/>
      <c r="FDQ13" s="83"/>
      <c r="FDR13" s="83"/>
      <c r="FDS13" s="83"/>
      <c r="FDT13" s="83"/>
      <c r="FDU13" s="83"/>
      <c r="FDV13" s="83"/>
      <c r="FDW13" s="83"/>
      <c r="FDX13" s="83"/>
      <c r="FDY13" s="83"/>
      <c r="FDZ13" s="83"/>
      <c r="FEA13" s="83"/>
      <c r="FEB13" s="83"/>
      <c r="FEC13" s="83"/>
      <c r="FED13" s="83"/>
      <c r="FEE13" s="83"/>
      <c r="FEF13" s="83"/>
      <c r="FEG13" s="83"/>
      <c r="FEH13" s="83"/>
      <c r="FEI13" s="83"/>
      <c r="FEJ13" s="83"/>
      <c r="FEK13" s="83"/>
      <c r="FEL13" s="83"/>
      <c r="FEM13" s="83"/>
      <c r="FEN13" s="83"/>
      <c r="FEO13" s="83"/>
      <c r="FEP13" s="83"/>
      <c r="FEQ13" s="83"/>
      <c r="FER13" s="83"/>
      <c r="FES13" s="83"/>
      <c r="FET13" s="83"/>
      <c r="FEU13" s="83"/>
      <c r="FEV13" s="83"/>
      <c r="FEW13" s="83"/>
      <c r="FEX13" s="83"/>
      <c r="FEY13" s="83"/>
      <c r="FEZ13" s="83"/>
      <c r="FFA13" s="83"/>
      <c r="FFB13" s="83"/>
      <c r="FFC13" s="83"/>
      <c r="FFD13" s="83"/>
      <c r="FFE13" s="83"/>
      <c r="FFF13" s="83"/>
      <c r="FFG13" s="83"/>
      <c r="FFH13" s="83"/>
      <c r="FFI13" s="83"/>
      <c r="FFJ13" s="83"/>
      <c r="FFK13" s="83"/>
      <c r="FFL13" s="83"/>
      <c r="FFM13" s="83"/>
      <c r="FFN13" s="83"/>
      <c r="FFO13" s="83"/>
      <c r="FFP13" s="83"/>
      <c r="FFQ13" s="83"/>
      <c r="FFR13" s="83"/>
      <c r="FFS13" s="83"/>
      <c r="FFT13" s="83"/>
      <c r="FFU13" s="83"/>
      <c r="FFV13" s="83"/>
      <c r="FFW13" s="83"/>
      <c r="FFX13" s="83"/>
      <c r="FFY13" s="83"/>
      <c r="FFZ13" s="83"/>
      <c r="FGA13" s="83"/>
      <c r="FGB13" s="83"/>
      <c r="FGC13" s="83"/>
      <c r="FGD13" s="83"/>
      <c r="FGE13" s="83"/>
      <c r="FGF13" s="83"/>
      <c r="FGG13" s="83"/>
      <c r="FGH13" s="83"/>
      <c r="FGI13" s="83"/>
      <c r="FGJ13" s="83"/>
      <c r="FGK13" s="83"/>
      <c r="FGL13" s="83"/>
      <c r="FGM13" s="83"/>
      <c r="FGN13" s="83"/>
      <c r="FGO13" s="83"/>
      <c r="FGP13" s="83"/>
      <c r="FGQ13" s="83"/>
      <c r="FGR13" s="83"/>
      <c r="FGS13" s="83"/>
      <c r="FGT13" s="83"/>
      <c r="FGU13" s="83"/>
      <c r="FGV13" s="83"/>
      <c r="FGW13" s="83"/>
      <c r="FGX13" s="83"/>
      <c r="FGY13" s="83"/>
      <c r="FGZ13" s="83"/>
      <c r="FHA13" s="83"/>
      <c r="FHB13" s="83"/>
      <c r="FHC13" s="83"/>
      <c r="FHD13" s="83"/>
      <c r="FHE13" s="83"/>
      <c r="FHF13" s="83"/>
      <c r="FHG13" s="83"/>
      <c r="FHH13" s="83"/>
      <c r="FHI13" s="83"/>
      <c r="FHJ13" s="83"/>
      <c r="FHK13" s="83"/>
      <c r="FHL13" s="83"/>
      <c r="FHM13" s="83"/>
      <c r="FHN13" s="83"/>
      <c r="FHO13" s="83"/>
      <c r="FHP13" s="83"/>
      <c r="FHQ13" s="83"/>
      <c r="FHR13" s="83"/>
      <c r="FHS13" s="83"/>
      <c r="FHT13" s="83"/>
      <c r="FHU13" s="83"/>
      <c r="FHV13" s="83"/>
      <c r="FHW13" s="83"/>
      <c r="FHX13" s="83"/>
      <c r="FHY13" s="83"/>
      <c r="FHZ13" s="83"/>
      <c r="FIA13" s="83"/>
      <c r="FIB13" s="83"/>
      <c r="FIC13" s="83"/>
      <c r="FID13" s="83"/>
      <c r="FIE13" s="83"/>
      <c r="FIF13" s="83"/>
      <c r="FIG13" s="83"/>
      <c r="FIH13" s="83"/>
      <c r="FII13" s="83"/>
      <c r="FIJ13" s="83"/>
      <c r="FIK13" s="83"/>
      <c r="FIL13" s="83"/>
      <c r="FIM13" s="83"/>
      <c r="FIN13" s="83"/>
      <c r="FIO13" s="83"/>
      <c r="FIP13" s="83"/>
      <c r="FIQ13" s="83"/>
      <c r="FIR13" s="83"/>
      <c r="FIS13" s="83"/>
      <c r="FIT13" s="83"/>
      <c r="FIU13" s="83"/>
      <c r="FIV13" s="83"/>
      <c r="FIW13" s="83"/>
      <c r="FIX13" s="83"/>
      <c r="FIY13" s="83"/>
      <c r="FIZ13" s="83"/>
      <c r="FJA13" s="83"/>
      <c r="FJB13" s="83"/>
      <c r="FJC13" s="83"/>
      <c r="FJD13" s="83"/>
      <c r="FJE13" s="83"/>
      <c r="FJF13" s="83"/>
      <c r="FJG13" s="83"/>
      <c r="FJH13" s="83"/>
      <c r="FJI13" s="83"/>
      <c r="FJJ13" s="83"/>
      <c r="FJK13" s="83"/>
      <c r="FJL13" s="83"/>
      <c r="FJM13" s="83"/>
      <c r="FJN13" s="83"/>
      <c r="FJO13" s="83"/>
      <c r="FJP13" s="83"/>
      <c r="FJQ13" s="83"/>
      <c r="FJR13" s="83"/>
      <c r="FJS13" s="83"/>
      <c r="FJT13" s="83"/>
      <c r="FJU13" s="83"/>
      <c r="FJV13" s="83"/>
      <c r="FJW13" s="83"/>
      <c r="FJX13" s="83"/>
      <c r="FJY13" s="83"/>
      <c r="FJZ13" s="83"/>
      <c r="FKA13" s="83"/>
      <c r="FKB13" s="83"/>
      <c r="FKC13" s="83"/>
      <c r="FKD13" s="83"/>
      <c r="FKE13" s="83"/>
      <c r="FKF13" s="83"/>
      <c r="FKG13" s="83"/>
      <c r="FKH13" s="83"/>
      <c r="FKI13" s="83"/>
      <c r="FKJ13" s="83"/>
      <c r="FKK13" s="83"/>
      <c r="FKL13" s="83"/>
      <c r="FKM13" s="83"/>
      <c r="FKN13" s="83"/>
      <c r="FKO13" s="83"/>
      <c r="FKP13" s="83"/>
      <c r="FKQ13" s="83"/>
      <c r="FKR13" s="83"/>
      <c r="FKS13" s="83"/>
      <c r="FKT13" s="83"/>
      <c r="FKU13" s="83"/>
      <c r="FKV13" s="83"/>
      <c r="FKW13" s="83"/>
      <c r="FKX13" s="83"/>
      <c r="FKY13" s="83"/>
      <c r="FKZ13" s="83"/>
      <c r="FLA13" s="83"/>
      <c r="FLB13" s="83"/>
      <c r="FLC13" s="83"/>
      <c r="FLD13" s="83"/>
      <c r="FLE13" s="83"/>
      <c r="FLF13" s="83"/>
      <c r="FLG13" s="83"/>
      <c r="FLH13" s="83"/>
      <c r="FLI13" s="83"/>
      <c r="FLJ13" s="83"/>
      <c r="FLK13" s="83"/>
      <c r="FLL13" s="83"/>
      <c r="FLM13" s="83"/>
      <c r="FLN13" s="83"/>
      <c r="FLO13" s="83"/>
      <c r="FLP13" s="83"/>
      <c r="FLQ13" s="83"/>
      <c r="FLR13" s="83"/>
      <c r="FLS13" s="83"/>
      <c r="FLT13" s="83"/>
      <c r="FLU13" s="83"/>
      <c r="FLV13" s="83"/>
      <c r="FLW13" s="83"/>
      <c r="FLX13" s="83"/>
      <c r="FLY13" s="83"/>
      <c r="FLZ13" s="83"/>
      <c r="FMA13" s="83"/>
      <c r="FMB13" s="83"/>
      <c r="FMC13" s="83"/>
      <c r="FMD13" s="83"/>
      <c r="FME13" s="83"/>
      <c r="FMF13" s="83"/>
      <c r="FMG13" s="83"/>
      <c r="FMH13" s="83"/>
      <c r="FMI13" s="83"/>
      <c r="FMJ13" s="83"/>
      <c r="FMK13" s="83"/>
      <c r="FML13" s="83"/>
      <c r="FMM13" s="83"/>
      <c r="FMN13" s="83"/>
      <c r="FMO13" s="83"/>
      <c r="FMP13" s="83"/>
      <c r="FMQ13" s="83"/>
      <c r="FMR13" s="83"/>
      <c r="FMS13" s="83"/>
      <c r="FMT13" s="83"/>
      <c r="FMU13" s="83"/>
      <c r="FMV13" s="83"/>
      <c r="FMW13" s="83"/>
      <c r="FMX13" s="83"/>
      <c r="FMY13" s="83"/>
      <c r="FMZ13" s="83"/>
      <c r="FNA13" s="83"/>
      <c r="FNB13" s="83"/>
      <c r="FNC13" s="83"/>
      <c r="FND13" s="83"/>
      <c r="FNE13" s="83"/>
      <c r="FNF13" s="83"/>
      <c r="FNG13" s="83"/>
      <c r="FNH13" s="83"/>
      <c r="FNI13" s="83"/>
      <c r="FNJ13" s="83"/>
      <c r="FNK13" s="83"/>
      <c r="FNL13" s="83"/>
      <c r="FNM13" s="83"/>
      <c r="FNN13" s="83"/>
      <c r="FNO13" s="83"/>
      <c r="FNP13" s="83"/>
      <c r="FNQ13" s="83"/>
      <c r="FNR13" s="83"/>
      <c r="FNS13" s="83"/>
      <c r="FNT13" s="83"/>
      <c r="FNU13" s="83"/>
      <c r="FNV13" s="83"/>
      <c r="FNW13" s="83"/>
      <c r="FNX13" s="83"/>
      <c r="FNY13" s="83"/>
      <c r="FNZ13" s="83"/>
      <c r="FOA13" s="83"/>
      <c r="FOB13" s="83"/>
      <c r="FOC13" s="83"/>
      <c r="FOD13" s="83"/>
      <c r="FOE13" s="83"/>
      <c r="FOF13" s="83"/>
      <c r="FOG13" s="83"/>
      <c r="FOH13" s="83"/>
      <c r="FOI13" s="83"/>
      <c r="FOJ13" s="83"/>
      <c r="FOK13" s="83"/>
      <c r="FOL13" s="83"/>
      <c r="FOM13" s="83"/>
      <c r="FON13" s="83"/>
      <c r="FOO13" s="83"/>
      <c r="FOP13" s="83"/>
      <c r="FOQ13" s="83"/>
      <c r="FOR13" s="83"/>
      <c r="FOS13" s="83"/>
      <c r="FOT13" s="83"/>
      <c r="FOU13" s="83"/>
      <c r="FOV13" s="83"/>
      <c r="FOW13" s="83"/>
      <c r="FOX13" s="83"/>
      <c r="FOY13" s="83"/>
      <c r="FOZ13" s="83"/>
      <c r="FPA13" s="83"/>
      <c r="FPB13" s="83"/>
      <c r="FPC13" s="83"/>
      <c r="FPD13" s="83"/>
      <c r="FPE13" s="83"/>
      <c r="FPF13" s="83"/>
      <c r="FPG13" s="83"/>
      <c r="FPH13" s="83"/>
      <c r="FPI13" s="83"/>
      <c r="FPJ13" s="83"/>
      <c r="FPK13" s="83"/>
      <c r="FPL13" s="83"/>
      <c r="FPM13" s="83"/>
      <c r="FPN13" s="83"/>
      <c r="FPO13" s="83"/>
      <c r="FPP13" s="83"/>
      <c r="FPQ13" s="83"/>
      <c r="FPR13" s="83"/>
      <c r="FPS13" s="83"/>
      <c r="FPT13" s="83"/>
      <c r="FPU13" s="83"/>
      <c r="FPV13" s="83"/>
      <c r="FPW13" s="83"/>
      <c r="FPX13" s="83"/>
      <c r="FPY13" s="83"/>
      <c r="FPZ13" s="83"/>
      <c r="FQA13" s="83"/>
      <c r="FQB13" s="83"/>
      <c r="FQC13" s="83"/>
      <c r="FQD13" s="83"/>
      <c r="FQE13" s="83"/>
      <c r="FQF13" s="83"/>
      <c r="FQG13" s="83"/>
      <c r="FQH13" s="83"/>
      <c r="FQI13" s="83"/>
      <c r="FQJ13" s="83"/>
      <c r="FQK13" s="83"/>
      <c r="FQL13" s="83"/>
      <c r="FQM13" s="83"/>
      <c r="FQN13" s="83"/>
      <c r="FQO13" s="83"/>
      <c r="FQP13" s="83"/>
      <c r="FQQ13" s="83"/>
      <c r="FQR13" s="83"/>
      <c r="FQS13" s="83"/>
      <c r="FQT13" s="83"/>
      <c r="FQU13" s="83"/>
      <c r="FQV13" s="83"/>
      <c r="FQW13" s="83"/>
      <c r="FQX13" s="83"/>
      <c r="FQY13" s="83"/>
      <c r="FQZ13" s="83"/>
      <c r="FRA13" s="83"/>
      <c r="FRB13" s="83"/>
      <c r="FRC13" s="83"/>
      <c r="FRD13" s="83"/>
      <c r="FRE13" s="83"/>
      <c r="FRF13" s="83"/>
      <c r="FRG13" s="83"/>
      <c r="FRH13" s="83"/>
      <c r="FRI13" s="83"/>
      <c r="FRJ13" s="83"/>
      <c r="FRK13" s="83"/>
      <c r="FRL13" s="83"/>
      <c r="FRM13" s="83"/>
      <c r="FRN13" s="83"/>
      <c r="FRO13" s="83"/>
      <c r="FRP13" s="83"/>
      <c r="FRQ13" s="83"/>
      <c r="FRR13" s="83"/>
      <c r="FRS13" s="83"/>
      <c r="FRT13" s="83"/>
      <c r="FRU13" s="83"/>
      <c r="FRV13" s="83"/>
      <c r="FRW13" s="83"/>
      <c r="FRX13" s="83"/>
      <c r="FRY13" s="83"/>
      <c r="FRZ13" s="83"/>
      <c r="FSA13" s="83"/>
      <c r="FSB13" s="83"/>
      <c r="FSC13" s="83"/>
      <c r="FSD13" s="83"/>
      <c r="FSE13" s="83"/>
      <c r="FSF13" s="83"/>
      <c r="FSG13" s="83"/>
      <c r="FSH13" s="83"/>
      <c r="FSI13" s="83"/>
      <c r="FSJ13" s="83"/>
      <c r="FSK13" s="83"/>
      <c r="FSL13" s="83"/>
      <c r="FSM13" s="83"/>
      <c r="FSN13" s="83"/>
      <c r="FSO13" s="83"/>
      <c r="FSP13" s="83"/>
      <c r="FSQ13" s="83"/>
      <c r="FSR13" s="83"/>
      <c r="FSS13" s="83"/>
      <c r="FST13" s="83"/>
      <c r="FSU13" s="83"/>
      <c r="FSV13" s="83"/>
      <c r="FSW13" s="83"/>
      <c r="FSX13" s="83"/>
      <c r="FSY13" s="83"/>
      <c r="FSZ13" s="83"/>
      <c r="FTA13" s="83"/>
      <c r="FTB13" s="83"/>
      <c r="FTC13" s="83"/>
      <c r="FTD13" s="83"/>
      <c r="FTE13" s="83"/>
      <c r="FTF13" s="83"/>
      <c r="FTG13" s="83"/>
      <c r="FTH13" s="83"/>
      <c r="FTI13" s="83"/>
      <c r="FTJ13" s="83"/>
      <c r="FTK13" s="83"/>
      <c r="FTL13" s="83"/>
      <c r="FTM13" s="83"/>
      <c r="FTN13" s="83"/>
      <c r="FTO13" s="83"/>
      <c r="FTP13" s="83"/>
      <c r="FTQ13" s="83"/>
      <c r="FTR13" s="83"/>
      <c r="FTS13" s="83"/>
      <c r="FTT13" s="83"/>
      <c r="FTU13" s="83"/>
      <c r="FTV13" s="83"/>
      <c r="FTW13" s="83"/>
      <c r="FTX13" s="83"/>
      <c r="FTY13" s="83"/>
      <c r="FTZ13" s="83"/>
      <c r="FUA13" s="83"/>
      <c r="FUB13" s="83"/>
      <c r="FUC13" s="83"/>
      <c r="FUD13" s="83"/>
      <c r="FUE13" s="83"/>
      <c r="FUF13" s="83"/>
      <c r="FUG13" s="83"/>
      <c r="FUH13" s="83"/>
      <c r="FUI13" s="83"/>
      <c r="FUJ13" s="83"/>
      <c r="FUK13" s="83"/>
      <c r="FUL13" s="83"/>
      <c r="FUM13" s="83"/>
      <c r="FUN13" s="83"/>
      <c r="FUO13" s="83"/>
      <c r="FUP13" s="83"/>
      <c r="FUQ13" s="83"/>
      <c r="FUR13" s="83"/>
      <c r="FUS13" s="83"/>
      <c r="FUT13" s="83"/>
      <c r="FUU13" s="83"/>
      <c r="FUV13" s="83"/>
      <c r="FUW13" s="83"/>
      <c r="FUX13" s="83"/>
      <c r="FUY13" s="83"/>
      <c r="FUZ13" s="83"/>
      <c r="FVA13" s="83"/>
      <c r="FVB13" s="83"/>
      <c r="FVC13" s="83"/>
      <c r="FVD13" s="83"/>
      <c r="FVE13" s="83"/>
      <c r="FVF13" s="83"/>
      <c r="FVG13" s="83"/>
      <c r="FVH13" s="83"/>
      <c r="FVI13" s="83"/>
      <c r="FVJ13" s="83"/>
      <c r="FVK13" s="83"/>
      <c r="FVL13" s="83"/>
      <c r="FVM13" s="83"/>
      <c r="FVN13" s="83"/>
      <c r="FVO13" s="83"/>
      <c r="FVP13" s="83"/>
      <c r="FVQ13" s="83"/>
      <c r="FVR13" s="83"/>
      <c r="FVS13" s="83"/>
      <c r="FVT13" s="83"/>
      <c r="FVU13" s="83"/>
      <c r="FVV13" s="83"/>
      <c r="FVW13" s="83"/>
      <c r="FVX13" s="83"/>
      <c r="FVY13" s="83"/>
      <c r="FVZ13" s="83"/>
      <c r="FWA13" s="83"/>
      <c r="FWB13" s="83"/>
      <c r="FWC13" s="83"/>
      <c r="FWD13" s="83"/>
      <c r="FWE13" s="83"/>
      <c r="FWF13" s="83"/>
      <c r="FWG13" s="83"/>
      <c r="FWH13" s="83"/>
      <c r="FWI13" s="83"/>
      <c r="FWJ13" s="83"/>
      <c r="FWK13" s="83"/>
      <c r="FWL13" s="83"/>
      <c r="FWM13" s="83"/>
      <c r="FWN13" s="83"/>
      <c r="FWO13" s="83"/>
      <c r="FWP13" s="83"/>
      <c r="FWQ13" s="83"/>
      <c r="FWR13" s="83"/>
      <c r="FWS13" s="83"/>
      <c r="FWT13" s="83"/>
      <c r="FWU13" s="83"/>
      <c r="FWV13" s="83"/>
      <c r="FWW13" s="83"/>
      <c r="FWX13" s="83"/>
      <c r="FWY13" s="83"/>
      <c r="FWZ13" s="83"/>
      <c r="FXA13" s="83"/>
      <c r="FXB13" s="83"/>
      <c r="FXC13" s="83"/>
      <c r="FXD13" s="83"/>
      <c r="FXE13" s="83"/>
      <c r="FXF13" s="83"/>
      <c r="FXG13" s="83"/>
      <c r="FXH13" s="83"/>
      <c r="FXI13" s="83"/>
      <c r="FXJ13" s="83"/>
      <c r="FXK13" s="83"/>
      <c r="FXL13" s="83"/>
      <c r="FXM13" s="83"/>
      <c r="FXN13" s="83"/>
      <c r="FXO13" s="83"/>
      <c r="FXP13" s="83"/>
      <c r="FXQ13" s="83"/>
      <c r="FXR13" s="83"/>
      <c r="FXS13" s="83"/>
      <c r="FXT13" s="83"/>
      <c r="FXU13" s="83"/>
      <c r="FXV13" s="83"/>
      <c r="FXW13" s="83"/>
      <c r="FXX13" s="83"/>
      <c r="FXY13" s="83"/>
      <c r="FXZ13" s="83"/>
      <c r="FYA13" s="83"/>
      <c r="FYB13" s="83"/>
      <c r="FYC13" s="83"/>
      <c r="FYD13" s="83"/>
      <c r="FYE13" s="83"/>
      <c r="FYF13" s="83"/>
      <c r="FYG13" s="83"/>
      <c r="FYH13" s="83"/>
      <c r="FYI13" s="83"/>
      <c r="FYJ13" s="83"/>
      <c r="FYK13" s="83"/>
      <c r="FYL13" s="83"/>
      <c r="FYM13" s="83"/>
      <c r="FYN13" s="83"/>
      <c r="FYO13" s="83"/>
      <c r="FYP13" s="83"/>
      <c r="FYQ13" s="83"/>
      <c r="FYR13" s="83"/>
      <c r="FYS13" s="83"/>
      <c r="FYT13" s="83"/>
      <c r="FYU13" s="83"/>
      <c r="FYV13" s="83"/>
      <c r="FYW13" s="83"/>
      <c r="FYX13" s="83"/>
      <c r="FYY13" s="83"/>
      <c r="FYZ13" s="83"/>
      <c r="FZA13" s="83"/>
      <c r="FZB13" s="83"/>
      <c r="FZC13" s="83"/>
      <c r="FZD13" s="83"/>
      <c r="FZE13" s="83"/>
      <c r="FZF13" s="83"/>
      <c r="FZG13" s="83"/>
      <c r="FZH13" s="83"/>
      <c r="FZI13" s="83"/>
      <c r="FZJ13" s="83"/>
      <c r="FZK13" s="83"/>
      <c r="FZL13" s="83"/>
      <c r="FZM13" s="83"/>
      <c r="FZN13" s="83"/>
      <c r="FZO13" s="83"/>
      <c r="FZP13" s="83"/>
      <c r="FZQ13" s="83"/>
      <c r="FZR13" s="83"/>
      <c r="FZS13" s="83"/>
      <c r="FZT13" s="83"/>
      <c r="FZU13" s="83"/>
      <c r="FZV13" s="83"/>
      <c r="FZW13" s="83"/>
      <c r="FZX13" s="83"/>
      <c r="FZY13" s="83"/>
      <c r="FZZ13" s="83"/>
      <c r="GAA13" s="83"/>
      <c r="GAB13" s="83"/>
      <c r="GAC13" s="83"/>
      <c r="GAD13" s="83"/>
      <c r="GAE13" s="83"/>
      <c r="GAF13" s="83"/>
      <c r="GAG13" s="83"/>
      <c r="GAH13" s="83"/>
      <c r="GAI13" s="83"/>
      <c r="GAJ13" s="83"/>
      <c r="GAK13" s="83"/>
      <c r="GAL13" s="83"/>
      <c r="GAM13" s="83"/>
      <c r="GAN13" s="83"/>
      <c r="GAO13" s="83"/>
      <c r="GAP13" s="83"/>
      <c r="GAQ13" s="83"/>
      <c r="GAR13" s="83"/>
      <c r="GAS13" s="83"/>
      <c r="GAT13" s="83"/>
      <c r="GAU13" s="83"/>
      <c r="GAV13" s="83"/>
      <c r="GAW13" s="83"/>
      <c r="GAX13" s="83"/>
      <c r="GAY13" s="83"/>
      <c r="GAZ13" s="83"/>
      <c r="GBA13" s="83"/>
      <c r="GBB13" s="83"/>
      <c r="GBC13" s="83"/>
      <c r="GBD13" s="83"/>
      <c r="GBE13" s="83"/>
      <c r="GBF13" s="83"/>
      <c r="GBG13" s="83"/>
      <c r="GBH13" s="83"/>
      <c r="GBI13" s="83"/>
      <c r="GBJ13" s="83"/>
      <c r="GBK13" s="83"/>
      <c r="GBL13" s="83"/>
      <c r="GBM13" s="83"/>
      <c r="GBN13" s="83"/>
      <c r="GBO13" s="83"/>
      <c r="GBP13" s="83"/>
      <c r="GBQ13" s="83"/>
      <c r="GBR13" s="83"/>
      <c r="GBS13" s="83"/>
      <c r="GBT13" s="83"/>
      <c r="GBU13" s="83"/>
      <c r="GBV13" s="83"/>
      <c r="GBW13" s="83"/>
      <c r="GBX13" s="83"/>
      <c r="GBY13" s="83"/>
      <c r="GBZ13" s="83"/>
      <c r="GCA13" s="83"/>
      <c r="GCB13" s="83"/>
      <c r="GCC13" s="83"/>
      <c r="GCD13" s="83"/>
      <c r="GCE13" s="83"/>
      <c r="GCF13" s="83"/>
      <c r="GCG13" s="83"/>
      <c r="GCH13" s="83"/>
      <c r="GCI13" s="83"/>
      <c r="GCJ13" s="83"/>
      <c r="GCK13" s="83"/>
      <c r="GCL13" s="83"/>
      <c r="GCM13" s="83"/>
      <c r="GCN13" s="83"/>
      <c r="GCO13" s="83"/>
      <c r="GCP13" s="83"/>
      <c r="GCQ13" s="83"/>
      <c r="GCR13" s="83"/>
      <c r="GCS13" s="83"/>
      <c r="GCT13" s="83"/>
      <c r="GCU13" s="83"/>
      <c r="GCV13" s="83"/>
      <c r="GCW13" s="83"/>
      <c r="GCX13" s="83"/>
      <c r="GCY13" s="83"/>
      <c r="GCZ13" s="83"/>
      <c r="GDA13" s="83"/>
      <c r="GDB13" s="83"/>
      <c r="GDC13" s="83"/>
      <c r="GDD13" s="83"/>
      <c r="GDE13" s="83"/>
      <c r="GDF13" s="83"/>
      <c r="GDG13" s="83"/>
      <c r="GDH13" s="83"/>
      <c r="GDI13" s="83"/>
      <c r="GDJ13" s="83"/>
      <c r="GDK13" s="83"/>
      <c r="GDL13" s="83"/>
      <c r="GDM13" s="83"/>
      <c r="GDN13" s="83"/>
      <c r="GDO13" s="83"/>
      <c r="GDP13" s="83"/>
      <c r="GDQ13" s="83"/>
      <c r="GDR13" s="83"/>
      <c r="GDS13" s="83"/>
      <c r="GDT13" s="83"/>
      <c r="GDU13" s="83"/>
      <c r="GDV13" s="83"/>
      <c r="GDW13" s="83"/>
      <c r="GDX13" s="83"/>
      <c r="GDY13" s="83"/>
      <c r="GDZ13" s="83"/>
      <c r="GEA13" s="83"/>
      <c r="GEB13" s="83"/>
      <c r="GEC13" s="83"/>
      <c r="GED13" s="83"/>
      <c r="GEE13" s="83"/>
      <c r="GEF13" s="83"/>
      <c r="GEG13" s="83"/>
      <c r="GEH13" s="83"/>
      <c r="GEI13" s="83"/>
      <c r="GEJ13" s="83"/>
      <c r="GEK13" s="83"/>
      <c r="GEL13" s="83"/>
      <c r="GEM13" s="83"/>
      <c r="GEN13" s="83"/>
      <c r="GEO13" s="83"/>
      <c r="GEP13" s="83"/>
      <c r="GEQ13" s="83"/>
      <c r="GER13" s="83"/>
      <c r="GES13" s="83"/>
      <c r="GET13" s="83"/>
      <c r="GEU13" s="83"/>
      <c r="GEV13" s="83"/>
      <c r="GEW13" s="83"/>
      <c r="GEX13" s="83"/>
      <c r="GEY13" s="83"/>
      <c r="GEZ13" s="83"/>
      <c r="GFA13" s="83"/>
      <c r="GFB13" s="83"/>
      <c r="GFC13" s="83"/>
      <c r="GFD13" s="83"/>
      <c r="GFE13" s="83"/>
      <c r="GFF13" s="83"/>
      <c r="GFG13" s="83"/>
      <c r="GFH13" s="83"/>
      <c r="GFI13" s="83"/>
      <c r="GFJ13" s="83"/>
      <c r="GFK13" s="83"/>
      <c r="GFL13" s="83"/>
      <c r="GFM13" s="83"/>
      <c r="GFN13" s="83"/>
      <c r="GFO13" s="83"/>
      <c r="GFP13" s="83"/>
      <c r="GFQ13" s="83"/>
      <c r="GFR13" s="83"/>
      <c r="GFS13" s="83"/>
      <c r="GFT13" s="83"/>
      <c r="GFU13" s="83"/>
      <c r="GFV13" s="83"/>
      <c r="GFW13" s="83"/>
      <c r="GFX13" s="83"/>
      <c r="GFY13" s="83"/>
      <c r="GFZ13" s="83"/>
      <c r="GGA13" s="83"/>
      <c r="GGB13" s="83"/>
      <c r="GGC13" s="83"/>
      <c r="GGD13" s="83"/>
      <c r="GGE13" s="83"/>
      <c r="GGF13" s="83"/>
      <c r="GGG13" s="83"/>
      <c r="GGH13" s="83"/>
      <c r="GGI13" s="83"/>
      <c r="GGJ13" s="83"/>
      <c r="GGK13" s="83"/>
      <c r="GGL13" s="83"/>
      <c r="GGM13" s="83"/>
      <c r="GGN13" s="83"/>
      <c r="GGO13" s="83"/>
      <c r="GGP13" s="83"/>
      <c r="GGQ13" s="83"/>
      <c r="GGR13" s="83"/>
      <c r="GGS13" s="83"/>
      <c r="GGT13" s="83"/>
      <c r="GGU13" s="83"/>
      <c r="GGV13" s="83"/>
      <c r="GGW13" s="83"/>
      <c r="GGX13" s="83"/>
      <c r="GGY13" s="83"/>
      <c r="GGZ13" s="83"/>
      <c r="GHA13" s="83"/>
      <c r="GHB13" s="83"/>
      <c r="GHC13" s="83"/>
      <c r="GHD13" s="83"/>
      <c r="GHE13" s="83"/>
      <c r="GHF13" s="83"/>
      <c r="GHG13" s="83"/>
      <c r="GHH13" s="83"/>
      <c r="GHI13" s="83"/>
      <c r="GHJ13" s="83"/>
      <c r="GHK13" s="83"/>
      <c r="GHL13" s="83"/>
      <c r="GHM13" s="83"/>
      <c r="GHN13" s="83"/>
      <c r="GHO13" s="83"/>
      <c r="GHP13" s="83"/>
      <c r="GHQ13" s="83"/>
      <c r="GHR13" s="83"/>
      <c r="GHS13" s="83"/>
      <c r="GHT13" s="83"/>
      <c r="GHU13" s="83"/>
      <c r="GHV13" s="83"/>
      <c r="GHW13" s="83"/>
      <c r="GHX13" s="83"/>
      <c r="GHY13" s="83"/>
      <c r="GHZ13" s="83"/>
      <c r="GIA13" s="83"/>
      <c r="GIB13" s="83"/>
      <c r="GIC13" s="83"/>
      <c r="GID13" s="83"/>
      <c r="GIE13" s="83"/>
      <c r="GIF13" s="83"/>
      <c r="GIG13" s="83"/>
      <c r="GIH13" s="83"/>
      <c r="GII13" s="83"/>
      <c r="GIJ13" s="83"/>
      <c r="GIK13" s="83"/>
      <c r="GIL13" s="83"/>
      <c r="GIM13" s="83"/>
      <c r="GIN13" s="83"/>
      <c r="GIO13" s="83"/>
      <c r="GIP13" s="83"/>
      <c r="GIQ13" s="83"/>
      <c r="GIR13" s="83"/>
      <c r="GIS13" s="83"/>
      <c r="GIT13" s="83"/>
      <c r="GIU13" s="83"/>
      <c r="GIV13" s="83"/>
      <c r="GIW13" s="83"/>
      <c r="GIX13" s="83"/>
      <c r="GIY13" s="83"/>
      <c r="GIZ13" s="83"/>
      <c r="GJA13" s="83"/>
      <c r="GJB13" s="83"/>
      <c r="GJC13" s="83"/>
      <c r="GJD13" s="83"/>
      <c r="GJE13" s="83"/>
      <c r="GJF13" s="83"/>
      <c r="GJG13" s="83"/>
      <c r="GJH13" s="83"/>
      <c r="GJI13" s="83"/>
      <c r="GJJ13" s="83"/>
      <c r="GJK13" s="83"/>
      <c r="GJL13" s="83"/>
      <c r="GJM13" s="83"/>
      <c r="GJN13" s="83"/>
      <c r="GJO13" s="83"/>
      <c r="GJP13" s="83"/>
      <c r="GJQ13" s="83"/>
      <c r="GJR13" s="83"/>
      <c r="GJS13" s="83"/>
      <c r="GJT13" s="83"/>
      <c r="GJU13" s="83"/>
      <c r="GJV13" s="83"/>
      <c r="GJW13" s="83"/>
      <c r="GJX13" s="83"/>
      <c r="GJY13" s="83"/>
      <c r="GJZ13" s="83"/>
      <c r="GKA13" s="83"/>
      <c r="GKB13" s="83"/>
      <c r="GKC13" s="83"/>
      <c r="GKD13" s="83"/>
      <c r="GKE13" s="83"/>
      <c r="GKF13" s="83"/>
      <c r="GKG13" s="83"/>
      <c r="GKH13" s="83"/>
      <c r="GKI13" s="83"/>
      <c r="GKJ13" s="83"/>
      <c r="GKK13" s="83"/>
      <c r="GKL13" s="83"/>
      <c r="GKM13" s="83"/>
      <c r="GKN13" s="83"/>
      <c r="GKO13" s="83"/>
      <c r="GKP13" s="83"/>
      <c r="GKQ13" s="83"/>
      <c r="GKR13" s="83"/>
      <c r="GKS13" s="83"/>
      <c r="GKT13" s="83"/>
      <c r="GKU13" s="83"/>
      <c r="GKV13" s="83"/>
      <c r="GKW13" s="83"/>
      <c r="GKX13" s="83"/>
      <c r="GKY13" s="83"/>
      <c r="GKZ13" s="83"/>
      <c r="GLA13" s="83"/>
      <c r="GLB13" s="83"/>
      <c r="GLC13" s="83"/>
      <c r="GLD13" s="83"/>
      <c r="GLE13" s="83"/>
      <c r="GLF13" s="83"/>
      <c r="GLG13" s="83"/>
      <c r="GLH13" s="83"/>
      <c r="GLI13" s="83"/>
      <c r="GLJ13" s="83"/>
      <c r="GLK13" s="83"/>
      <c r="GLL13" s="83"/>
      <c r="GLM13" s="83"/>
      <c r="GLN13" s="83"/>
      <c r="GLO13" s="83"/>
      <c r="GLP13" s="83"/>
      <c r="GLQ13" s="83"/>
      <c r="GLR13" s="83"/>
      <c r="GLS13" s="83"/>
      <c r="GLT13" s="83"/>
      <c r="GLU13" s="83"/>
      <c r="GLV13" s="83"/>
      <c r="GLW13" s="83"/>
      <c r="GLX13" s="83"/>
      <c r="GLY13" s="83"/>
      <c r="GLZ13" s="83"/>
      <c r="GMA13" s="83"/>
      <c r="GMB13" s="83"/>
      <c r="GMC13" s="83"/>
      <c r="GMD13" s="83"/>
      <c r="GME13" s="83"/>
      <c r="GMF13" s="83"/>
      <c r="GMG13" s="83"/>
      <c r="GMH13" s="83"/>
      <c r="GMI13" s="83"/>
      <c r="GMJ13" s="83"/>
      <c r="GMK13" s="83"/>
      <c r="GML13" s="83"/>
      <c r="GMM13" s="83"/>
      <c r="GMN13" s="83"/>
      <c r="GMO13" s="83"/>
      <c r="GMP13" s="83"/>
      <c r="GMQ13" s="83"/>
      <c r="GMR13" s="83"/>
      <c r="GMS13" s="83"/>
      <c r="GMT13" s="83"/>
      <c r="GMU13" s="83"/>
      <c r="GMV13" s="83"/>
      <c r="GMW13" s="83"/>
      <c r="GMX13" s="83"/>
      <c r="GMY13" s="83"/>
      <c r="GMZ13" s="83"/>
      <c r="GNA13" s="83"/>
      <c r="GNB13" s="83"/>
      <c r="GNC13" s="83"/>
      <c r="GND13" s="83"/>
      <c r="GNE13" s="83"/>
      <c r="GNF13" s="83"/>
      <c r="GNG13" s="83"/>
      <c r="GNH13" s="83"/>
      <c r="GNI13" s="83"/>
      <c r="GNJ13" s="83"/>
      <c r="GNK13" s="83"/>
      <c r="GNL13" s="83"/>
      <c r="GNM13" s="83"/>
      <c r="GNN13" s="83"/>
      <c r="GNO13" s="83"/>
      <c r="GNP13" s="83"/>
      <c r="GNQ13" s="83"/>
      <c r="GNR13" s="83"/>
      <c r="GNS13" s="83"/>
      <c r="GNT13" s="83"/>
      <c r="GNU13" s="83"/>
      <c r="GNV13" s="83"/>
      <c r="GNW13" s="83"/>
      <c r="GNX13" s="83"/>
      <c r="GNY13" s="83"/>
      <c r="GNZ13" s="83"/>
      <c r="GOA13" s="83"/>
      <c r="GOB13" s="83"/>
      <c r="GOC13" s="83"/>
      <c r="GOD13" s="83"/>
      <c r="GOE13" s="83"/>
      <c r="GOF13" s="83"/>
      <c r="GOG13" s="83"/>
      <c r="GOH13" s="83"/>
      <c r="GOI13" s="83"/>
      <c r="GOJ13" s="83"/>
      <c r="GOK13" s="83"/>
      <c r="GOL13" s="83"/>
      <c r="GOM13" s="83"/>
      <c r="GON13" s="83"/>
      <c r="GOO13" s="83"/>
      <c r="GOP13" s="83"/>
      <c r="GOQ13" s="83"/>
      <c r="GOR13" s="83"/>
      <c r="GOS13" s="83"/>
      <c r="GOT13" s="83"/>
      <c r="GOU13" s="83"/>
      <c r="GOV13" s="83"/>
      <c r="GOW13" s="83"/>
      <c r="GOX13" s="83"/>
      <c r="GOY13" s="83"/>
      <c r="GOZ13" s="83"/>
      <c r="GPA13" s="83"/>
      <c r="GPB13" s="83"/>
      <c r="GPC13" s="83"/>
      <c r="GPD13" s="83"/>
      <c r="GPE13" s="83"/>
      <c r="GPF13" s="83"/>
      <c r="GPG13" s="83"/>
      <c r="GPH13" s="83"/>
      <c r="GPI13" s="83"/>
      <c r="GPJ13" s="83"/>
      <c r="GPK13" s="83"/>
      <c r="GPL13" s="83"/>
      <c r="GPM13" s="83"/>
      <c r="GPN13" s="83"/>
      <c r="GPO13" s="83"/>
      <c r="GPP13" s="83"/>
      <c r="GPQ13" s="83"/>
      <c r="GPR13" s="83"/>
      <c r="GPS13" s="83"/>
      <c r="GPT13" s="83"/>
      <c r="GPU13" s="83"/>
      <c r="GPV13" s="83"/>
      <c r="GPW13" s="83"/>
      <c r="GPX13" s="83"/>
      <c r="GPY13" s="83"/>
      <c r="GPZ13" s="83"/>
      <c r="GQA13" s="83"/>
      <c r="GQB13" s="83"/>
      <c r="GQC13" s="83"/>
      <c r="GQD13" s="83"/>
      <c r="GQE13" s="83"/>
      <c r="GQF13" s="83"/>
      <c r="GQG13" s="83"/>
      <c r="GQH13" s="83"/>
      <c r="GQI13" s="83"/>
      <c r="GQJ13" s="83"/>
      <c r="GQK13" s="83"/>
      <c r="GQL13" s="83"/>
      <c r="GQM13" s="83"/>
      <c r="GQN13" s="83"/>
      <c r="GQO13" s="83"/>
      <c r="GQP13" s="83"/>
      <c r="GQQ13" s="83"/>
      <c r="GQR13" s="83"/>
      <c r="GQS13" s="83"/>
      <c r="GQT13" s="83"/>
      <c r="GQU13" s="83"/>
      <c r="GQV13" s="83"/>
      <c r="GQW13" s="83"/>
      <c r="GQX13" s="83"/>
      <c r="GQY13" s="83"/>
      <c r="GQZ13" s="83"/>
      <c r="GRA13" s="83"/>
      <c r="GRB13" s="83"/>
      <c r="GRC13" s="83"/>
      <c r="GRD13" s="83"/>
      <c r="GRE13" s="83"/>
      <c r="GRF13" s="83"/>
      <c r="GRG13" s="83"/>
      <c r="GRH13" s="83"/>
      <c r="GRI13" s="83"/>
      <c r="GRJ13" s="83"/>
      <c r="GRK13" s="83"/>
      <c r="GRL13" s="83"/>
      <c r="GRM13" s="83"/>
      <c r="GRN13" s="83"/>
      <c r="GRO13" s="83"/>
      <c r="GRP13" s="83"/>
      <c r="GRQ13" s="83"/>
      <c r="GRR13" s="83"/>
      <c r="GRS13" s="83"/>
      <c r="GRT13" s="83"/>
      <c r="GRU13" s="83"/>
      <c r="GRV13" s="83"/>
      <c r="GRW13" s="83"/>
      <c r="GRX13" s="83"/>
      <c r="GRY13" s="83"/>
      <c r="GRZ13" s="83"/>
      <c r="GSA13" s="83"/>
      <c r="GSB13" s="83"/>
      <c r="GSC13" s="83"/>
      <c r="GSD13" s="83"/>
      <c r="GSE13" s="83"/>
      <c r="GSF13" s="83"/>
      <c r="GSG13" s="83"/>
      <c r="GSH13" s="83"/>
      <c r="GSI13" s="83"/>
      <c r="GSJ13" s="83"/>
      <c r="GSK13" s="83"/>
      <c r="GSL13" s="83"/>
      <c r="GSM13" s="83"/>
      <c r="GSN13" s="83"/>
      <c r="GSO13" s="83"/>
      <c r="GSP13" s="83"/>
      <c r="GSQ13" s="83"/>
      <c r="GSR13" s="83"/>
      <c r="GSS13" s="83"/>
      <c r="GST13" s="83"/>
      <c r="GSU13" s="83"/>
      <c r="GSV13" s="83"/>
      <c r="GSW13" s="83"/>
      <c r="GSX13" s="83"/>
      <c r="GSY13" s="83"/>
      <c r="GSZ13" s="83"/>
      <c r="GTA13" s="83"/>
      <c r="GTB13" s="83"/>
      <c r="GTC13" s="83"/>
      <c r="GTD13" s="83"/>
      <c r="GTE13" s="83"/>
      <c r="GTF13" s="83"/>
      <c r="GTG13" s="83"/>
      <c r="GTH13" s="83"/>
      <c r="GTI13" s="83"/>
      <c r="GTJ13" s="83"/>
      <c r="GTK13" s="83"/>
      <c r="GTL13" s="83"/>
      <c r="GTM13" s="83"/>
      <c r="GTN13" s="83"/>
      <c r="GTO13" s="83"/>
      <c r="GTP13" s="83"/>
      <c r="GTQ13" s="83"/>
      <c r="GTR13" s="83"/>
      <c r="GTS13" s="83"/>
      <c r="GTT13" s="83"/>
      <c r="GTU13" s="83"/>
      <c r="GTV13" s="83"/>
      <c r="GTW13" s="83"/>
      <c r="GTX13" s="83"/>
      <c r="GTY13" s="83"/>
      <c r="GTZ13" s="83"/>
      <c r="GUA13" s="83"/>
      <c r="GUB13" s="83"/>
      <c r="GUC13" s="83"/>
      <c r="GUD13" s="83"/>
      <c r="GUE13" s="83"/>
      <c r="GUF13" s="83"/>
      <c r="GUG13" s="83"/>
      <c r="GUH13" s="83"/>
      <c r="GUI13" s="83"/>
      <c r="GUJ13" s="83"/>
      <c r="GUK13" s="83"/>
      <c r="GUL13" s="83"/>
      <c r="GUM13" s="83"/>
      <c r="GUN13" s="83"/>
      <c r="GUO13" s="83"/>
      <c r="GUP13" s="83"/>
      <c r="GUQ13" s="83"/>
      <c r="GUR13" s="83"/>
      <c r="GUS13" s="83"/>
      <c r="GUT13" s="83"/>
      <c r="GUU13" s="83"/>
      <c r="GUV13" s="83"/>
      <c r="GUW13" s="83"/>
      <c r="GUX13" s="83"/>
      <c r="GUY13" s="83"/>
      <c r="GUZ13" s="83"/>
      <c r="GVA13" s="83"/>
      <c r="GVB13" s="83"/>
      <c r="GVC13" s="83"/>
      <c r="GVD13" s="83"/>
      <c r="GVE13" s="83"/>
      <c r="GVF13" s="83"/>
      <c r="GVG13" s="83"/>
      <c r="GVH13" s="83"/>
      <c r="GVI13" s="83"/>
      <c r="GVJ13" s="83"/>
      <c r="GVK13" s="83"/>
      <c r="GVL13" s="83"/>
      <c r="GVM13" s="83"/>
      <c r="GVN13" s="83"/>
      <c r="GVO13" s="83"/>
      <c r="GVP13" s="83"/>
      <c r="GVQ13" s="83"/>
      <c r="GVR13" s="83"/>
      <c r="GVS13" s="83"/>
      <c r="GVT13" s="83"/>
      <c r="GVU13" s="83"/>
      <c r="GVV13" s="83"/>
      <c r="GVW13" s="83"/>
      <c r="GVX13" s="83"/>
      <c r="GVY13" s="83"/>
      <c r="GVZ13" s="83"/>
      <c r="GWA13" s="83"/>
      <c r="GWB13" s="83"/>
      <c r="GWC13" s="83"/>
      <c r="GWD13" s="83"/>
      <c r="GWE13" s="83"/>
      <c r="GWF13" s="83"/>
      <c r="GWG13" s="83"/>
      <c r="GWH13" s="83"/>
      <c r="GWI13" s="83"/>
      <c r="GWJ13" s="83"/>
      <c r="GWK13" s="83"/>
      <c r="GWL13" s="83"/>
      <c r="GWM13" s="83"/>
      <c r="GWN13" s="83"/>
      <c r="GWO13" s="83"/>
      <c r="GWP13" s="83"/>
      <c r="GWQ13" s="83"/>
      <c r="GWR13" s="83"/>
      <c r="GWS13" s="83"/>
      <c r="GWT13" s="83"/>
      <c r="GWU13" s="83"/>
      <c r="GWV13" s="83"/>
      <c r="GWW13" s="83"/>
      <c r="GWX13" s="83"/>
      <c r="GWY13" s="83"/>
      <c r="GWZ13" s="83"/>
      <c r="GXA13" s="83"/>
      <c r="GXB13" s="83"/>
      <c r="GXC13" s="83"/>
      <c r="GXD13" s="83"/>
      <c r="GXE13" s="83"/>
      <c r="GXF13" s="83"/>
      <c r="GXG13" s="83"/>
      <c r="GXH13" s="83"/>
      <c r="GXI13" s="83"/>
      <c r="GXJ13" s="83"/>
      <c r="GXK13" s="83"/>
      <c r="GXL13" s="83"/>
      <c r="GXM13" s="83"/>
      <c r="GXN13" s="83"/>
      <c r="GXO13" s="83"/>
      <c r="GXP13" s="83"/>
      <c r="GXQ13" s="83"/>
      <c r="GXR13" s="83"/>
      <c r="GXS13" s="83"/>
      <c r="GXT13" s="83"/>
      <c r="GXU13" s="83"/>
      <c r="GXV13" s="83"/>
      <c r="GXW13" s="83"/>
      <c r="GXX13" s="83"/>
      <c r="GXY13" s="83"/>
      <c r="GXZ13" s="83"/>
      <c r="GYA13" s="83"/>
      <c r="GYB13" s="83"/>
      <c r="GYC13" s="83"/>
      <c r="GYD13" s="83"/>
      <c r="GYE13" s="83"/>
      <c r="GYF13" s="83"/>
      <c r="GYG13" s="83"/>
      <c r="GYH13" s="83"/>
      <c r="GYI13" s="83"/>
      <c r="GYJ13" s="83"/>
      <c r="GYK13" s="83"/>
      <c r="GYL13" s="83"/>
      <c r="GYM13" s="83"/>
      <c r="GYN13" s="83"/>
      <c r="GYO13" s="83"/>
      <c r="GYP13" s="83"/>
      <c r="GYQ13" s="83"/>
      <c r="GYR13" s="83"/>
      <c r="GYS13" s="83"/>
      <c r="GYT13" s="83"/>
      <c r="GYU13" s="83"/>
      <c r="GYV13" s="83"/>
      <c r="GYW13" s="83"/>
      <c r="GYX13" s="83"/>
      <c r="GYY13" s="83"/>
      <c r="GYZ13" s="83"/>
      <c r="GZA13" s="83"/>
      <c r="GZB13" s="83"/>
      <c r="GZC13" s="83"/>
      <c r="GZD13" s="83"/>
      <c r="GZE13" s="83"/>
      <c r="GZF13" s="83"/>
      <c r="GZG13" s="83"/>
      <c r="GZH13" s="83"/>
      <c r="GZI13" s="83"/>
      <c r="GZJ13" s="83"/>
      <c r="GZK13" s="83"/>
      <c r="GZL13" s="83"/>
      <c r="GZM13" s="83"/>
      <c r="GZN13" s="83"/>
      <c r="GZO13" s="83"/>
      <c r="GZP13" s="83"/>
      <c r="GZQ13" s="83"/>
      <c r="GZR13" s="83"/>
      <c r="GZS13" s="83"/>
      <c r="GZT13" s="83"/>
      <c r="GZU13" s="83"/>
      <c r="GZV13" s="83"/>
      <c r="GZW13" s="83"/>
      <c r="GZX13" s="83"/>
      <c r="GZY13" s="83"/>
      <c r="GZZ13" s="83"/>
      <c r="HAA13" s="83"/>
      <c r="HAB13" s="83"/>
      <c r="HAC13" s="83"/>
      <c r="HAD13" s="83"/>
      <c r="HAE13" s="83"/>
      <c r="HAF13" s="83"/>
      <c r="HAG13" s="83"/>
      <c r="HAH13" s="83"/>
      <c r="HAI13" s="83"/>
      <c r="HAJ13" s="83"/>
      <c r="HAK13" s="83"/>
      <c r="HAL13" s="83"/>
      <c r="HAM13" s="83"/>
      <c r="HAN13" s="83"/>
      <c r="HAO13" s="83"/>
      <c r="HAP13" s="83"/>
      <c r="HAQ13" s="83"/>
      <c r="HAR13" s="83"/>
      <c r="HAS13" s="83"/>
      <c r="HAT13" s="83"/>
      <c r="HAU13" s="83"/>
      <c r="HAV13" s="83"/>
      <c r="HAW13" s="83"/>
      <c r="HAX13" s="83"/>
      <c r="HAY13" s="83"/>
      <c r="HAZ13" s="83"/>
      <c r="HBA13" s="83"/>
      <c r="HBB13" s="83"/>
      <c r="HBC13" s="83"/>
      <c r="HBD13" s="83"/>
      <c r="HBE13" s="83"/>
      <c r="HBF13" s="83"/>
      <c r="HBG13" s="83"/>
      <c r="HBH13" s="83"/>
      <c r="HBI13" s="83"/>
      <c r="HBJ13" s="83"/>
      <c r="HBK13" s="83"/>
      <c r="HBL13" s="83"/>
      <c r="HBM13" s="83"/>
      <c r="HBN13" s="83"/>
      <c r="HBO13" s="83"/>
      <c r="HBP13" s="83"/>
      <c r="HBQ13" s="83"/>
      <c r="HBR13" s="83"/>
      <c r="HBS13" s="83"/>
      <c r="HBT13" s="83"/>
      <c r="HBU13" s="83"/>
      <c r="HBV13" s="83"/>
      <c r="HBW13" s="83"/>
      <c r="HBX13" s="83"/>
      <c r="HBY13" s="83"/>
      <c r="HBZ13" s="83"/>
      <c r="HCA13" s="83"/>
      <c r="HCB13" s="83"/>
      <c r="HCC13" s="83"/>
      <c r="HCD13" s="83"/>
      <c r="HCE13" s="83"/>
      <c r="HCF13" s="83"/>
      <c r="HCG13" s="83"/>
      <c r="HCH13" s="83"/>
      <c r="HCI13" s="83"/>
      <c r="HCJ13" s="83"/>
      <c r="HCK13" s="83"/>
      <c r="HCL13" s="83"/>
      <c r="HCM13" s="83"/>
      <c r="HCN13" s="83"/>
      <c r="HCO13" s="83"/>
      <c r="HCP13" s="83"/>
      <c r="HCQ13" s="83"/>
      <c r="HCR13" s="83"/>
      <c r="HCS13" s="83"/>
      <c r="HCT13" s="83"/>
      <c r="HCU13" s="83"/>
      <c r="HCV13" s="83"/>
      <c r="HCW13" s="83"/>
      <c r="HCX13" s="83"/>
      <c r="HCY13" s="83"/>
      <c r="HCZ13" s="83"/>
      <c r="HDA13" s="83"/>
      <c r="HDB13" s="83"/>
      <c r="HDC13" s="83"/>
      <c r="HDD13" s="83"/>
      <c r="HDE13" s="83"/>
      <c r="HDF13" s="83"/>
      <c r="HDG13" s="83"/>
      <c r="HDH13" s="83"/>
      <c r="HDI13" s="83"/>
      <c r="HDJ13" s="83"/>
      <c r="HDK13" s="83"/>
      <c r="HDL13" s="83"/>
      <c r="HDM13" s="83"/>
      <c r="HDN13" s="83"/>
      <c r="HDO13" s="83"/>
      <c r="HDP13" s="83"/>
      <c r="HDQ13" s="83"/>
      <c r="HDR13" s="83"/>
      <c r="HDS13" s="83"/>
      <c r="HDT13" s="83"/>
      <c r="HDU13" s="83"/>
      <c r="HDV13" s="83"/>
      <c r="HDW13" s="83"/>
      <c r="HDX13" s="83"/>
      <c r="HDY13" s="83"/>
      <c r="HDZ13" s="83"/>
      <c r="HEA13" s="83"/>
      <c r="HEB13" s="83"/>
      <c r="HEC13" s="83"/>
      <c r="HED13" s="83"/>
      <c r="HEE13" s="83"/>
      <c r="HEF13" s="83"/>
      <c r="HEG13" s="83"/>
      <c r="HEH13" s="83"/>
      <c r="HEI13" s="83"/>
      <c r="HEJ13" s="83"/>
      <c r="HEK13" s="83"/>
      <c r="HEL13" s="83"/>
      <c r="HEM13" s="83"/>
      <c r="HEN13" s="83"/>
      <c r="HEO13" s="83"/>
      <c r="HEP13" s="83"/>
      <c r="HEQ13" s="83"/>
      <c r="HER13" s="83"/>
      <c r="HES13" s="83"/>
      <c r="HET13" s="83"/>
      <c r="HEU13" s="83"/>
      <c r="HEV13" s="83"/>
      <c r="HEW13" s="83"/>
      <c r="HEX13" s="83"/>
      <c r="HEY13" s="83"/>
      <c r="HEZ13" s="83"/>
      <c r="HFA13" s="83"/>
      <c r="HFB13" s="83"/>
      <c r="HFC13" s="83"/>
      <c r="HFD13" s="83"/>
      <c r="HFE13" s="83"/>
      <c r="HFF13" s="83"/>
      <c r="HFG13" s="83"/>
      <c r="HFH13" s="83"/>
      <c r="HFI13" s="83"/>
      <c r="HFJ13" s="83"/>
      <c r="HFK13" s="83"/>
      <c r="HFL13" s="83"/>
      <c r="HFM13" s="83"/>
      <c r="HFN13" s="83"/>
      <c r="HFO13" s="83"/>
      <c r="HFP13" s="83"/>
      <c r="HFQ13" s="83"/>
      <c r="HFR13" s="83"/>
      <c r="HFS13" s="83"/>
      <c r="HFT13" s="83"/>
      <c r="HFU13" s="83"/>
      <c r="HFV13" s="83"/>
      <c r="HFW13" s="83"/>
      <c r="HFX13" s="83"/>
      <c r="HFY13" s="83"/>
      <c r="HFZ13" s="83"/>
      <c r="HGA13" s="83"/>
      <c r="HGB13" s="83"/>
      <c r="HGC13" s="83"/>
      <c r="HGD13" s="83"/>
      <c r="HGE13" s="83"/>
      <c r="HGF13" s="83"/>
      <c r="HGG13" s="83"/>
      <c r="HGH13" s="83"/>
      <c r="HGI13" s="83"/>
      <c r="HGJ13" s="83"/>
      <c r="HGK13" s="83"/>
      <c r="HGL13" s="83"/>
      <c r="HGM13" s="83"/>
      <c r="HGN13" s="83"/>
      <c r="HGO13" s="83"/>
      <c r="HGP13" s="83"/>
      <c r="HGQ13" s="83"/>
      <c r="HGR13" s="83"/>
      <c r="HGS13" s="83"/>
      <c r="HGT13" s="83"/>
      <c r="HGU13" s="83"/>
      <c r="HGV13" s="83"/>
      <c r="HGW13" s="83"/>
      <c r="HGX13" s="83"/>
      <c r="HGY13" s="83"/>
      <c r="HGZ13" s="83"/>
      <c r="HHA13" s="83"/>
      <c r="HHB13" s="83"/>
      <c r="HHC13" s="83"/>
      <c r="HHD13" s="83"/>
      <c r="HHE13" s="83"/>
      <c r="HHF13" s="83"/>
      <c r="HHG13" s="83"/>
      <c r="HHH13" s="83"/>
      <c r="HHI13" s="83"/>
      <c r="HHJ13" s="83"/>
      <c r="HHK13" s="83"/>
      <c r="HHL13" s="83"/>
      <c r="HHM13" s="83"/>
      <c r="HHN13" s="83"/>
      <c r="HHO13" s="83"/>
      <c r="HHP13" s="83"/>
      <c r="HHQ13" s="83"/>
      <c r="HHR13" s="83"/>
      <c r="HHS13" s="83"/>
      <c r="HHT13" s="83"/>
      <c r="HHU13" s="83"/>
      <c r="HHV13" s="83"/>
      <c r="HHW13" s="83"/>
      <c r="HHX13" s="83"/>
      <c r="HHY13" s="83"/>
      <c r="HHZ13" s="83"/>
      <c r="HIA13" s="83"/>
      <c r="HIB13" s="83"/>
      <c r="HIC13" s="83"/>
      <c r="HID13" s="83"/>
      <c r="HIE13" s="83"/>
      <c r="HIF13" s="83"/>
      <c r="HIG13" s="83"/>
      <c r="HIH13" s="83"/>
      <c r="HII13" s="83"/>
      <c r="HIJ13" s="83"/>
      <c r="HIK13" s="83"/>
      <c r="HIL13" s="83"/>
      <c r="HIM13" s="83"/>
      <c r="HIN13" s="83"/>
      <c r="HIO13" s="83"/>
      <c r="HIP13" s="83"/>
      <c r="HIQ13" s="83"/>
      <c r="HIR13" s="83"/>
      <c r="HIS13" s="83"/>
      <c r="HIT13" s="83"/>
      <c r="HIU13" s="83"/>
      <c r="HIV13" s="83"/>
      <c r="HIW13" s="83"/>
      <c r="HIX13" s="83"/>
      <c r="HIY13" s="83"/>
      <c r="HIZ13" s="83"/>
      <c r="HJA13" s="83"/>
      <c r="HJB13" s="83"/>
      <c r="HJC13" s="83"/>
      <c r="HJD13" s="83"/>
      <c r="HJE13" s="83"/>
      <c r="HJF13" s="83"/>
      <c r="HJG13" s="83"/>
      <c r="HJH13" s="83"/>
      <c r="HJI13" s="83"/>
      <c r="HJJ13" s="83"/>
      <c r="HJK13" s="83"/>
      <c r="HJL13" s="83"/>
      <c r="HJM13" s="83"/>
      <c r="HJN13" s="83"/>
      <c r="HJO13" s="83"/>
      <c r="HJP13" s="83"/>
      <c r="HJQ13" s="83"/>
      <c r="HJR13" s="83"/>
      <c r="HJS13" s="83"/>
      <c r="HJT13" s="83"/>
      <c r="HJU13" s="83"/>
      <c r="HJV13" s="83"/>
      <c r="HJW13" s="83"/>
      <c r="HJX13" s="83"/>
      <c r="HJY13" s="83"/>
      <c r="HJZ13" s="83"/>
      <c r="HKA13" s="83"/>
      <c r="HKB13" s="83"/>
      <c r="HKC13" s="83"/>
      <c r="HKD13" s="83"/>
      <c r="HKE13" s="83"/>
      <c r="HKF13" s="83"/>
      <c r="HKG13" s="83"/>
      <c r="HKH13" s="83"/>
      <c r="HKI13" s="83"/>
      <c r="HKJ13" s="83"/>
      <c r="HKK13" s="83"/>
      <c r="HKL13" s="83"/>
      <c r="HKM13" s="83"/>
      <c r="HKN13" s="83"/>
      <c r="HKO13" s="83"/>
      <c r="HKP13" s="83"/>
      <c r="HKQ13" s="83"/>
      <c r="HKR13" s="83"/>
      <c r="HKS13" s="83"/>
      <c r="HKT13" s="83"/>
      <c r="HKU13" s="83"/>
      <c r="HKV13" s="83"/>
      <c r="HKW13" s="83"/>
      <c r="HKX13" s="83"/>
      <c r="HKY13" s="83"/>
      <c r="HKZ13" s="83"/>
      <c r="HLA13" s="83"/>
      <c r="HLB13" s="83"/>
      <c r="HLC13" s="83"/>
      <c r="HLD13" s="83"/>
      <c r="HLE13" s="83"/>
      <c r="HLF13" s="83"/>
      <c r="HLG13" s="83"/>
      <c r="HLH13" s="83"/>
      <c r="HLI13" s="83"/>
      <c r="HLJ13" s="83"/>
      <c r="HLK13" s="83"/>
      <c r="HLL13" s="83"/>
      <c r="HLM13" s="83"/>
      <c r="HLN13" s="83"/>
      <c r="HLO13" s="83"/>
      <c r="HLP13" s="83"/>
      <c r="HLQ13" s="83"/>
      <c r="HLR13" s="83"/>
      <c r="HLS13" s="83"/>
      <c r="HLT13" s="83"/>
      <c r="HLU13" s="83"/>
      <c r="HLV13" s="83"/>
      <c r="HLW13" s="83"/>
      <c r="HLX13" s="83"/>
      <c r="HLY13" s="83"/>
      <c r="HLZ13" s="83"/>
      <c r="HMA13" s="83"/>
      <c r="HMB13" s="83"/>
      <c r="HMC13" s="83"/>
      <c r="HMD13" s="83"/>
      <c r="HME13" s="83"/>
      <c r="HMF13" s="83"/>
      <c r="HMG13" s="83"/>
      <c r="HMH13" s="83"/>
      <c r="HMI13" s="83"/>
      <c r="HMJ13" s="83"/>
      <c r="HMK13" s="83"/>
      <c r="HML13" s="83"/>
      <c r="HMM13" s="83"/>
      <c r="HMN13" s="83"/>
      <c r="HMO13" s="83"/>
      <c r="HMP13" s="83"/>
      <c r="HMQ13" s="83"/>
      <c r="HMR13" s="83"/>
      <c r="HMS13" s="83"/>
      <c r="HMT13" s="83"/>
      <c r="HMU13" s="83"/>
      <c r="HMV13" s="83"/>
      <c r="HMW13" s="83"/>
      <c r="HMX13" s="83"/>
      <c r="HMY13" s="83"/>
      <c r="HMZ13" s="83"/>
      <c r="HNA13" s="83"/>
      <c r="HNB13" s="83"/>
      <c r="HNC13" s="83"/>
      <c r="HND13" s="83"/>
      <c r="HNE13" s="83"/>
      <c r="HNF13" s="83"/>
      <c r="HNG13" s="83"/>
      <c r="HNH13" s="83"/>
      <c r="HNI13" s="83"/>
      <c r="HNJ13" s="83"/>
      <c r="HNK13" s="83"/>
      <c r="HNL13" s="83"/>
      <c r="HNM13" s="83"/>
      <c r="HNN13" s="83"/>
      <c r="HNO13" s="83"/>
      <c r="HNP13" s="83"/>
      <c r="HNQ13" s="83"/>
      <c r="HNR13" s="83"/>
      <c r="HNS13" s="83"/>
      <c r="HNT13" s="83"/>
      <c r="HNU13" s="83"/>
      <c r="HNV13" s="83"/>
      <c r="HNW13" s="83"/>
      <c r="HNX13" s="83"/>
      <c r="HNY13" s="83"/>
      <c r="HNZ13" s="83"/>
      <c r="HOA13" s="83"/>
      <c r="HOB13" s="83"/>
      <c r="HOC13" s="83"/>
      <c r="HOD13" s="83"/>
      <c r="HOE13" s="83"/>
      <c r="HOF13" s="83"/>
      <c r="HOG13" s="83"/>
      <c r="HOH13" s="83"/>
      <c r="HOI13" s="83"/>
      <c r="HOJ13" s="83"/>
      <c r="HOK13" s="83"/>
      <c r="HOL13" s="83"/>
      <c r="HOM13" s="83"/>
      <c r="HON13" s="83"/>
      <c r="HOO13" s="83"/>
      <c r="HOP13" s="83"/>
      <c r="HOQ13" s="83"/>
      <c r="HOR13" s="83"/>
      <c r="HOS13" s="83"/>
      <c r="HOT13" s="83"/>
      <c r="HOU13" s="83"/>
      <c r="HOV13" s="83"/>
      <c r="HOW13" s="83"/>
      <c r="HOX13" s="83"/>
      <c r="HOY13" s="83"/>
      <c r="HOZ13" s="83"/>
      <c r="HPA13" s="83"/>
      <c r="HPB13" s="83"/>
      <c r="HPC13" s="83"/>
      <c r="HPD13" s="83"/>
      <c r="HPE13" s="83"/>
      <c r="HPF13" s="83"/>
      <c r="HPG13" s="83"/>
      <c r="HPH13" s="83"/>
      <c r="HPI13" s="83"/>
      <c r="HPJ13" s="83"/>
      <c r="HPK13" s="83"/>
      <c r="HPL13" s="83"/>
      <c r="HPM13" s="83"/>
      <c r="HPN13" s="83"/>
      <c r="HPO13" s="83"/>
      <c r="HPP13" s="83"/>
      <c r="HPQ13" s="83"/>
      <c r="HPR13" s="83"/>
      <c r="HPS13" s="83"/>
      <c r="HPT13" s="83"/>
      <c r="HPU13" s="83"/>
      <c r="HPV13" s="83"/>
      <c r="HPW13" s="83"/>
      <c r="HPX13" s="83"/>
      <c r="HPY13" s="83"/>
      <c r="HPZ13" s="83"/>
      <c r="HQA13" s="83"/>
      <c r="HQB13" s="83"/>
      <c r="HQC13" s="83"/>
      <c r="HQD13" s="83"/>
      <c r="HQE13" s="83"/>
      <c r="HQF13" s="83"/>
      <c r="HQG13" s="83"/>
      <c r="HQH13" s="83"/>
      <c r="HQI13" s="83"/>
      <c r="HQJ13" s="83"/>
      <c r="HQK13" s="83"/>
      <c r="HQL13" s="83"/>
      <c r="HQM13" s="83"/>
      <c r="HQN13" s="83"/>
      <c r="HQO13" s="83"/>
      <c r="HQP13" s="83"/>
      <c r="HQQ13" s="83"/>
      <c r="HQR13" s="83"/>
      <c r="HQS13" s="83"/>
      <c r="HQT13" s="83"/>
      <c r="HQU13" s="83"/>
      <c r="HQV13" s="83"/>
      <c r="HQW13" s="83"/>
      <c r="HQX13" s="83"/>
      <c r="HQY13" s="83"/>
      <c r="HQZ13" s="83"/>
      <c r="HRA13" s="83"/>
      <c r="HRB13" s="83"/>
      <c r="HRC13" s="83"/>
      <c r="HRD13" s="83"/>
      <c r="HRE13" s="83"/>
      <c r="HRF13" s="83"/>
      <c r="HRG13" s="83"/>
      <c r="HRH13" s="83"/>
      <c r="HRI13" s="83"/>
      <c r="HRJ13" s="83"/>
      <c r="HRK13" s="83"/>
      <c r="HRL13" s="83"/>
      <c r="HRM13" s="83"/>
      <c r="HRN13" s="83"/>
      <c r="HRO13" s="83"/>
      <c r="HRP13" s="83"/>
      <c r="HRQ13" s="83"/>
      <c r="HRR13" s="83"/>
      <c r="HRS13" s="83"/>
      <c r="HRT13" s="83"/>
      <c r="HRU13" s="83"/>
      <c r="HRV13" s="83"/>
      <c r="HRW13" s="83"/>
      <c r="HRX13" s="83"/>
      <c r="HRY13" s="83"/>
      <c r="HRZ13" s="83"/>
      <c r="HSA13" s="83"/>
      <c r="HSB13" s="83"/>
      <c r="HSC13" s="83"/>
      <c r="HSD13" s="83"/>
      <c r="HSE13" s="83"/>
      <c r="HSF13" s="83"/>
      <c r="HSG13" s="83"/>
      <c r="HSH13" s="83"/>
      <c r="HSI13" s="83"/>
      <c r="HSJ13" s="83"/>
      <c r="HSK13" s="83"/>
      <c r="HSL13" s="83"/>
      <c r="HSM13" s="83"/>
      <c r="HSN13" s="83"/>
      <c r="HSO13" s="83"/>
      <c r="HSP13" s="83"/>
      <c r="HSQ13" s="83"/>
      <c r="HSR13" s="83"/>
      <c r="HSS13" s="83"/>
      <c r="HST13" s="83"/>
      <c r="HSU13" s="83"/>
      <c r="HSV13" s="83"/>
      <c r="HSW13" s="83"/>
      <c r="HSX13" s="83"/>
      <c r="HSY13" s="83"/>
      <c r="HSZ13" s="83"/>
      <c r="HTA13" s="83"/>
      <c r="HTB13" s="83"/>
      <c r="HTC13" s="83"/>
      <c r="HTD13" s="83"/>
      <c r="HTE13" s="83"/>
      <c r="HTF13" s="83"/>
      <c r="HTG13" s="83"/>
      <c r="HTH13" s="83"/>
      <c r="HTI13" s="83"/>
      <c r="HTJ13" s="83"/>
      <c r="HTK13" s="83"/>
      <c r="HTL13" s="83"/>
      <c r="HTM13" s="83"/>
      <c r="HTN13" s="83"/>
      <c r="HTO13" s="83"/>
      <c r="HTP13" s="83"/>
      <c r="HTQ13" s="83"/>
      <c r="HTR13" s="83"/>
      <c r="HTS13" s="83"/>
      <c r="HTT13" s="83"/>
      <c r="HTU13" s="83"/>
      <c r="HTV13" s="83"/>
      <c r="HTW13" s="83"/>
      <c r="HTX13" s="83"/>
      <c r="HTY13" s="83"/>
      <c r="HTZ13" s="83"/>
      <c r="HUA13" s="83"/>
      <c r="HUB13" s="83"/>
      <c r="HUC13" s="83"/>
      <c r="HUD13" s="83"/>
      <c r="HUE13" s="83"/>
      <c r="HUF13" s="83"/>
      <c r="HUG13" s="83"/>
      <c r="HUH13" s="83"/>
      <c r="HUI13" s="83"/>
      <c r="HUJ13" s="83"/>
      <c r="HUK13" s="83"/>
      <c r="HUL13" s="83"/>
      <c r="HUM13" s="83"/>
      <c r="HUN13" s="83"/>
      <c r="HUO13" s="83"/>
      <c r="HUP13" s="83"/>
      <c r="HUQ13" s="83"/>
      <c r="HUR13" s="83"/>
      <c r="HUS13" s="83"/>
      <c r="HUT13" s="83"/>
      <c r="HUU13" s="83"/>
      <c r="HUV13" s="83"/>
      <c r="HUW13" s="83"/>
      <c r="HUX13" s="83"/>
      <c r="HUY13" s="83"/>
      <c r="HUZ13" s="83"/>
      <c r="HVA13" s="83"/>
      <c r="HVB13" s="83"/>
      <c r="HVC13" s="83"/>
      <c r="HVD13" s="83"/>
      <c r="HVE13" s="83"/>
      <c r="HVF13" s="83"/>
      <c r="HVG13" s="83"/>
      <c r="HVH13" s="83"/>
      <c r="HVI13" s="83"/>
      <c r="HVJ13" s="83"/>
      <c r="HVK13" s="83"/>
      <c r="HVL13" s="83"/>
      <c r="HVM13" s="83"/>
      <c r="HVN13" s="83"/>
      <c r="HVO13" s="83"/>
      <c r="HVP13" s="83"/>
      <c r="HVQ13" s="83"/>
      <c r="HVR13" s="83"/>
      <c r="HVS13" s="83"/>
      <c r="HVT13" s="83"/>
      <c r="HVU13" s="83"/>
      <c r="HVV13" s="83"/>
      <c r="HVW13" s="83"/>
      <c r="HVX13" s="83"/>
      <c r="HVY13" s="83"/>
      <c r="HVZ13" s="83"/>
      <c r="HWA13" s="83"/>
      <c r="HWB13" s="83"/>
      <c r="HWC13" s="83"/>
      <c r="HWD13" s="83"/>
      <c r="HWE13" s="83"/>
      <c r="HWF13" s="83"/>
      <c r="HWG13" s="83"/>
      <c r="HWH13" s="83"/>
      <c r="HWI13" s="83"/>
      <c r="HWJ13" s="83"/>
      <c r="HWK13" s="83"/>
      <c r="HWL13" s="83"/>
      <c r="HWM13" s="83"/>
      <c r="HWN13" s="83"/>
      <c r="HWO13" s="83"/>
      <c r="HWP13" s="83"/>
      <c r="HWQ13" s="83"/>
      <c r="HWR13" s="83"/>
      <c r="HWS13" s="83"/>
      <c r="HWT13" s="83"/>
      <c r="HWU13" s="83"/>
      <c r="HWV13" s="83"/>
      <c r="HWW13" s="83"/>
      <c r="HWX13" s="83"/>
      <c r="HWY13" s="83"/>
      <c r="HWZ13" s="83"/>
      <c r="HXA13" s="83"/>
      <c r="HXB13" s="83"/>
      <c r="HXC13" s="83"/>
      <c r="HXD13" s="83"/>
      <c r="HXE13" s="83"/>
      <c r="HXF13" s="83"/>
      <c r="HXG13" s="83"/>
      <c r="HXH13" s="83"/>
      <c r="HXI13" s="83"/>
      <c r="HXJ13" s="83"/>
      <c r="HXK13" s="83"/>
      <c r="HXL13" s="83"/>
      <c r="HXM13" s="83"/>
      <c r="HXN13" s="83"/>
      <c r="HXO13" s="83"/>
      <c r="HXP13" s="83"/>
      <c r="HXQ13" s="83"/>
      <c r="HXR13" s="83"/>
      <c r="HXS13" s="83"/>
      <c r="HXT13" s="83"/>
      <c r="HXU13" s="83"/>
      <c r="HXV13" s="83"/>
      <c r="HXW13" s="83"/>
      <c r="HXX13" s="83"/>
      <c r="HXY13" s="83"/>
      <c r="HXZ13" s="83"/>
      <c r="HYA13" s="83"/>
      <c r="HYB13" s="83"/>
      <c r="HYC13" s="83"/>
      <c r="HYD13" s="83"/>
      <c r="HYE13" s="83"/>
      <c r="HYF13" s="83"/>
      <c r="HYG13" s="83"/>
      <c r="HYH13" s="83"/>
      <c r="HYI13" s="83"/>
      <c r="HYJ13" s="83"/>
      <c r="HYK13" s="83"/>
      <c r="HYL13" s="83"/>
      <c r="HYM13" s="83"/>
      <c r="HYN13" s="83"/>
      <c r="HYO13" s="83"/>
      <c r="HYP13" s="83"/>
      <c r="HYQ13" s="83"/>
      <c r="HYR13" s="83"/>
      <c r="HYS13" s="83"/>
      <c r="HYT13" s="83"/>
      <c r="HYU13" s="83"/>
      <c r="HYV13" s="83"/>
      <c r="HYW13" s="83"/>
      <c r="HYX13" s="83"/>
      <c r="HYY13" s="83"/>
      <c r="HYZ13" s="83"/>
      <c r="HZA13" s="83"/>
      <c r="HZB13" s="83"/>
      <c r="HZC13" s="83"/>
      <c r="HZD13" s="83"/>
      <c r="HZE13" s="83"/>
      <c r="HZF13" s="83"/>
      <c r="HZG13" s="83"/>
      <c r="HZH13" s="83"/>
      <c r="HZI13" s="83"/>
      <c r="HZJ13" s="83"/>
      <c r="HZK13" s="83"/>
      <c r="HZL13" s="83"/>
      <c r="HZM13" s="83"/>
      <c r="HZN13" s="83"/>
      <c r="HZO13" s="83"/>
      <c r="HZP13" s="83"/>
      <c r="HZQ13" s="83"/>
      <c r="HZR13" s="83"/>
      <c r="HZS13" s="83"/>
      <c r="HZT13" s="83"/>
      <c r="HZU13" s="83"/>
      <c r="HZV13" s="83"/>
      <c r="HZW13" s="83"/>
      <c r="HZX13" s="83"/>
      <c r="HZY13" s="83"/>
      <c r="HZZ13" s="83"/>
      <c r="IAA13" s="83"/>
      <c r="IAB13" s="83"/>
      <c r="IAC13" s="83"/>
      <c r="IAD13" s="83"/>
      <c r="IAE13" s="83"/>
      <c r="IAF13" s="83"/>
      <c r="IAG13" s="83"/>
      <c r="IAH13" s="83"/>
      <c r="IAI13" s="83"/>
      <c r="IAJ13" s="83"/>
      <c r="IAK13" s="83"/>
      <c r="IAL13" s="83"/>
      <c r="IAM13" s="83"/>
      <c r="IAN13" s="83"/>
      <c r="IAO13" s="83"/>
      <c r="IAP13" s="83"/>
      <c r="IAQ13" s="83"/>
      <c r="IAR13" s="83"/>
      <c r="IAS13" s="83"/>
      <c r="IAT13" s="83"/>
      <c r="IAU13" s="83"/>
      <c r="IAV13" s="83"/>
      <c r="IAW13" s="83"/>
      <c r="IAX13" s="83"/>
      <c r="IAY13" s="83"/>
      <c r="IAZ13" s="83"/>
      <c r="IBA13" s="83"/>
      <c r="IBB13" s="83"/>
      <c r="IBC13" s="83"/>
      <c r="IBD13" s="83"/>
      <c r="IBE13" s="83"/>
      <c r="IBF13" s="83"/>
      <c r="IBG13" s="83"/>
      <c r="IBH13" s="83"/>
      <c r="IBI13" s="83"/>
      <c r="IBJ13" s="83"/>
      <c r="IBK13" s="83"/>
      <c r="IBL13" s="83"/>
      <c r="IBM13" s="83"/>
      <c r="IBN13" s="83"/>
      <c r="IBO13" s="83"/>
      <c r="IBP13" s="83"/>
      <c r="IBQ13" s="83"/>
      <c r="IBR13" s="83"/>
      <c r="IBS13" s="83"/>
      <c r="IBT13" s="83"/>
      <c r="IBU13" s="83"/>
      <c r="IBV13" s="83"/>
      <c r="IBW13" s="83"/>
      <c r="IBX13" s="83"/>
      <c r="IBY13" s="83"/>
      <c r="IBZ13" s="83"/>
      <c r="ICA13" s="83"/>
      <c r="ICB13" s="83"/>
      <c r="ICC13" s="83"/>
      <c r="ICD13" s="83"/>
      <c r="ICE13" s="83"/>
      <c r="ICF13" s="83"/>
      <c r="ICG13" s="83"/>
      <c r="ICH13" s="83"/>
      <c r="ICI13" s="83"/>
      <c r="ICJ13" s="83"/>
      <c r="ICK13" s="83"/>
      <c r="ICL13" s="83"/>
      <c r="ICM13" s="83"/>
      <c r="ICN13" s="83"/>
      <c r="ICO13" s="83"/>
      <c r="ICP13" s="83"/>
      <c r="ICQ13" s="83"/>
      <c r="ICR13" s="83"/>
      <c r="ICS13" s="83"/>
      <c r="ICT13" s="83"/>
      <c r="ICU13" s="83"/>
      <c r="ICV13" s="83"/>
      <c r="ICW13" s="83"/>
      <c r="ICX13" s="83"/>
      <c r="ICY13" s="83"/>
      <c r="ICZ13" s="83"/>
      <c r="IDA13" s="83"/>
      <c r="IDB13" s="83"/>
      <c r="IDC13" s="83"/>
      <c r="IDD13" s="83"/>
      <c r="IDE13" s="83"/>
      <c r="IDF13" s="83"/>
      <c r="IDG13" s="83"/>
      <c r="IDH13" s="83"/>
      <c r="IDI13" s="83"/>
      <c r="IDJ13" s="83"/>
      <c r="IDK13" s="83"/>
      <c r="IDL13" s="83"/>
      <c r="IDM13" s="83"/>
      <c r="IDN13" s="83"/>
      <c r="IDO13" s="83"/>
      <c r="IDP13" s="83"/>
      <c r="IDQ13" s="83"/>
      <c r="IDR13" s="83"/>
      <c r="IDS13" s="83"/>
      <c r="IDT13" s="83"/>
      <c r="IDU13" s="83"/>
      <c r="IDV13" s="83"/>
      <c r="IDW13" s="83"/>
      <c r="IDX13" s="83"/>
      <c r="IDY13" s="83"/>
      <c r="IDZ13" s="83"/>
      <c r="IEA13" s="83"/>
      <c r="IEB13" s="83"/>
      <c r="IEC13" s="83"/>
      <c r="IED13" s="83"/>
      <c r="IEE13" s="83"/>
      <c r="IEF13" s="83"/>
      <c r="IEG13" s="83"/>
      <c r="IEH13" s="83"/>
      <c r="IEI13" s="83"/>
      <c r="IEJ13" s="83"/>
      <c r="IEK13" s="83"/>
      <c r="IEL13" s="83"/>
      <c r="IEM13" s="83"/>
      <c r="IEN13" s="83"/>
      <c r="IEO13" s="83"/>
      <c r="IEP13" s="83"/>
      <c r="IEQ13" s="83"/>
      <c r="IER13" s="83"/>
      <c r="IES13" s="83"/>
      <c r="IET13" s="83"/>
      <c r="IEU13" s="83"/>
      <c r="IEV13" s="83"/>
      <c r="IEW13" s="83"/>
      <c r="IEX13" s="83"/>
      <c r="IEY13" s="83"/>
      <c r="IEZ13" s="83"/>
      <c r="IFA13" s="83"/>
      <c r="IFB13" s="83"/>
      <c r="IFC13" s="83"/>
      <c r="IFD13" s="83"/>
      <c r="IFE13" s="83"/>
      <c r="IFF13" s="83"/>
      <c r="IFG13" s="83"/>
      <c r="IFH13" s="83"/>
      <c r="IFI13" s="83"/>
      <c r="IFJ13" s="83"/>
      <c r="IFK13" s="83"/>
      <c r="IFL13" s="83"/>
      <c r="IFM13" s="83"/>
      <c r="IFN13" s="83"/>
      <c r="IFO13" s="83"/>
      <c r="IFP13" s="83"/>
      <c r="IFQ13" s="83"/>
      <c r="IFR13" s="83"/>
      <c r="IFS13" s="83"/>
      <c r="IFT13" s="83"/>
      <c r="IFU13" s="83"/>
      <c r="IFV13" s="83"/>
      <c r="IFW13" s="83"/>
      <c r="IFX13" s="83"/>
      <c r="IFY13" s="83"/>
      <c r="IFZ13" s="83"/>
      <c r="IGA13" s="83"/>
      <c r="IGB13" s="83"/>
      <c r="IGC13" s="83"/>
      <c r="IGD13" s="83"/>
      <c r="IGE13" s="83"/>
      <c r="IGF13" s="83"/>
      <c r="IGG13" s="83"/>
      <c r="IGH13" s="83"/>
      <c r="IGI13" s="83"/>
      <c r="IGJ13" s="83"/>
      <c r="IGK13" s="83"/>
      <c r="IGL13" s="83"/>
      <c r="IGM13" s="83"/>
      <c r="IGN13" s="83"/>
      <c r="IGO13" s="83"/>
      <c r="IGP13" s="83"/>
      <c r="IGQ13" s="83"/>
      <c r="IGR13" s="83"/>
      <c r="IGS13" s="83"/>
      <c r="IGT13" s="83"/>
      <c r="IGU13" s="83"/>
      <c r="IGV13" s="83"/>
      <c r="IGW13" s="83"/>
      <c r="IGX13" s="83"/>
      <c r="IGY13" s="83"/>
      <c r="IGZ13" s="83"/>
      <c r="IHA13" s="83"/>
      <c r="IHB13" s="83"/>
      <c r="IHC13" s="83"/>
      <c r="IHD13" s="83"/>
      <c r="IHE13" s="83"/>
      <c r="IHF13" s="83"/>
      <c r="IHG13" s="83"/>
      <c r="IHH13" s="83"/>
      <c r="IHI13" s="83"/>
      <c r="IHJ13" s="83"/>
      <c r="IHK13" s="83"/>
      <c r="IHL13" s="83"/>
      <c r="IHM13" s="83"/>
      <c r="IHN13" s="83"/>
      <c r="IHO13" s="83"/>
      <c r="IHP13" s="83"/>
      <c r="IHQ13" s="83"/>
      <c r="IHR13" s="83"/>
      <c r="IHS13" s="83"/>
      <c r="IHT13" s="83"/>
      <c r="IHU13" s="83"/>
      <c r="IHV13" s="83"/>
      <c r="IHW13" s="83"/>
      <c r="IHX13" s="83"/>
      <c r="IHY13" s="83"/>
      <c r="IHZ13" s="83"/>
      <c r="IIA13" s="83"/>
      <c r="IIB13" s="83"/>
      <c r="IIC13" s="83"/>
      <c r="IID13" s="83"/>
      <c r="IIE13" s="83"/>
      <c r="IIF13" s="83"/>
      <c r="IIG13" s="83"/>
      <c r="IIH13" s="83"/>
      <c r="III13" s="83"/>
      <c r="IIJ13" s="83"/>
      <c r="IIK13" s="83"/>
      <c r="IIL13" s="83"/>
      <c r="IIM13" s="83"/>
      <c r="IIN13" s="83"/>
      <c r="IIO13" s="83"/>
      <c r="IIP13" s="83"/>
      <c r="IIQ13" s="83"/>
      <c r="IIR13" s="83"/>
      <c r="IIS13" s="83"/>
      <c r="IIT13" s="83"/>
      <c r="IIU13" s="83"/>
      <c r="IIV13" s="83"/>
      <c r="IIW13" s="83"/>
      <c r="IIX13" s="83"/>
      <c r="IIY13" s="83"/>
      <c r="IIZ13" s="83"/>
      <c r="IJA13" s="83"/>
      <c r="IJB13" s="83"/>
      <c r="IJC13" s="83"/>
      <c r="IJD13" s="83"/>
      <c r="IJE13" s="83"/>
      <c r="IJF13" s="83"/>
      <c r="IJG13" s="83"/>
      <c r="IJH13" s="83"/>
      <c r="IJI13" s="83"/>
      <c r="IJJ13" s="83"/>
      <c r="IJK13" s="83"/>
      <c r="IJL13" s="83"/>
      <c r="IJM13" s="83"/>
      <c r="IJN13" s="83"/>
      <c r="IJO13" s="83"/>
      <c r="IJP13" s="83"/>
      <c r="IJQ13" s="83"/>
      <c r="IJR13" s="83"/>
      <c r="IJS13" s="83"/>
      <c r="IJT13" s="83"/>
      <c r="IJU13" s="83"/>
      <c r="IJV13" s="83"/>
      <c r="IJW13" s="83"/>
      <c r="IJX13" s="83"/>
      <c r="IJY13" s="83"/>
      <c r="IJZ13" s="83"/>
      <c r="IKA13" s="83"/>
      <c r="IKB13" s="83"/>
      <c r="IKC13" s="83"/>
      <c r="IKD13" s="83"/>
      <c r="IKE13" s="83"/>
      <c r="IKF13" s="83"/>
      <c r="IKG13" s="83"/>
      <c r="IKH13" s="83"/>
      <c r="IKI13" s="83"/>
      <c r="IKJ13" s="83"/>
      <c r="IKK13" s="83"/>
      <c r="IKL13" s="83"/>
      <c r="IKM13" s="83"/>
      <c r="IKN13" s="83"/>
      <c r="IKO13" s="83"/>
      <c r="IKP13" s="83"/>
      <c r="IKQ13" s="83"/>
      <c r="IKR13" s="83"/>
      <c r="IKS13" s="83"/>
      <c r="IKT13" s="83"/>
      <c r="IKU13" s="83"/>
      <c r="IKV13" s="83"/>
      <c r="IKW13" s="83"/>
      <c r="IKX13" s="83"/>
      <c r="IKY13" s="83"/>
      <c r="IKZ13" s="83"/>
      <c r="ILA13" s="83"/>
      <c r="ILB13" s="83"/>
      <c r="ILC13" s="83"/>
      <c r="ILD13" s="83"/>
      <c r="ILE13" s="83"/>
      <c r="ILF13" s="83"/>
      <c r="ILG13" s="83"/>
      <c r="ILH13" s="83"/>
      <c r="ILI13" s="83"/>
      <c r="ILJ13" s="83"/>
      <c r="ILK13" s="83"/>
      <c r="ILL13" s="83"/>
      <c r="ILM13" s="83"/>
      <c r="ILN13" s="83"/>
      <c r="ILO13" s="83"/>
      <c r="ILP13" s="83"/>
      <c r="ILQ13" s="83"/>
      <c r="ILR13" s="83"/>
      <c r="ILS13" s="83"/>
      <c r="ILT13" s="83"/>
      <c r="ILU13" s="83"/>
      <c r="ILV13" s="83"/>
      <c r="ILW13" s="83"/>
      <c r="ILX13" s="83"/>
      <c r="ILY13" s="83"/>
      <c r="ILZ13" s="83"/>
      <c r="IMA13" s="83"/>
      <c r="IMB13" s="83"/>
      <c r="IMC13" s="83"/>
      <c r="IMD13" s="83"/>
      <c r="IME13" s="83"/>
      <c r="IMF13" s="83"/>
      <c r="IMG13" s="83"/>
      <c r="IMH13" s="83"/>
      <c r="IMI13" s="83"/>
      <c r="IMJ13" s="83"/>
      <c r="IMK13" s="83"/>
      <c r="IML13" s="83"/>
      <c r="IMM13" s="83"/>
      <c r="IMN13" s="83"/>
      <c r="IMO13" s="83"/>
      <c r="IMP13" s="83"/>
      <c r="IMQ13" s="83"/>
      <c r="IMR13" s="83"/>
      <c r="IMS13" s="83"/>
      <c r="IMT13" s="83"/>
      <c r="IMU13" s="83"/>
      <c r="IMV13" s="83"/>
      <c r="IMW13" s="83"/>
      <c r="IMX13" s="83"/>
      <c r="IMY13" s="83"/>
      <c r="IMZ13" s="83"/>
      <c r="INA13" s="83"/>
      <c r="INB13" s="83"/>
      <c r="INC13" s="83"/>
      <c r="IND13" s="83"/>
      <c r="INE13" s="83"/>
      <c r="INF13" s="83"/>
      <c r="ING13" s="83"/>
      <c r="INH13" s="83"/>
      <c r="INI13" s="83"/>
      <c r="INJ13" s="83"/>
      <c r="INK13" s="83"/>
      <c r="INL13" s="83"/>
      <c r="INM13" s="83"/>
      <c r="INN13" s="83"/>
      <c r="INO13" s="83"/>
      <c r="INP13" s="83"/>
      <c r="INQ13" s="83"/>
      <c r="INR13" s="83"/>
      <c r="INS13" s="83"/>
      <c r="INT13" s="83"/>
      <c r="INU13" s="83"/>
      <c r="INV13" s="83"/>
      <c r="INW13" s="83"/>
      <c r="INX13" s="83"/>
      <c r="INY13" s="83"/>
      <c r="INZ13" s="83"/>
      <c r="IOA13" s="83"/>
      <c r="IOB13" s="83"/>
      <c r="IOC13" s="83"/>
      <c r="IOD13" s="83"/>
      <c r="IOE13" s="83"/>
      <c r="IOF13" s="83"/>
      <c r="IOG13" s="83"/>
      <c r="IOH13" s="83"/>
      <c r="IOI13" s="83"/>
      <c r="IOJ13" s="83"/>
      <c r="IOK13" s="83"/>
      <c r="IOL13" s="83"/>
      <c r="IOM13" s="83"/>
      <c r="ION13" s="83"/>
      <c r="IOO13" s="83"/>
      <c r="IOP13" s="83"/>
      <c r="IOQ13" s="83"/>
      <c r="IOR13" s="83"/>
      <c r="IOS13" s="83"/>
      <c r="IOT13" s="83"/>
      <c r="IOU13" s="83"/>
      <c r="IOV13" s="83"/>
      <c r="IOW13" s="83"/>
      <c r="IOX13" s="83"/>
      <c r="IOY13" s="83"/>
      <c r="IOZ13" s="83"/>
      <c r="IPA13" s="83"/>
      <c r="IPB13" s="83"/>
      <c r="IPC13" s="83"/>
      <c r="IPD13" s="83"/>
      <c r="IPE13" s="83"/>
      <c r="IPF13" s="83"/>
      <c r="IPG13" s="83"/>
      <c r="IPH13" s="83"/>
      <c r="IPI13" s="83"/>
      <c r="IPJ13" s="83"/>
      <c r="IPK13" s="83"/>
      <c r="IPL13" s="83"/>
      <c r="IPM13" s="83"/>
      <c r="IPN13" s="83"/>
      <c r="IPO13" s="83"/>
      <c r="IPP13" s="83"/>
      <c r="IPQ13" s="83"/>
      <c r="IPR13" s="83"/>
      <c r="IPS13" s="83"/>
      <c r="IPT13" s="83"/>
      <c r="IPU13" s="83"/>
      <c r="IPV13" s="83"/>
      <c r="IPW13" s="83"/>
      <c r="IPX13" s="83"/>
      <c r="IPY13" s="83"/>
      <c r="IPZ13" s="83"/>
      <c r="IQA13" s="83"/>
      <c r="IQB13" s="83"/>
      <c r="IQC13" s="83"/>
      <c r="IQD13" s="83"/>
      <c r="IQE13" s="83"/>
      <c r="IQF13" s="83"/>
      <c r="IQG13" s="83"/>
      <c r="IQH13" s="83"/>
      <c r="IQI13" s="83"/>
      <c r="IQJ13" s="83"/>
      <c r="IQK13" s="83"/>
      <c r="IQL13" s="83"/>
      <c r="IQM13" s="83"/>
      <c r="IQN13" s="83"/>
      <c r="IQO13" s="83"/>
      <c r="IQP13" s="83"/>
      <c r="IQQ13" s="83"/>
      <c r="IQR13" s="83"/>
      <c r="IQS13" s="83"/>
      <c r="IQT13" s="83"/>
      <c r="IQU13" s="83"/>
      <c r="IQV13" s="83"/>
      <c r="IQW13" s="83"/>
      <c r="IQX13" s="83"/>
      <c r="IQY13" s="83"/>
      <c r="IQZ13" s="83"/>
      <c r="IRA13" s="83"/>
      <c r="IRB13" s="83"/>
      <c r="IRC13" s="83"/>
      <c r="IRD13" s="83"/>
      <c r="IRE13" s="83"/>
      <c r="IRF13" s="83"/>
      <c r="IRG13" s="83"/>
      <c r="IRH13" s="83"/>
      <c r="IRI13" s="83"/>
      <c r="IRJ13" s="83"/>
      <c r="IRK13" s="83"/>
      <c r="IRL13" s="83"/>
      <c r="IRM13" s="83"/>
      <c r="IRN13" s="83"/>
      <c r="IRO13" s="83"/>
      <c r="IRP13" s="83"/>
      <c r="IRQ13" s="83"/>
      <c r="IRR13" s="83"/>
      <c r="IRS13" s="83"/>
      <c r="IRT13" s="83"/>
      <c r="IRU13" s="83"/>
      <c r="IRV13" s="83"/>
      <c r="IRW13" s="83"/>
      <c r="IRX13" s="83"/>
      <c r="IRY13" s="83"/>
      <c r="IRZ13" s="83"/>
      <c r="ISA13" s="83"/>
      <c r="ISB13" s="83"/>
      <c r="ISC13" s="83"/>
      <c r="ISD13" s="83"/>
      <c r="ISE13" s="83"/>
      <c r="ISF13" s="83"/>
      <c r="ISG13" s="83"/>
      <c r="ISH13" s="83"/>
      <c r="ISI13" s="83"/>
      <c r="ISJ13" s="83"/>
      <c r="ISK13" s="83"/>
      <c r="ISL13" s="83"/>
      <c r="ISM13" s="83"/>
      <c r="ISN13" s="83"/>
      <c r="ISO13" s="83"/>
      <c r="ISP13" s="83"/>
      <c r="ISQ13" s="83"/>
      <c r="ISR13" s="83"/>
      <c r="ISS13" s="83"/>
      <c r="IST13" s="83"/>
      <c r="ISU13" s="83"/>
      <c r="ISV13" s="83"/>
      <c r="ISW13" s="83"/>
      <c r="ISX13" s="83"/>
      <c r="ISY13" s="83"/>
      <c r="ISZ13" s="83"/>
      <c r="ITA13" s="83"/>
      <c r="ITB13" s="83"/>
      <c r="ITC13" s="83"/>
      <c r="ITD13" s="83"/>
      <c r="ITE13" s="83"/>
      <c r="ITF13" s="83"/>
      <c r="ITG13" s="83"/>
      <c r="ITH13" s="83"/>
      <c r="ITI13" s="83"/>
      <c r="ITJ13" s="83"/>
      <c r="ITK13" s="83"/>
      <c r="ITL13" s="83"/>
      <c r="ITM13" s="83"/>
      <c r="ITN13" s="83"/>
      <c r="ITO13" s="83"/>
      <c r="ITP13" s="83"/>
      <c r="ITQ13" s="83"/>
      <c r="ITR13" s="83"/>
      <c r="ITS13" s="83"/>
      <c r="ITT13" s="83"/>
      <c r="ITU13" s="83"/>
      <c r="ITV13" s="83"/>
      <c r="ITW13" s="83"/>
      <c r="ITX13" s="83"/>
      <c r="ITY13" s="83"/>
      <c r="ITZ13" s="83"/>
      <c r="IUA13" s="83"/>
      <c r="IUB13" s="83"/>
      <c r="IUC13" s="83"/>
      <c r="IUD13" s="83"/>
      <c r="IUE13" s="83"/>
      <c r="IUF13" s="83"/>
      <c r="IUG13" s="83"/>
      <c r="IUH13" s="83"/>
      <c r="IUI13" s="83"/>
      <c r="IUJ13" s="83"/>
      <c r="IUK13" s="83"/>
      <c r="IUL13" s="83"/>
      <c r="IUM13" s="83"/>
      <c r="IUN13" s="83"/>
      <c r="IUO13" s="83"/>
      <c r="IUP13" s="83"/>
      <c r="IUQ13" s="83"/>
      <c r="IUR13" s="83"/>
      <c r="IUS13" s="83"/>
      <c r="IUT13" s="83"/>
      <c r="IUU13" s="83"/>
      <c r="IUV13" s="83"/>
      <c r="IUW13" s="83"/>
      <c r="IUX13" s="83"/>
      <c r="IUY13" s="83"/>
      <c r="IUZ13" s="83"/>
      <c r="IVA13" s="83"/>
      <c r="IVB13" s="83"/>
      <c r="IVC13" s="83"/>
      <c r="IVD13" s="83"/>
      <c r="IVE13" s="83"/>
      <c r="IVF13" s="83"/>
      <c r="IVG13" s="83"/>
      <c r="IVH13" s="83"/>
      <c r="IVI13" s="83"/>
      <c r="IVJ13" s="83"/>
      <c r="IVK13" s="83"/>
      <c r="IVL13" s="83"/>
      <c r="IVM13" s="83"/>
      <c r="IVN13" s="83"/>
      <c r="IVO13" s="83"/>
      <c r="IVP13" s="83"/>
      <c r="IVQ13" s="83"/>
      <c r="IVR13" s="83"/>
      <c r="IVS13" s="83"/>
      <c r="IVT13" s="83"/>
      <c r="IVU13" s="83"/>
      <c r="IVV13" s="83"/>
      <c r="IVW13" s="83"/>
      <c r="IVX13" s="83"/>
      <c r="IVY13" s="83"/>
      <c r="IVZ13" s="83"/>
      <c r="IWA13" s="83"/>
      <c r="IWB13" s="83"/>
      <c r="IWC13" s="83"/>
      <c r="IWD13" s="83"/>
      <c r="IWE13" s="83"/>
      <c r="IWF13" s="83"/>
      <c r="IWG13" s="83"/>
      <c r="IWH13" s="83"/>
      <c r="IWI13" s="83"/>
      <c r="IWJ13" s="83"/>
      <c r="IWK13" s="83"/>
      <c r="IWL13" s="83"/>
      <c r="IWM13" s="83"/>
      <c r="IWN13" s="83"/>
      <c r="IWO13" s="83"/>
      <c r="IWP13" s="83"/>
      <c r="IWQ13" s="83"/>
      <c r="IWR13" s="83"/>
      <c r="IWS13" s="83"/>
      <c r="IWT13" s="83"/>
      <c r="IWU13" s="83"/>
      <c r="IWV13" s="83"/>
      <c r="IWW13" s="83"/>
      <c r="IWX13" s="83"/>
      <c r="IWY13" s="83"/>
      <c r="IWZ13" s="83"/>
      <c r="IXA13" s="83"/>
      <c r="IXB13" s="83"/>
      <c r="IXC13" s="83"/>
      <c r="IXD13" s="83"/>
      <c r="IXE13" s="83"/>
      <c r="IXF13" s="83"/>
      <c r="IXG13" s="83"/>
      <c r="IXH13" s="83"/>
      <c r="IXI13" s="83"/>
      <c r="IXJ13" s="83"/>
      <c r="IXK13" s="83"/>
      <c r="IXL13" s="83"/>
      <c r="IXM13" s="83"/>
      <c r="IXN13" s="83"/>
      <c r="IXO13" s="83"/>
      <c r="IXP13" s="83"/>
      <c r="IXQ13" s="83"/>
      <c r="IXR13" s="83"/>
      <c r="IXS13" s="83"/>
      <c r="IXT13" s="83"/>
      <c r="IXU13" s="83"/>
      <c r="IXV13" s="83"/>
      <c r="IXW13" s="83"/>
      <c r="IXX13" s="83"/>
      <c r="IXY13" s="83"/>
      <c r="IXZ13" s="83"/>
      <c r="IYA13" s="83"/>
      <c r="IYB13" s="83"/>
      <c r="IYC13" s="83"/>
      <c r="IYD13" s="83"/>
      <c r="IYE13" s="83"/>
      <c r="IYF13" s="83"/>
      <c r="IYG13" s="83"/>
      <c r="IYH13" s="83"/>
      <c r="IYI13" s="83"/>
      <c r="IYJ13" s="83"/>
      <c r="IYK13" s="83"/>
      <c r="IYL13" s="83"/>
      <c r="IYM13" s="83"/>
      <c r="IYN13" s="83"/>
      <c r="IYO13" s="83"/>
      <c r="IYP13" s="83"/>
      <c r="IYQ13" s="83"/>
      <c r="IYR13" s="83"/>
      <c r="IYS13" s="83"/>
      <c r="IYT13" s="83"/>
      <c r="IYU13" s="83"/>
      <c r="IYV13" s="83"/>
      <c r="IYW13" s="83"/>
      <c r="IYX13" s="83"/>
      <c r="IYY13" s="83"/>
      <c r="IYZ13" s="83"/>
      <c r="IZA13" s="83"/>
      <c r="IZB13" s="83"/>
      <c r="IZC13" s="83"/>
      <c r="IZD13" s="83"/>
      <c r="IZE13" s="83"/>
      <c r="IZF13" s="83"/>
      <c r="IZG13" s="83"/>
      <c r="IZH13" s="83"/>
      <c r="IZI13" s="83"/>
      <c r="IZJ13" s="83"/>
      <c r="IZK13" s="83"/>
      <c r="IZL13" s="83"/>
      <c r="IZM13" s="83"/>
      <c r="IZN13" s="83"/>
      <c r="IZO13" s="83"/>
      <c r="IZP13" s="83"/>
      <c r="IZQ13" s="83"/>
      <c r="IZR13" s="83"/>
      <c r="IZS13" s="83"/>
      <c r="IZT13" s="83"/>
      <c r="IZU13" s="83"/>
      <c r="IZV13" s="83"/>
      <c r="IZW13" s="83"/>
      <c r="IZX13" s="83"/>
      <c r="IZY13" s="83"/>
      <c r="IZZ13" s="83"/>
      <c r="JAA13" s="83"/>
      <c r="JAB13" s="83"/>
      <c r="JAC13" s="83"/>
      <c r="JAD13" s="83"/>
      <c r="JAE13" s="83"/>
      <c r="JAF13" s="83"/>
      <c r="JAG13" s="83"/>
      <c r="JAH13" s="83"/>
      <c r="JAI13" s="83"/>
      <c r="JAJ13" s="83"/>
      <c r="JAK13" s="83"/>
      <c r="JAL13" s="83"/>
      <c r="JAM13" s="83"/>
      <c r="JAN13" s="83"/>
      <c r="JAO13" s="83"/>
      <c r="JAP13" s="83"/>
      <c r="JAQ13" s="83"/>
      <c r="JAR13" s="83"/>
      <c r="JAS13" s="83"/>
      <c r="JAT13" s="83"/>
      <c r="JAU13" s="83"/>
      <c r="JAV13" s="83"/>
      <c r="JAW13" s="83"/>
      <c r="JAX13" s="83"/>
      <c r="JAY13" s="83"/>
      <c r="JAZ13" s="83"/>
      <c r="JBA13" s="83"/>
      <c r="JBB13" s="83"/>
      <c r="JBC13" s="83"/>
      <c r="JBD13" s="83"/>
      <c r="JBE13" s="83"/>
      <c r="JBF13" s="83"/>
      <c r="JBG13" s="83"/>
      <c r="JBH13" s="83"/>
      <c r="JBI13" s="83"/>
      <c r="JBJ13" s="83"/>
      <c r="JBK13" s="83"/>
      <c r="JBL13" s="83"/>
      <c r="JBM13" s="83"/>
      <c r="JBN13" s="83"/>
      <c r="JBO13" s="83"/>
      <c r="JBP13" s="83"/>
      <c r="JBQ13" s="83"/>
      <c r="JBR13" s="83"/>
      <c r="JBS13" s="83"/>
      <c r="JBT13" s="83"/>
      <c r="JBU13" s="83"/>
      <c r="JBV13" s="83"/>
      <c r="JBW13" s="83"/>
      <c r="JBX13" s="83"/>
      <c r="JBY13" s="83"/>
      <c r="JBZ13" s="83"/>
      <c r="JCA13" s="83"/>
      <c r="JCB13" s="83"/>
      <c r="JCC13" s="83"/>
      <c r="JCD13" s="83"/>
      <c r="JCE13" s="83"/>
      <c r="JCF13" s="83"/>
      <c r="JCG13" s="83"/>
      <c r="JCH13" s="83"/>
      <c r="JCI13" s="83"/>
      <c r="JCJ13" s="83"/>
      <c r="JCK13" s="83"/>
      <c r="JCL13" s="83"/>
      <c r="JCM13" s="83"/>
      <c r="JCN13" s="83"/>
      <c r="JCO13" s="83"/>
      <c r="JCP13" s="83"/>
      <c r="JCQ13" s="83"/>
      <c r="JCR13" s="83"/>
      <c r="JCS13" s="83"/>
      <c r="JCT13" s="83"/>
      <c r="JCU13" s="83"/>
      <c r="JCV13" s="83"/>
      <c r="JCW13" s="83"/>
      <c r="JCX13" s="83"/>
      <c r="JCY13" s="83"/>
      <c r="JCZ13" s="83"/>
      <c r="JDA13" s="83"/>
      <c r="JDB13" s="83"/>
      <c r="JDC13" s="83"/>
      <c r="JDD13" s="83"/>
      <c r="JDE13" s="83"/>
      <c r="JDF13" s="83"/>
      <c r="JDG13" s="83"/>
      <c r="JDH13" s="83"/>
      <c r="JDI13" s="83"/>
      <c r="JDJ13" s="83"/>
      <c r="JDK13" s="83"/>
      <c r="JDL13" s="83"/>
      <c r="JDM13" s="83"/>
      <c r="JDN13" s="83"/>
      <c r="JDO13" s="83"/>
      <c r="JDP13" s="83"/>
      <c r="JDQ13" s="83"/>
      <c r="JDR13" s="83"/>
      <c r="JDS13" s="83"/>
      <c r="JDT13" s="83"/>
      <c r="JDU13" s="83"/>
      <c r="JDV13" s="83"/>
      <c r="JDW13" s="83"/>
      <c r="JDX13" s="83"/>
      <c r="JDY13" s="83"/>
      <c r="JDZ13" s="83"/>
      <c r="JEA13" s="83"/>
      <c r="JEB13" s="83"/>
      <c r="JEC13" s="83"/>
      <c r="JED13" s="83"/>
      <c r="JEE13" s="83"/>
      <c r="JEF13" s="83"/>
      <c r="JEG13" s="83"/>
      <c r="JEH13" s="83"/>
      <c r="JEI13" s="83"/>
      <c r="JEJ13" s="83"/>
      <c r="JEK13" s="83"/>
      <c r="JEL13" s="83"/>
      <c r="JEM13" s="83"/>
      <c r="JEN13" s="83"/>
      <c r="JEO13" s="83"/>
      <c r="JEP13" s="83"/>
      <c r="JEQ13" s="83"/>
      <c r="JER13" s="83"/>
      <c r="JES13" s="83"/>
      <c r="JET13" s="83"/>
      <c r="JEU13" s="83"/>
      <c r="JEV13" s="83"/>
      <c r="JEW13" s="83"/>
      <c r="JEX13" s="83"/>
      <c r="JEY13" s="83"/>
      <c r="JEZ13" s="83"/>
      <c r="JFA13" s="83"/>
      <c r="JFB13" s="83"/>
      <c r="JFC13" s="83"/>
      <c r="JFD13" s="83"/>
      <c r="JFE13" s="83"/>
      <c r="JFF13" s="83"/>
      <c r="JFG13" s="83"/>
      <c r="JFH13" s="83"/>
      <c r="JFI13" s="83"/>
      <c r="JFJ13" s="83"/>
      <c r="JFK13" s="83"/>
      <c r="JFL13" s="83"/>
      <c r="JFM13" s="83"/>
      <c r="JFN13" s="83"/>
      <c r="JFO13" s="83"/>
      <c r="JFP13" s="83"/>
      <c r="JFQ13" s="83"/>
      <c r="JFR13" s="83"/>
      <c r="JFS13" s="83"/>
      <c r="JFT13" s="83"/>
      <c r="JFU13" s="83"/>
      <c r="JFV13" s="83"/>
      <c r="JFW13" s="83"/>
      <c r="JFX13" s="83"/>
      <c r="JFY13" s="83"/>
      <c r="JFZ13" s="83"/>
      <c r="JGA13" s="83"/>
      <c r="JGB13" s="83"/>
      <c r="JGC13" s="83"/>
      <c r="JGD13" s="83"/>
      <c r="JGE13" s="83"/>
      <c r="JGF13" s="83"/>
      <c r="JGG13" s="83"/>
      <c r="JGH13" s="83"/>
      <c r="JGI13" s="83"/>
      <c r="JGJ13" s="83"/>
      <c r="JGK13" s="83"/>
      <c r="JGL13" s="83"/>
      <c r="JGM13" s="83"/>
      <c r="JGN13" s="83"/>
      <c r="JGO13" s="83"/>
      <c r="JGP13" s="83"/>
      <c r="JGQ13" s="83"/>
      <c r="JGR13" s="83"/>
      <c r="JGS13" s="83"/>
      <c r="JGT13" s="83"/>
      <c r="JGU13" s="83"/>
      <c r="JGV13" s="83"/>
      <c r="JGW13" s="83"/>
      <c r="JGX13" s="83"/>
      <c r="JGY13" s="83"/>
      <c r="JGZ13" s="83"/>
      <c r="JHA13" s="83"/>
      <c r="JHB13" s="83"/>
      <c r="JHC13" s="83"/>
      <c r="JHD13" s="83"/>
      <c r="JHE13" s="83"/>
      <c r="JHF13" s="83"/>
      <c r="JHG13" s="83"/>
      <c r="JHH13" s="83"/>
      <c r="JHI13" s="83"/>
      <c r="JHJ13" s="83"/>
      <c r="JHK13" s="83"/>
      <c r="JHL13" s="83"/>
      <c r="JHM13" s="83"/>
      <c r="JHN13" s="83"/>
      <c r="JHO13" s="83"/>
      <c r="JHP13" s="83"/>
      <c r="JHQ13" s="83"/>
      <c r="JHR13" s="83"/>
      <c r="JHS13" s="83"/>
      <c r="JHT13" s="83"/>
      <c r="JHU13" s="83"/>
      <c r="JHV13" s="83"/>
      <c r="JHW13" s="83"/>
      <c r="JHX13" s="83"/>
      <c r="JHY13" s="83"/>
      <c r="JHZ13" s="83"/>
      <c r="JIA13" s="83"/>
      <c r="JIB13" s="83"/>
      <c r="JIC13" s="83"/>
      <c r="JID13" s="83"/>
      <c r="JIE13" s="83"/>
      <c r="JIF13" s="83"/>
      <c r="JIG13" s="83"/>
      <c r="JIH13" s="83"/>
      <c r="JII13" s="83"/>
      <c r="JIJ13" s="83"/>
      <c r="JIK13" s="83"/>
      <c r="JIL13" s="83"/>
      <c r="JIM13" s="83"/>
      <c r="JIN13" s="83"/>
      <c r="JIO13" s="83"/>
      <c r="JIP13" s="83"/>
      <c r="JIQ13" s="83"/>
      <c r="JIR13" s="83"/>
      <c r="JIS13" s="83"/>
      <c r="JIT13" s="83"/>
      <c r="JIU13" s="83"/>
      <c r="JIV13" s="83"/>
      <c r="JIW13" s="83"/>
      <c r="JIX13" s="83"/>
      <c r="JIY13" s="83"/>
      <c r="JIZ13" s="83"/>
      <c r="JJA13" s="83"/>
      <c r="JJB13" s="83"/>
      <c r="JJC13" s="83"/>
      <c r="JJD13" s="83"/>
      <c r="JJE13" s="83"/>
      <c r="JJF13" s="83"/>
      <c r="JJG13" s="83"/>
      <c r="JJH13" s="83"/>
      <c r="JJI13" s="83"/>
      <c r="JJJ13" s="83"/>
      <c r="JJK13" s="83"/>
      <c r="JJL13" s="83"/>
      <c r="JJM13" s="83"/>
      <c r="JJN13" s="83"/>
      <c r="JJO13" s="83"/>
      <c r="JJP13" s="83"/>
      <c r="JJQ13" s="83"/>
      <c r="JJR13" s="83"/>
      <c r="JJS13" s="83"/>
      <c r="JJT13" s="83"/>
      <c r="JJU13" s="83"/>
      <c r="JJV13" s="83"/>
      <c r="JJW13" s="83"/>
      <c r="JJX13" s="83"/>
      <c r="JJY13" s="83"/>
      <c r="JJZ13" s="83"/>
      <c r="JKA13" s="83"/>
      <c r="JKB13" s="83"/>
      <c r="JKC13" s="83"/>
      <c r="JKD13" s="83"/>
      <c r="JKE13" s="83"/>
      <c r="JKF13" s="83"/>
      <c r="JKG13" s="83"/>
      <c r="JKH13" s="83"/>
      <c r="JKI13" s="83"/>
      <c r="JKJ13" s="83"/>
      <c r="JKK13" s="83"/>
      <c r="JKL13" s="83"/>
      <c r="JKM13" s="83"/>
      <c r="JKN13" s="83"/>
      <c r="JKO13" s="83"/>
      <c r="JKP13" s="83"/>
      <c r="JKQ13" s="83"/>
      <c r="JKR13" s="83"/>
      <c r="JKS13" s="83"/>
      <c r="JKT13" s="83"/>
      <c r="JKU13" s="83"/>
      <c r="JKV13" s="83"/>
      <c r="JKW13" s="83"/>
      <c r="JKX13" s="83"/>
      <c r="JKY13" s="83"/>
      <c r="JKZ13" s="83"/>
      <c r="JLA13" s="83"/>
      <c r="JLB13" s="83"/>
      <c r="JLC13" s="83"/>
      <c r="JLD13" s="83"/>
      <c r="JLE13" s="83"/>
      <c r="JLF13" s="83"/>
      <c r="JLG13" s="83"/>
      <c r="JLH13" s="83"/>
      <c r="JLI13" s="83"/>
      <c r="JLJ13" s="83"/>
      <c r="JLK13" s="83"/>
      <c r="JLL13" s="83"/>
      <c r="JLM13" s="83"/>
      <c r="JLN13" s="83"/>
      <c r="JLO13" s="83"/>
      <c r="JLP13" s="83"/>
      <c r="JLQ13" s="83"/>
      <c r="JLR13" s="83"/>
      <c r="JLS13" s="83"/>
      <c r="JLT13" s="83"/>
      <c r="JLU13" s="83"/>
      <c r="JLV13" s="83"/>
      <c r="JLW13" s="83"/>
      <c r="JLX13" s="83"/>
      <c r="JLY13" s="83"/>
      <c r="JLZ13" s="83"/>
      <c r="JMA13" s="83"/>
      <c r="JMB13" s="83"/>
      <c r="JMC13" s="83"/>
      <c r="JMD13" s="83"/>
      <c r="JME13" s="83"/>
      <c r="JMF13" s="83"/>
      <c r="JMG13" s="83"/>
      <c r="JMH13" s="83"/>
      <c r="JMI13" s="83"/>
      <c r="JMJ13" s="83"/>
      <c r="JMK13" s="83"/>
      <c r="JML13" s="83"/>
      <c r="JMM13" s="83"/>
      <c r="JMN13" s="83"/>
      <c r="JMO13" s="83"/>
      <c r="JMP13" s="83"/>
      <c r="JMQ13" s="83"/>
      <c r="JMR13" s="83"/>
      <c r="JMS13" s="83"/>
      <c r="JMT13" s="83"/>
      <c r="JMU13" s="83"/>
      <c r="JMV13" s="83"/>
      <c r="JMW13" s="83"/>
      <c r="JMX13" s="83"/>
      <c r="JMY13" s="83"/>
      <c r="JMZ13" s="83"/>
      <c r="JNA13" s="83"/>
      <c r="JNB13" s="83"/>
      <c r="JNC13" s="83"/>
      <c r="JND13" s="83"/>
      <c r="JNE13" s="83"/>
      <c r="JNF13" s="83"/>
      <c r="JNG13" s="83"/>
      <c r="JNH13" s="83"/>
      <c r="JNI13" s="83"/>
      <c r="JNJ13" s="83"/>
      <c r="JNK13" s="83"/>
      <c r="JNL13" s="83"/>
      <c r="JNM13" s="83"/>
      <c r="JNN13" s="83"/>
      <c r="JNO13" s="83"/>
      <c r="JNP13" s="83"/>
      <c r="JNQ13" s="83"/>
      <c r="JNR13" s="83"/>
      <c r="JNS13" s="83"/>
      <c r="JNT13" s="83"/>
      <c r="JNU13" s="83"/>
      <c r="JNV13" s="83"/>
      <c r="JNW13" s="83"/>
      <c r="JNX13" s="83"/>
      <c r="JNY13" s="83"/>
      <c r="JNZ13" s="83"/>
      <c r="JOA13" s="83"/>
      <c r="JOB13" s="83"/>
      <c r="JOC13" s="83"/>
      <c r="JOD13" s="83"/>
      <c r="JOE13" s="83"/>
      <c r="JOF13" s="83"/>
      <c r="JOG13" s="83"/>
      <c r="JOH13" s="83"/>
      <c r="JOI13" s="83"/>
      <c r="JOJ13" s="83"/>
      <c r="JOK13" s="83"/>
      <c r="JOL13" s="83"/>
      <c r="JOM13" s="83"/>
      <c r="JON13" s="83"/>
      <c r="JOO13" s="83"/>
      <c r="JOP13" s="83"/>
      <c r="JOQ13" s="83"/>
      <c r="JOR13" s="83"/>
      <c r="JOS13" s="83"/>
      <c r="JOT13" s="83"/>
      <c r="JOU13" s="83"/>
      <c r="JOV13" s="83"/>
      <c r="JOW13" s="83"/>
      <c r="JOX13" s="83"/>
      <c r="JOY13" s="83"/>
      <c r="JOZ13" s="83"/>
      <c r="JPA13" s="83"/>
      <c r="JPB13" s="83"/>
      <c r="JPC13" s="83"/>
      <c r="JPD13" s="83"/>
      <c r="JPE13" s="83"/>
      <c r="JPF13" s="83"/>
      <c r="JPG13" s="83"/>
      <c r="JPH13" s="83"/>
      <c r="JPI13" s="83"/>
      <c r="JPJ13" s="83"/>
      <c r="JPK13" s="83"/>
      <c r="JPL13" s="83"/>
      <c r="JPM13" s="83"/>
      <c r="JPN13" s="83"/>
      <c r="JPO13" s="83"/>
      <c r="JPP13" s="83"/>
      <c r="JPQ13" s="83"/>
      <c r="JPR13" s="83"/>
      <c r="JPS13" s="83"/>
      <c r="JPT13" s="83"/>
      <c r="JPU13" s="83"/>
      <c r="JPV13" s="83"/>
      <c r="JPW13" s="83"/>
      <c r="JPX13" s="83"/>
      <c r="JPY13" s="83"/>
      <c r="JPZ13" s="83"/>
      <c r="JQA13" s="83"/>
      <c r="JQB13" s="83"/>
      <c r="JQC13" s="83"/>
      <c r="JQD13" s="83"/>
      <c r="JQE13" s="83"/>
      <c r="JQF13" s="83"/>
      <c r="JQG13" s="83"/>
      <c r="JQH13" s="83"/>
      <c r="JQI13" s="83"/>
      <c r="JQJ13" s="83"/>
      <c r="JQK13" s="83"/>
      <c r="JQL13" s="83"/>
      <c r="JQM13" s="83"/>
      <c r="JQN13" s="83"/>
      <c r="JQO13" s="83"/>
      <c r="JQP13" s="83"/>
      <c r="JQQ13" s="83"/>
      <c r="JQR13" s="83"/>
      <c r="JQS13" s="83"/>
      <c r="JQT13" s="83"/>
      <c r="JQU13" s="83"/>
      <c r="JQV13" s="83"/>
      <c r="JQW13" s="83"/>
      <c r="JQX13" s="83"/>
      <c r="JQY13" s="83"/>
      <c r="JQZ13" s="83"/>
      <c r="JRA13" s="83"/>
      <c r="JRB13" s="83"/>
      <c r="JRC13" s="83"/>
      <c r="JRD13" s="83"/>
      <c r="JRE13" s="83"/>
      <c r="JRF13" s="83"/>
      <c r="JRG13" s="83"/>
      <c r="JRH13" s="83"/>
      <c r="JRI13" s="83"/>
      <c r="JRJ13" s="83"/>
      <c r="JRK13" s="83"/>
      <c r="JRL13" s="83"/>
      <c r="JRM13" s="83"/>
      <c r="JRN13" s="83"/>
      <c r="JRO13" s="83"/>
      <c r="JRP13" s="83"/>
      <c r="JRQ13" s="83"/>
      <c r="JRR13" s="83"/>
      <c r="JRS13" s="83"/>
      <c r="JRT13" s="83"/>
      <c r="JRU13" s="83"/>
      <c r="JRV13" s="83"/>
      <c r="JRW13" s="83"/>
      <c r="JRX13" s="83"/>
      <c r="JRY13" s="83"/>
      <c r="JRZ13" s="83"/>
      <c r="JSA13" s="83"/>
      <c r="JSB13" s="83"/>
      <c r="JSC13" s="83"/>
      <c r="JSD13" s="83"/>
      <c r="JSE13" s="83"/>
      <c r="JSF13" s="83"/>
      <c r="JSG13" s="83"/>
      <c r="JSH13" s="83"/>
      <c r="JSI13" s="83"/>
      <c r="JSJ13" s="83"/>
      <c r="JSK13" s="83"/>
      <c r="JSL13" s="83"/>
      <c r="JSM13" s="83"/>
      <c r="JSN13" s="83"/>
      <c r="JSO13" s="83"/>
      <c r="JSP13" s="83"/>
      <c r="JSQ13" s="83"/>
      <c r="JSR13" s="83"/>
      <c r="JSS13" s="83"/>
      <c r="JST13" s="83"/>
      <c r="JSU13" s="83"/>
      <c r="JSV13" s="83"/>
      <c r="JSW13" s="83"/>
      <c r="JSX13" s="83"/>
      <c r="JSY13" s="83"/>
      <c r="JSZ13" s="83"/>
      <c r="JTA13" s="83"/>
      <c r="JTB13" s="83"/>
      <c r="JTC13" s="83"/>
      <c r="JTD13" s="83"/>
      <c r="JTE13" s="83"/>
      <c r="JTF13" s="83"/>
      <c r="JTG13" s="83"/>
      <c r="JTH13" s="83"/>
      <c r="JTI13" s="83"/>
      <c r="JTJ13" s="83"/>
      <c r="JTK13" s="83"/>
      <c r="JTL13" s="83"/>
      <c r="JTM13" s="83"/>
      <c r="JTN13" s="83"/>
      <c r="JTO13" s="83"/>
      <c r="JTP13" s="83"/>
      <c r="JTQ13" s="83"/>
      <c r="JTR13" s="83"/>
      <c r="JTS13" s="83"/>
      <c r="JTT13" s="83"/>
      <c r="JTU13" s="83"/>
      <c r="JTV13" s="83"/>
      <c r="JTW13" s="83"/>
      <c r="JTX13" s="83"/>
      <c r="JTY13" s="83"/>
      <c r="JTZ13" s="83"/>
      <c r="JUA13" s="83"/>
      <c r="JUB13" s="83"/>
      <c r="JUC13" s="83"/>
      <c r="JUD13" s="83"/>
      <c r="JUE13" s="83"/>
      <c r="JUF13" s="83"/>
      <c r="JUG13" s="83"/>
      <c r="JUH13" s="83"/>
      <c r="JUI13" s="83"/>
      <c r="JUJ13" s="83"/>
      <c r="JUK13" s="83"/>
      <c r="JUL13" s="83"/>
      <c r="JUM13" s="83"/>
      <c r="JUN13" s="83"/>
      <c r="JUO13" s="83"/>
      <c r="JUP13" s="83"/>
      <c r="JUQ13" s="83"/>
      <c r="JUR13" s="83"/>
      <c r="JUS13" s="83"/>
      <c r="JUT13" s="83"/>
      <c r="JUU13" s="83"/>
      <c r="JUV13" s="83"/>
      <c r="JUW13" s="83"/>
      <c r="JUX13" s="83"/>
      <c r="JUY13" s="83"/>
      <c r="JUZ13" s="83"/>
      <c r="JVA13" s="83"/>
      <c r="JVB13" s="83"/>
      <c r="JVC13" s="83"/>
      <c r="JVD13" s="83"/>
      <c r="JVE13" s="83"/>
      <c r="JVF13" s="83"/>
      <c r="JVG13" s="83"/>
      <c r="JVH13" s="83"/>
      <c r="JVI13" s="83"/>
      <c r="JVJ13" s="83"/>
      <c r="JVK13" s="83"/>
      <c r="JVL13" s="83"/>
      <c r="JVM13" s="83"/>
      <c r="JVN13" s="83"/>
      <c r="JVO13" s="83"/>
      <c r="JVP13" s="83"/>
      <c r="JVQ13" s="83"/>
      <c r="JVR13" s="83"/>
      <c r="JVS13" s="83"/>
      <c r="JVT13" s="83"/>
      <c r="JVU13" s="83"/>
      <c r="JVV13" s="83"/>
      <c r="JVW13" s="83"/>
      <c r="JVX13" s="83"/>
      <c r="JVY13" s="83"/>
      <c r="JVZ13" s="83"/>
      <c r="JWA13" s="83"/>
      <c r="JWB13" s="83"/>
      <c r="JWC13" s="83"/>
      <c r="JWD13" s="83"/>
      <c r="JWE13" s="83"/>
      <c r="JWF13" s="83"/>
      <c r="JWG13" s="83"/>
      <c r="JWH13" s="83"/>
      <c r="JWI13" s="83"/>
      <c r="JWJ13" s="83"/>
      <c r="JWK13" s="83"/>
      <c r="JWL13" s="83"/>
      <c r="JWM13" s="83"/>
      <c r="JWN13" s="83"/>
      <c r="JWO13" s="83"/>
      <c r="JWP13" s="83"/>
      <c r="JWQ13" s="83"/>
      <c r="JWR13" s="83"/>
      <c r="JWS13" s="83"/>
      <c r="JWT13" s="83"/>
      <c r="JWU13" s="83"/>
      <c r="JWV13" s="83"/>
      <c r="JWW13" s="83"/>
      <c r="JWX13" s="83"/>
      <c r="JWY13" s="83"/>
      <c r="JWZ13" s="83"/>
      <c r="JXA13" s="83"/>
      <c r="JXB13" s="83"/>
      <c r="JXC13" s="83"/>
      <c r="JXD13" s="83"/>
      <c r="JXE13" s="83"/>
      <c r="JXF13" s="83"/>
      <c r="JXG13" s="83"/>
      <c r="JXH13" s="83"/>
      <c r="JXI13" s="83"/>
      <c r="JXJ13" s="83"/>
      <c r="JXK13" s="83"/>
      <c r="JXL13" s="83"/>
      <c r="JXM13" s="83"/>
      <c r="JXN13" s="83"/>
      <c r="JXO13" s="83"/>
      <c r="JXP13" s="83"/>
      <c r="JXQ13" s="83"/>
      <c r="JXR13" s="83"/>
      <c r="JXS13" s="83"/>
      <c r="JXT13" s="83"/>
      <c r="JXU13" s="83"/>
      <c r="JXV13" s="83"/>
      <c r="JXW13" s="83"/>
      <c r="JXX13" s="83"/>
      <c r="JXY13" s="83"/>
      <c r="JXZ13" s="83"/>
      <c r="JYA13" s="83"/>
      <c r="JYB13" s="83"/>
      <c r="JYC13" s="83"/>
      <c r="JYD13" s="83"/>
      <c r="JYE13" s="83"/>
      <c r="JYF13" s="83"/>
      <c r="JYG13" s="83"/>
      <c r="JYH13" s="83"/>
      <c r="JYI13" s="83"/>
      <c r="JYJ13" s="83"/>
      <c r="JYK13" s="83"/>
      <c r="JYL13" s="83"/>
      <c r="JYM13" s="83"/>
      <c r="JYN13" s="83"/>
      <c r="JYO13" s="83"/>
      <c r="JYP13" s="83"/>
      <c r="JYQ13" s="83"/>
      <c r="JYR13" s="83"/>
      <c r="JYS13" s="83"/>
      <c r="JYT13" s="83"/>
      <c r="JYU13" s="83"/>
      <c r="JYV13" s="83"/>
      <c r="JYW13" s="83"/>
      <c r="JYX13" s="83"/>
      <c r="JYY13" s="83"/>
      <c r="JYZ13" s="83"/>
      <c r="JZA13" s="83"/>
      <c r="JZB13" s="83"/>
      <c r="JZC13" s="83"/>
      <c r="JZD13" s="83"/>
      <c r="JZE13" s="83"/>
      <c r="JZF13" s="83"/>
      <c r="JZG13" s="83"/>
      <c r="JZH13" s="83"/>
      <c r="JZI13" s="83"/>
      <c r="JZJ13" s="83"/>
      <c r="JZK13" s="83"/>
      <c r="JZL13" s="83"/>
      <c r="JZM13" s="83"/>
      <c r="JZN13" s="83"/>
      <c r="JZO13" s="83"/>
      <c r="JZP13" s="83"/>
      <c r="JZQ13" s="83"/>
      <c r="JZR13" s="83"/>
      <c r="JZS13" s="83"/>
      <c r="JZT13" s="83"/>
      <c r="JZU13" s="83"/>
      <c r="JZV13" s="83"/>
      <c r="JZW13" s="83"/>
      <c r="JZX13" s="83"/>
      <c r="JZY13" s="83"/>
      <c r="JZZ13" s="83"/>
      <c r="KAA13" s="83"/>
      <c r="KAB13" s="83"/>
      <c r="KAC13" s="83"/>
      <c r="KAD13" s="83"/>
      <c r="KAE13" s="83"/>
      <c r="KAF13" s="83"/>
      <c r="KAG13" s="83"/>
      <c r="KAH13" s="83"/>
      <c r="KAI13" s="83"/>
      <c r="KAJ13" s="83"/>
      <c r="KAK13" s="83"/>
      <c r="KAL13" s="83"/>
      <c r="KAM13" s="83"/>
      <c r="KAN13" s="83"/>
      <c r="KAO13" s="83"/>
      <c r="KAP13" s="83"/>
      <c r="KAQ13" s="83"/>
      <c r="KAR13" s="83"/>
      <c r="KAS13" s="83"/>
      <c r="KAT13" s="83"/>
      <c r="KAU13" s="83"/>
      <c r="KAV13" s="83"/>
      <c r="KAW13" s="83"/>
      <c r="KAX13" s="83"/>
      <c r="KAY13" s="83"/>
      <c r="KAZ13" s="83"/>
      <c r="KBA13" s="83"/>
      <c r="KBB13" s="83"/>
      <c r="KBC13" s="83"/>
      <c r="KBD13" s="83"/>
      <c r="KBE13" s="83"/>
      <c r="KBF13" s="83"/>
      <c r="KBG13" s="83"/>
      <c r="KBH13" s="83"/>
      <c r="KBI13" s="83"/>
      <c r="KBJ13" s="83"/>
      <c r="KBK13" s="83"/>
      <c r="KBL13" s="83"/>
      <c r="KBM13" s="83"/>
      <c r="KBN13" s="83"/>
      <c r="KBO13" s="83"/>
      <c r="KBP13" s="83"/>
      <c r="KBQ13" s="83"/>
      <c r="KBR13" s="83"/>
      <c r="KBS13" s="83"/>
      <c r="KBT13" s="83"/>
      <c r="KBU13" s="83"/>
      <c r="KBV13" s="83"/>
      <c r="KBW13" s="83"/>
      <c r="KBX13" s="83"/>
      <c r="KBY13" s="83"/>
      <c r="KBZ13" s="83"/>
      <c r="KCA13" s="83"/>
      <c r="KCB13" s="83"/>
      <c r="KCC13" s="83"/>
      <c r="KCD13" s="83"/>
      <c r="KCE13" s="83"/>
      <c r="KCF13" s="83"/>
      <c r="KCG13" s="83"/>
      <c r="KCH13" s="83"/>
      <c r="KCI13" s="83"/>
      <c r="KCJ13" s="83"/>
      <c r="KCK13" s="83"/>
      <c r="KCL13" s="83"/>
      <c r="KCM13" s="83"/>
      <c r="KCN13" s="83"/>
      <c r="KCO13" s="83"/>
      <c r="KCP13" s="83"/>
      <c r="KCQ13" s="83"/>
      <c r="KCR13" s="83"/>
      <c r="KCS13" s="83"/>
      <c r="KCT13" s="83"/>
      <c r="KCU13" s="83"/>
      <c r="KCV13" s="83"/>
      <c r="KCW13" s="83"/>
      <c r="KCX13" s="83"/>
      <c r="KCY13" s="83"/>
      <c r="KCZ13" s="83"/>
      <c r="KDA13" s="83"/>
      <c r="KDB13" s="83"/>
      <c r="KDC13" s="83"/>
      <c r="KDD13" s="83"/>
      <c r="KDE13" s="83"/>
      <c r="KDF13" s="83"/>
      <c r="KDG13" s="83"/>
      <c r="KDH13" s="83"/>
      <c r="KDI13" s="83"/>
      <c r="KDJ13" s="83"/>
      <c r="KDK13" s="83"/>
      <c r="KDL13" s="83"/>
      <c r="KDM13" s="83"/>
      <c r="KDN13" s="83"/>
      <c r="KDO13" s="83"/>
      <c r="KDP13" s="83"/>
      <c r="KDQ13" s="83"/>
      <c r="KDR13" s="83"/>
      <c r="KDS13" s="83"/>
      <c r="KDT13" s="83"/>
      <c r="KDU13" s="83"/>
      <c r="KDV13" s="83"/>
      <c r="KDW13" s="83"/>
      <c r="KDX13" s="83"/>
      <c r="KDY13" s="83"/>
      <c r="KDZ13" s="83"/>
      <c r="KEA13" s="83"/>
      <c r="KEB13" s="83"/>
      <c r="KEC13" s="83"/>
      <c r="KED13" s="83"/>
      <c r="KEE13" s="83"/>
      <c r="KEF13" s="83"/>
      <c r="KEG13" s="83"/>
      <c r="KEH13" s="83"/>
      <c r="KEI13" s="83"/>
      <c r="KEJ13" s="83"/>
      <c r="KEK13" s="83"/>
      <c r="KEL13" s="83"/>
      <c r="KEM13" s="83"/>
      <c r="KEN13" s="83"/>
      <c r="KEO13" s="83"/>
      <c r="KEP13" s="83"/>
      <c r="KEQ13" s="83"/>
      <c r="KER13" s="83"/>
      <c r="KES13" s="83"/>
      <c r="KET13" s="83"/>
      <c r="KEU13" s="83"/>
      <c r="KEV13" s="83"/>
      <c r="KEW13" s="83"/>
      <c r="KEX13" s="83"/>
      <c r="KEY13" s="83"/>
      <c r="KEZ13" s="83"/>
      <c r="KFA13" s="83"/>
      <c r="KFB13" s="83"/>
      <c r="KFC13" s="83"/>
      <c r="KFD13" s="83"/>
      <c r="KFE13" s="83"/>
      <c r="KFF13" s="83"/>
      <c r="KFG13" s="83"/>
      <c r="KFH13" s="83"/>
      <c r="KFI13" s="83"/>
      <c r="KFJ13" s="83"/>
      <c r="KFK13" s="83"/>
      <c r="KFL13" s="83"/>
      <c r="KFM13" s="83"/>
      <c r="KFN13" s="83"/>
      <c r="KFO13" s="83"/>
      <c r="KFP13" s="83"/>
      <c r="KFQ13" s="83"/>
      <c r="KFR13" s="83"/>
      <c r="KFS13" s="83"/>
      <c r="KFT13" s="83"/>
      <c r="KFU13" s="83"/>
      <c r="KFV13" s="83"/>
      <c r="KFW13" s="83"/>
      <c r="KFX13" s="83"/>
      <c r="KFY13" s="83"/>
      <c r="KFZ13" s="83"/>
      <c r="KGA13" s="83"/>
      <c r="KGB13" s="83"/>
      <c r="KGC13" s="83"/>
      <c r="KGD13" s="83"/>
      <c r="KGE13" s="83"/>
      <c r="KGF13" s="83"/>
      <c r="KGG13" s="83"/>
      <c r="KGH13" s="83"/>
      <c r="KGI13" s="83"/>
      <c r="KGJ13" s="83"/>
      <c r="KGK13" s="83"/>
      <c r="KGL13" s="83"/>
      <c r="KGM13" s="83"/>
      <c r="KGN13" s="83"/>
      <c r="KGO13" s="83"/>
      <c r="KGP13" s="83"/>
      <c r="KGQ13" s="83"/>
      <c r="KGR13" s="83"/>
      <c r="KGS13" s="83"/>
      <c r="KGT13" s="83"/>
      <c r="KGU13" s="83"/>
      <c r="KGV13" s="83"/>
      <c r="KGW13" s="83"/>
      <c r="KGX13" s="83"/>
      <c r="KGY13" s="83"/>
      <c r="KGZ13" s="83"/>
      <c r="KHA13" s="83"/>
      <c r="KHB13" s="83"/>
      <c r="KHC13" s="83"/>
      <c r="KHD13" s="83"/>
      <c r="KHE13" s="83"/>
      <c r="KHF13" s="83"/>
      <c r="KHG13" s="83"/>
      <c r="KHH13" s="83"/>
      <c r="KHI13" s="83"/>
      <c r="KHJ13" s="83"/>
      <c r="KHK13" s="83"/>
      <c r="KHL13" s="83"/>
      <c r="KHM13" s="83"/>
      <c r="KHN13" s="83"/>
      <c r="KHO13" s="83"/>
      <c r="KHP13" s="83"/>
      <c r="KHQ13" s="83"/>
      <c r="KHR13" s="83"/>
      <c r="KHS13" s="83"/>
      <c r="KHT13" s="83"/>
      <c r="KHU13" s="83"/>
      <c r="KHV13" s="83"/>
      <c r="KHW13" s="83"/>
      <c r="KHX13" s="83"/>
      <c r="KHY13" s="83"/>
      <c r="KHZ13" s="83"/>
      <c r="KIA13" s="83"/>
      <c r="KIB13" s="83"/>
      <c r="KIC13" s="83"/>
      <c r="KID13" s="83"/>
      <c r="KIE13" s="83"/>
      <c r="KIF13" s="83"/>
      <c r="KIG13" s="83"/>
      <c r="KIH13" s="83"/>
      <c r="KII13" s="83"/>
      <c r="KIJ13" s="83"/>
      <c r="KIK13" s="83"/>
      <c r="KIL13" s="83"/>
      <c r="KIM13" s="83"/>
      <c r="KIN13" s="83"/>
      <c r="KIO13" s="83"/>
      <c r="KIP13" s="83"/>
      <c r="KIQ13" s="83"/>
      <c r="KIR13" s="83"/>
      <c r="KIS13" s="83"/>
      <c r="KIT13" s="83"/>
      <c r="KIU13" s="83"/>
      <c r="KIV13" s="83"/>
      <c r="KIW13" s="83"/>
      <c r="KIX13" s="83"/>
      <c r="KIY13" s="83"/>
      <c r="KIZ13" s="83"/>
      <c r="KJA13" s="83"/>
      <c r="KJB13" s="83"/>
      <c r="KJC13" s="83"/>
      <c r="KJD13" s="83"/>
      <c r="KJE13" s="83"/>
      <c r="KJF13" s="83"/>
      <c r="KJG13" s="83"/>
      <c r="KJH13" s="83"/>
      <c r="KJI13" s="83"/>
      <c r="KJJ13" s="83"/>
      <c r="KJK13" s="83"/>
      <c r="KJL13" s="83"/>
      <c r="KJM13" s="83"/>
      <c r="KJN13" s="83"/>
      <c r="KJO13" s="83"/>
      <c r="KJP13" s="83"/>
      <c r="KJQ13" s="83"/>
      <c r="KJR13" s="83"/>
      <c r="KJS13" s="83"/>
      <c r="KJT13" s="83"/>
      <c r="KJU13" s="83"/>
      <c r="KJV13" s="83"/>
      <c r="KJW13" s="83"/>
      <c r="KJX13" s="83"/>
      <c r="KJY13" s="83"/>
      <c r="KJZ13" s="83"/>
      <c r="KKA13" s="83"/>
      <c r="KKB13" s="83"/>
      <c r="KKC13" s="83"/>
      <c r="KKD13" s="83"/>
      <c r="KKE13" s="83"/>
      <c r="KKF13" s="83"/>
      <c r="KKG13" s="83"/>
      <c r="KKH13" s="83"/>
      <c r="KKI13" s="83"/>
      <c r="KKJ13" s="83"/>
      <c r="KKK13" s="83"/>
      <c r="KKL13" s="83"/>
      <c r="KKM13" s="83"/>
      <c r="KKN13" s="83"/>
      <c r="KKO13" s="83"/>
      <c r="KKP13" s="83"/>
      <c r="KKQ13" s="83"/>
      <c r="KKR13" s="83"/>
      <c r="KKS13" s="83"/>
      <c r="KKT13" s="83"/>
      <c r="KKU13" s="83"/>
      <c r="KKV13" s="83"/>
      <c r="KKW13" s="83"/>
      <c r="KKX13" s="83"/>
      <c r="KKY13" s="83"/>
      <c r="KKZ13" s="83"/>
      <c r="KLA13" s="83"/>
      <c r="KLB13" s="83"/>
      <c r="KLC13" s="83"/>
      <c r="KLD13" s="83"/>
      <c r="KLE13" s="83"/>
      <c r="KLF13" s="83"/>
      <c r="KLG13" s="83"/>
      <c r="KLH13" s="83"/>
      <c r="KLI13" s="83"/>
      <c r="KLJ13" s="83"/>
      <c r="KLK13" s="83"/>
      <c r="KLL13" s="83"/>
      <c r="KLM13" s="83"/>
      <c r="KLN13" s="83"/>
      <c r="KLO13" s="83"/>
      <c r="KLP13" s="83"/>
      <c r="KLQ13" s="83"/>
      <c r="KLR13" s="83"/>
      <c r="KLS13" s="83"/>
      <c r="KLT13" s="83"/>
      <c r="KLU13" s="83"/>
      <c r="KLV13" s="83"/>
      <c r="KLW13" s="83"/>
      <c r="KLX13" s="83"/>
      <c r="KLY13" s="83"/>
      <c r="KLZ13" s="83"/>
      <c r="KMA13" s="83"/>
      <c r="KMB13" s="83"/>
      <c r="KMC13" s="83"/>
      <c r="KMD13" s="83"/>
      <c r="KME13" s="83"/>
      <c r="KMF13" s="83"/>
      <c r="KMG13" s="83"/>
      <c r="KMH13" s="83"/>
      <c r="KMI13" s="83"/>
      <c r="KMJ13" s="83"/>
      <c r="KMK13" s="83"/>
      <c r="KML13" s="83"/>
      <c r="KMM13" s="83"/>
      <c r="KMN13" s="83"/>
      <c r="KMO13" s="83"/>
      <c r="KMP13" s="83"/>
      <c r="KMQ13" s="83"/>
      <c r="KMR13" s="83"/>
      <c r="KMS13" s="83"/>
      <c r="KMT13" s="83"/>
      <c r="KMU13" s="83"/>
      <c r="KMV13" s="83"/>
      <c r="KMW13" s="83"/>
      <c r="KMX13" s="83"/>
      <c r="KMY13" s="83"/>
      <c r="KMZ13" s="83"/>
      <c r="KNA13" s="83"/>
      <c r="KNB13" s="83"/>
      <c r="KNC13" s="83"/>
      <c r="KND13" s="83"/>
      <c r="KNE13" s="83"/>
      <c r="KNF13" s="83"/>
      <c r="KNG13" s="83"/>
      <c r="KNH13" s="83"/>
      <c r="KNI13" s="83"/>
      <c r="KNJ13" s="83"/>
      <c r="KNK13" s="83"/>
      <c r="KNL13" s="83"/>
      <c r="KNM13" s="83"/>
      <c r="KNN13" s="83"/>
      <c r="KNO13" s="83"/>
      <c r="KNP13" s="83"/>
      <c r="KNQ13" s="83"/>
      <c r="KNR13" s="83"/>
      <c r="KNS13" s="83"/>
      <c r="KNT13" s="83"/>
      <c r="KNU13" s="83"/>
      <c r="KNV13" s="83"/>
      <c r="KNW13" s="83"/>
      <c r="KNX13" s="83"/>
      <c r="KNY13" s="83"/>
      <c r="KNZ13" s="83"/>
      <c r="KOA13" s="83"/>
      <c r="KOB13" s="83"/>
      <c r="KOC13" s="83"/>
      <c r="KOD13" s="83"/>
      <c r="KOE13" s="83"/>
      <c r="KOF13" s="83"/>
      <c r="KOG13" s="83"/>
      <c r="KOH13" s="83"/>
      <c r="KOI13" s="83"/>
      <c r="KOJ13" s="83"/>
      <c r="KOK13" s="83"/>
      <c r="KOL13" s="83"/>
      <c r="KOM13" s="83"/>
      <c r="KON13" s="83"/>
      <c r="KOO13" s="83"/>
      <c r="KOP13" s="83"/>
      <c r="KOQ13" s="83"/>
      <c r="KOR13" s="83"/>
      <c r="KOS13" s="83"/>
      <c r="KOT13" s="83"/>
      <c r="KOU13" s="83"/>
      <c r="KOV13" s="83"/>
      <c r="KOW13" s="83"/>
      <c r="KOX13" s="83"/>
      <c r="KOY13" s="83"/>
      <c r="KOZ13" s="83"/>
      <c r="KPA13" s="83"/>
      <c r="KPB13" s="83"/>
      <c r="KPC13" s="83"/>
      <c r="KPD13" s="83"/>
      <c r="KPE13" s="83"/>
      <c r="KPF13" s="83"/>
      <c r="KPG13" s="83"/>
      <c r="KPH13" s="83"/>
      <c r="KPI13" s="83"/>
      <c r="KPJ13" s="83"/>
      <c r="KPK13" s="83"/>
      <c r="KPL13" s="83"/>
      <c r="KPM13" s="83"/>
      <c r="KPN13" s="83"/>
      <c r="KPO13" s="83"/>
      <c r="KPP13" s="83"/>
      <c r="KPQ13" s="83"/>
      <c r="KPR13" s="83"/>
      <c r="KPS13" s="83"/>
      <c r="KPT13" s="83"/>
      <c r="KPU13" s="83"/>
      <c r="KPV13" s="83"/>
      <c r="KPW13" s="83"/>
      <c r="KPX13" s="83"/>
      <c r="KPY13" s="83"/>
      <c r="KPZ13" s="83"/>
      <c r="KQA13" s="83"/>
      <c r="KQB13" s="83"/>
      <c r="KQC13" s="83"/>
      <c r="KQD13" s="83"/>
      <c r="KQE13" s="83"/>
      <c r="KQF13" s="83"/>
      <c r="KQG13" s="83"/>
      <c r="KQH13" s="83"/>
      <c r="KQI13" s="83"/>
      <c r="KQJ13" s="83"/>
      <c r="KQK13" s="83"/>
      <c r="KQL13" s="83"/>
      <c r="KQM13" s="83"/>
      <c r="KQN13" s="83"/>
      <c r="KQO13" s="83"/>
      <c r="KQP13" s="83"/>
      <c r="KQQ13" s="83"/>
      <c r="KQR13" s="83"/>
      <c r="KQS13" s="83"/>
      <c r="KQT13" s="83"/>
      <c r="KQU13" s="83"/>
      <c r="KQV13" s="83"/>
      <c r="KQW13" s="83"/>
      <c r="KQX13" s="83"/>
      <c r="KQY13" s="83"/>
      <c r="KQZ13" s="83"/>
      <c r="KRA13" s="83"/>
      <c r="KRB13" s="83"/>
      <c r="KRC13" s="83"/>
      <c r="KRD13" s="83"/>
      <c r="KRE13" s="83"/>
      <c r="KRF13" s="83"/>
      <c r="KRG13" s="83"/>
      <c r="KRH13" s="83"/>
      <c r="KRI13" s="83"/>
      <c r="KRJ13" s="83"/>
      <c r="KRK13" s="83"/>
      <c r="KRL13" s="83"/>
      <c r="KRM13" s="83"/>
      <c r="KRN13" s="83"/>
      <c r="KRO13" s="83"/>
      <c r="KRP13" s="83"/>
      <c r="KRQ13" s="83"/>
      <c r="KRR13" s="83"/>
      <c r="KRS13" s="83"/>
      <c r="KRT13" s="83"/>
      <c r="KRU13" s="83"/>
      <c r="KRV13" s="83"/>
      <c r="KRW13" s="83"/>
      <c r="KRX13" s="83"/>
      <c r="KRY13" s="83"/>
      <c r="KRZ13" s="83"/>
      <c r="KSA13" s="83"/>
      <c r="KSB13" s="83"/>
      <c r="KSC13" s="83"/>
      <c r="KSD13" s="83"/>
      <c r="KSE13" s="83"/>
      <c r="KSF13" s="83"/>
      <c r="KSG13" s="83"/>
      <c r="KSH13" s="83"/>
      <c r="KSI13" s="83"/>
      <c r="KSJ13" s="83"/>
      <c r="KSK13" s="83"/>
      <c r="KSL13" s="83"/>
      <c r="KSM13" s="83"/>
      <c r="KSN13" s="83"/>
      <c r="KSO13" s="83"/>
      <c r="KSP13" s="83"/>
      <c r="KSQ13" s="83"/>
      <c r="KSR13" s="83"/>
      <c r="KSS13" s="83"/>
      <c r="KST13" s="83"/>
      <c r="KSU13" s="83"/>
      <c r="KSV13" s="83"/>
      <c r="KSW13" s="83"/>
      <c r="KSX13" s="83"/>
      <c r="KSY13" s="83"/>
      <c r="KSZ13" s="83"/>
      <c r="KTA13" s="83"/>
      <c r="KTB13" s="83"/>
      <c r="KTC13" s="83"/>
      <c r="KTD13" s="83"/>
      <c r="KTE13" s="83"/>
      <c r="KTF13" s="83"/>
      <c r="KTG13" s="83"/>
      <c r="KTH13" s="83"/>
      <c r="KTI13" s="83"/>
      <c r="KTJ13" s="83"/>
      <c r="KTK13" s="83"/>
      <c r="KTL13" s="83"/>
      <c r="KTM13" s="83"/>
      <c r="KTN13" s="83"/>
      <c r="KTO13" s="83"/>
      <c r="KTP13" s="83"/>
      <c r="KTQ13" s="83"/>
      <c r="KTR13" s="83"/>
      <c r="KTS13" s="83"/>
      <c r="KTT13" s="83"/>
      <c r="KTU13" s="83"/>
      <c r="KTV13" s="83"/>
      <c r="KTW13" s="83"/>
      <c r="KTX13" s="83"/>
      <c r="KTY13" s="83"/>
      <c r="KTZ13" s="83"/>
      <c r="KUA13" s="83"/>
      <c r="KUB13" s="83"/>
      <c r="KUC13" s="83"/>
      <c r="KUD13" s="83"/>
      <c r="KUE13" s="83"/>
      <c r="KUF13" s="83"/>
      <c r="KUG13" s="83"/>
      <c r="KUH13" s="83"/>
      <c r="KUI13" s="83"/>
      <c r="KUJ13" s="83"/>
      <c r="KUK13" s="83"/>
      <c r="KUL13" s="83"/>
      <c r="KUM13" s="83"/>
      <c r="KUN13" s="83"/>
      <c r="KUO13" s="83"/>
      <c r="KUP13" s="83"/>
      <c r="KUQ13" s="83"/>
      <c r="KUR13" s="83"/>
      <c r="KUS13" s="83"/>
      <c r="KUT13" s="83"/>
      <c r="KUU13" s="83"/>
      <c r="KUV13" s="83"/>
      <c r="KUW13" s="83"/>
      <c r="KUX13" s="83"/>
      <c r="KUY13" s="83"/>
      <c r="KUZ13" s="83"/>
      <c r="KVA13" s="83"/>
      <c r="KVB13" s="83"/>
      <c r="KVC13" s="83"/>
      <c r="KVD13" s="83"/>
      <c r="KVE13" s="83"/>
      <c r="KVF13" s="83"/>
      <c r="KVG13" s="83"/>
      <c r="KVH13" s="83"/>
      <c r="KVI13" s="83"/>
      <c r="KVJ13" s="83"/>
      <c r="KVK13" s="83"/>
      <c r="KVL13" s="83"/>
      <c r="KVM13" s="83"/>
      <c r="KVN13" s="83"/>
      <c r="KVO13" s="83"/>
      <c r="KVP13" s="83"/>
      <c r="KVQ13" s="83"/>
      <c r="KVR13" s="83"/>
      <c r="KVS13" s="83"/>
      <c r="KVT13" s="83"/>
      <c r="KVU13" s="83"/>
      <c r="KVV13" s="83"/>
      <c r="KVW13" s="83"/>
      <c r="KVX13" s="83"/>
      <c r="KVY13" s="83"/>
      <c r="KVZ13" s="83"/>
      <c r="KWA13" s="83"/>
      <c r="KWB13" s="83"/>
      <c r="KWC13" s="83"/>
      <c r="KWD13" s="83"/>
      <c r="KWE13" s="83"/>
      <c r="KWF13" s="83"/>
      <c r="KWG13" s="83"/>
      <c r="KWH13" s="83"/>
      <c r="KWI13" s="83"/>
      <c r="KWJ13" s="83"/>
      <c r="KWK13" s="83"/>
      <c r="KWL13" s="83"/>
      <c r="KWM13" s="83"/>
      <c r="KWN13" s="83"/>
      <c r="KWO13" s="83"/>
      <c r="KWP13" s="83"/>
      <c r="KWQ13" s="83"/>
      <c r="KWR13" s="83"/>
      <c r="KWS13" s="83"/>
      <c r="KWT13" s="83"/>
      <c r="KWU13" s="83"/>
      <c r="KWV13" s="83"/>
      <c r="KWW13" s="83"/>
      <c r="KWX13" s="83"/>
      <c r="KWY13" s="83"/>
      <c r="KWZ13" s="83"/>
      <c r="KXA13" s="83"/>
      <c r="KXB13" s="83"/>
      <c r="KXC13" s="83"/>
      <c r="KXD13" s="83"/>
      <c r="KXE13" s="83"/>
      <c r="KXF13" s="83"/>
      <c r="KXG13" s="83"/>
      <c r="KXH13" s="83"/>
      <c r="KXI13" s="83"/>
      <c r="KXJ13" s="83"/>
      <c r="KXK13" s="83"/>
      <c r="KXL13" s="83"/>
      <c r="KXM13" s="83"/>
      <c r="KXN13" s="83"/>
      <c r="KXO13" s="83"/>
      <c r="KXP13" s="83"/>
      <c r="KXQ13" s="83"/>
      <c r="KXR13" s="83"/>
      <c r="KXS13" s="83"/>
      <c r="KXT13" s="83"/>
      <c r="KXU13" s="83"/>
      <c r="KXV13" s="83"/>
      <c r="KXW13" s="83"/>
      <c r="KXX13" s="83"/>
      <c r="KXY13" s="83"/>
      <c r="KXZ13" s="83"/>
      <c r="KYA13" s="83"/>
      <c r="KYB13" s="83"/>
      <c r="KYC13" s="83"/>
      <c r="KYD13" s="83"/>
      <c r="KYE13" s="83"/>
      <c r="KYF13" s="83"/>
      <c r="KYG13" s="83"/>
      <c r="KYH13" s="83"/>
      <c r="KYI13" s="83"/>
      <c r="KYJ13" s="83"/>
      <c r="KYK13" s="83"/>
      <c r="KYL13" s="83"/>
      <c r="KYM13" s="83"/>
      <c r="KYN13" s="83"/>
      <c r="KYO13" s="83"/>
      <c r="KYP13" s="83"/>
      <c r="KYQ13" s="83"/>
      <c r="KYR13" s="83"/>
      <c r="KYS13" s="83"/>
      <c r="KYT13" s="83"/>
      <c r="KYU13" s="83"/>
      <c r="KYV13" s="83"/>
      <c r="KYW13" s="83"/>
      <c r="KYX13" s="83"/>
      <c r="KYY13" s="83"/>
      <c r="KYZ13" s="83"/>
      <c r="KZA13" s="83"/>
      <c r="KZB13" s="83"/>
      <c r="KZC13" s="83"/>
      <c r="KZD13" s="83"/>
      <c r="KZE13" s="83"/>
      <c r="KZF13" s="83"/>
      <c r="KZG13" s="83"/>
      <c r="KZH13" s="83"/>
      <c r="KZI13" s="83"/>
      <c r="KZJ13" s="83"/>
      <c r="KZK13" s="83"/>
      <c r="KZL13" s="83"/>
      <c r="KZM13" s="83"/>
      <c r="KZN13" s="83"/>
      <c r="KZO13" s="83"/>
      <c r="KZP13" s="83"/>
      <c r="KZQ13" s="83"/>
      <c r="KZR13" s="83"/>
      <c r="KZS13" s="83"/>
      <c r="KZT13" s="83"/>
      <c r="KZU13" s="83"/>
      <c r="KZV13" s="83"/>
      <c r="KZW13" s="83"/>
      <c r="KZX13" s="83"/>
      <c r="KZY13" s="83"/>
      <c r="KZZ13" s="83"/>
      <c r="LAA13" s="83"/>
      <c r="LAB13" s="83"/>
      <c r="LAC13" s="83"/>
      <c r="LAD13" s="83"/>
      <c r="LAE13" s="83"/>
      <c r="LAF13" s="83"/>
      <c r="LAG13" s="83"/>
      <c r="LAH13" s="83"/>
      <c r="LAI13" s="83"/>
      <c r="LAJ13" s="83"/>
      <c r="LAK13" s="83"/>
      <c r="LAL13" s="83"/>
      <c r="LAM13" s="83"/>
      <c r="LAN13" s="83"/>
      <c r="LAO13" s="83"/>
      <c r="LAP13" s="83"/>
      <c r="LAQ13" s="83"/>
      <c r="LAR13" s="83"/>
      <c r="LAS13" s="83"/>
      <c r="LAT13" s="83"/>
      <c r="LAU13" s="83"/>
      <c r="LAV13" s="83"/>
      <c r="LAW13" s="83"/>
      <c r="LAX13" s="83"/>
      <c r="LAY13" s="83"/>
      <c r="LAZ13" s="83"/>
      <c r="LBA13" s="83"/>
      <c r="LBB13" s="83"/>
      <c r="LBC13" s="83"/>
      <c r="LBD13" s="83"/>
      <c r="LBE13" s="83"/>
      <c r="LBF13" s="83"/>
      <c r="LBG13" s="83"/>
      <c r="LBH13" s="83"/>
      <c r="LBI13" s="83"/>
      <c r="LBJ13" s="83"/>
      <c r="LBK13" s="83"/>
      <c r="LBL13" s="83"/>
      <c r="LBM13" s="83"/>
      <c r="LBN13" s="83"/>
      <c r="LBO13" s="83"/>
      <c r="LBP13" s="83"/>
      <c r="LBQ13" s="83"/>
      <c r="LBR13" s="83"/>
      <c r="LBS13" s="83"/>
      <c r="LBT13" s="83"/>
      <c r="LBU13" s="83"/>
      <c r="LBV13" s="83"/>
      <c r="LBW13" s="83"/>
      <c r="LBX13" s="83"/>
      <c r="LBY13" s="83"/>
      <c r="LBZ13" s="83"/>
      <c r="LCA13" s="83"/>
      <c r="LCB13" s="83"/>
      <c r="LCC13" s="83"/>
      <c r="LCD13" s="83"/>
      <c r="LCE13" s="83"/>
      <c r="LCF13" s="83"/>
      <c r="LCG13" s="83"/>
      <c r="LCH13" s="83"/>
      <c r="LCI13" s="83"/>
      <c r="LCJ13" s="83"/>
      <c r="LCK13" s="83"/>
      <c r="LCL13" s="83"/>
      <c r="LCM13" s="83"/>
      <c r="LCN13" s="83"/>
      <c r="LCO13" s="83"/>
      <c r="LCP13" s="83"/>
      <c r="LCQ13" s="83"/>
      <c r="LCR13" s="83"/>
      <c r="LCS13" s="83"/>
      <c r="LCT13" s="83"/>
      <c r="LCU13" s="83"/>
      <c r="LCV13" s="83"/>
      <c r="LCW13" s="83"/>
      <c r="LCX13" s="83"/>
      <c r="LCY13" s="83"/>
      <c r="LCZ13" s="83"/>
      <c r="LDA13" s="83"/>
      <c r="LDB13" s="83"/>
      <c r="LDC13" s="83"/>
      <c r="LDD13" s="83"/>
      <c r="LDE13" s="83"/>
      <c r="LDF13" s="83"/>
      <c r="LDG13" s="83"/>
      <c r="LDH13" s="83"/>
      <c r="LDI13" s="83"/>
      <c r="LDJ13" s="83"/>
      <c r="LDK13" s="83"/>
      <c r="LDL13" s="83"/>
      <c r="LDM13" s="83"/>
      <c r="LDN13" s="83"/>
      <c r="LDO13" s="83"/>
      <c r="LDP13" s="83"/>
      <c r="LDQ13" s="83"/>
      <c r="LDR13" s="83"/>
      <c r="LDS13" s="83"/>
      <c r="LDT13" s="83"/>
      <c r="LDU13" s="83"/>
      <c r="LDV13" s="83"/>
      <c r="LDW13" s="83"/>
      <c r="LDX13" s="83"/>
      <c r="LDY13" s="83"/>
      <c r="LDZ13" s="83"/>
      <c r="LEA13" s="83"/>
      <c r="LEB13" s="83"/>
      <c r="LEC13" s="83"/>
      <c r="LED13" s="83"/>
      <c r="LEE13" s="83"/>
      <c r="LEF13" s="83"/>
      <c r="LEG13" s="83"/>
      <c r="LEH13" s="83"/>
      <c r="LEI13" s="83"/>
      <c r="LEJ13" s="83"/>
      <c r="LEK13" s="83"/>
      <c r="LEL13" s="83"/>
      <c r="LEM13" s="83"/>
      <c r="LEN13" s="83"/>
      <c r="LEO13" s="83"/>
      <c r="LEP13" s="83"/>
      <c r="LEQ13" s="83"/>
      <c r="LER13" s="83"/>
      <c r="LES13" s="83"/>
      <c r="LET13" s="83"/>
      <c r="LEU13" s="83"/>
      <c r="LEV13" s="83"/>
      <c r="LEW13" s="83"/>
      <c r="LEX13" s="83"/>
      <c r="LEY13" s="83"/>
      <c r="LEZ13" s="83"/>
      <c r="LFA13" s="83"/>
      <c r="LFB13" s="83"/>
      <c r="LFC13" s="83"/>
      <c r="LFD13" s="83"/>
      <c r="LFE13" s="83"/>
      <c r="LFF13" s="83"/>
      <c r="LFG13" s="83"/>
      <c r="LFH13" s="83"/>
      <c r="LFI13" s="83"/>
      <c r="LFJ13" s="83"/>
      <c r="LFK13" s="83"/>
      <c r="LFL13" s="83"/>
      <c r="LFM13" s="83"/>
      <c r="LFN13" s="83"/>
      <c r="LFO13" s="83"/>
      <c r="LFP13" s="83"/>
      <c r="LFQ13" s="83"/>
      <c r="LFR13" s="83"/>
      <c r="LFS13" s="83"/>
      <c r="LFT13" s="83"/>
      <c r="LFU13" s="83"/>
      <c r="LFV13" s="83"/>
      <c r="LFW13" s="83"/>
      <c r="LFX13" s="83"/>
      <c r="LFY13" s="83"/>
      <c r="LFZ13" s="83"/>
      <c r="LGA13" s="83"/>
      <c r="LGB13" s="83"/>
      <c r="LGC13" s="83"/>
      <c r="LGD13" s="83"/>
      <c r="LGE13" s="83"/>
      <c r="LGF13" s="83"/>
      <c r="LGG13" s="83"/>
      <c r="LGH13" s="83"/>
      <c r="LGI13" s="83"/>
      <c r="LGJ13" s="83"/>
      <c r="LGK13" s="83"/>
      <c r="LGL13" s="83"/>
      <c r="LGM13" s="83"/>
      <c r="LGN13" s="83"/>
      <c r="LGO13" s="83"/>
      <c r="LGP13" s="83"/>
      <c r="LGQ13" s="83"/>
      <c r="LGR13" s="83"/>
      <c r="LGS13" s="83"/>
      <c r="LGT13" s="83"/>
      <c r="LGU13" s="83"/>
      <c r="LGV13" s="83"/>
      <c r="LGW13" s="83"/>
      <c r="LGX13" s="83"/>
      <c r="LGY13" s="83"/>
      <c r="LGZ13" s="83"/>
      <c r="LHA13" s="83"/>
      <c r="LHB13" s="83"/>
      <c r="LHC13" s="83"/>
      <c r="LHD13" s="83"/>
      <c r="LHE13" s="83"/>
      <c r="LHF13" s="83"/>
      <c r="LHG13" s="83"/>
      <c r="LHH13" s="83"/>
      <c r="LHI13" s="83"/>
      <c r="LHJ13" s="83"/>
      <c r="LHK13" s="83"/>
      <c r="LHL13" s="83"/>
      <c r="LHM13" s="83"/>
      <c r="LHN13" s="83"/>
      <c r="LHO13" s="83"/>
      <c r="LHP13" s="83"/>
      <c r="LHQ13" s="83"/>
      <c r="LHR13" s="83"/>
      <c r="LHS13" s="83"/>
      <c r="LHT13" s="83"/>
      <c r="LHU13" s="83"/>
      <c r="LHV13" s="83"/>
      <c r="LHW13" s="83"/>
      <c r="LHX13" s="83"/>
      <c r="LHY13" s="83"/>
      <c r="LHZ13" s="83"/>
      <c r="LIA13" s="83"/>
      <c r="LIB13" s="83"/>
      <c r="LIC13" s="83"/>
      <c r="LID13" s="83"/>
      <c r="LIE13" s="83"/>
      <c r="LIF13" s="83"/>
      <c r="LIG13" s="83"/>
      <c r="LIH13" s="83"/>
      <c r="LII13" s="83"/>
      <c r="LIJ13" s="83"/>
      <c r="LIK13" s="83"/>
      <c r="LIL13" s="83"/>
      <c r="LIM13" s="83"/>
      <c r="LIN13" s="83"/>
      <c r="LIO13" s="83"/>
      <c r="LIP13" s="83"/>
      <c r="LIQ13" s="83"/>
      <c r="LIR13" s="83"/>
      <c r="LIS13" s="83"/>
      <c r="LIT13" s="83"/>
      <c r="LIU13" s="83"/>
      <c r="LIV13" s="83"/>
      <c r="LIW13" s="83"/>
      <c r="LIX13" s="83"/>
      <c r="LIY13" s="83"/>
      <c r="LIZ13" s="83"/>
      <c r="LJA13" s="83"/>
      <c r="LJB13" s="83"/>
      <c r="LJC13" s="83"/>
      <c r="LJD13" s="83"/>
      <c r="LJE13" s="83"/>
      <c r="LJF13" s="83"/>
      <c r="LJG13" s="83"/>
      <c r="LJH13" s="83"/>
      <c r="LJI13" s="83"/>
      <c r="LJJ13" s="83"/>
      <c r="LJK13" s="83"/>
      <c r="LJL13" s="83"/>
      <c r="LJM13" s="83"/>
      <c r="LJN13" s="83"/>
      <c r="LJO13" s="83"/>
      <c r="LJP13" s="83"/>
      <c r="LJQ13" s="83"/>
      <c r="LJR13" s="83"/>
      <c r="LJS13" s="83"/>
      <c r="LJT13" s="83"/>
      <c r="LJU13" s="83"/>
      <c r="LJV13" s="83"/>
      <c r="LJW13" s="83"/>
      <c r="LJX13" s="83"/>
      <c r="LJY13" s="83"/>
      <c r="LJZ13" s="83"/>
      <c r="LKA13" s="83"/>
      <c r="LKB13" s="83"/>
      <c r="LKC13" s="83"/>
      <c r="LKD13" s="83"/>
      <c r="LKE13" s="83"/>
      <c r="LKF13" s="83"/>
      <c r="LKG13" s="83"/>
      <c r="LKH13" s="83"/>
      <c r="LKI13" s="83"/>
      <c r="LKJ13" s="83"/>
      <c r="LKK13" s="83"/>
      <c r="LKL13" s="83"/>
      <c r="LKM13" s="83"/>
      <c r="LKN13" s="83"/>
      <c r="LKO13" s="83"/>
      <c r="LKP13" s="83"/>
      <c r="LKQ13" s="83"/>
      <c r="LKR13" s="83"/>
      <c r="LKS13" s="83"/>
      <c r="LKT13" s="83"/>
      <c r="LKU13" s="83"/>
      <c r="LKV13" s="83"/>
      <c r="LKW13" s="83"/>
      <c r="LKX13" s="83"/>
      <c r="LKY13" s="83"/>
      <c r="LKZ13" s="83"/>
      <c r="LLA13" s="83"/>
      <c r="LLB13" s="83"/>
      <c r="LLC13" s="83"/>
      <c r="LLD13" s="83"/>
      <c r="LLE13" s="83"/>
      <c r="LLF13" s="83"/>
      <c r="LLG13" s="83"/>
      <c r="LLH13" s="83"/>
      <c r="LLI13" s="83"/>
      <c r="LLJ13" s="83"/>
      <c r="LLK13" s="83"/>
      <c r="LLL13" s="83"/>
      <c r="LLM13" s="83"/>
      <c r="LLN13" s="83"/>
      <c r="LLO13" s="83"/>
      <c r="LLP13" s="83"/>
      <c r="LLQ13" s="83"/>
      <c r="LLR13" s="83"/>
      <c r="LLS13" s="83"/>
      <c r="LLT13" s="83"/>
      <c r="LLU13" s="83"/>
      <c r="LLV13" s="83"/>
      <c r="LLW13" s="83"/>
      <c r="LLX13" s="83"/>
      <c r="LLY13" s="83"/>
      <c r="LLZ13" s="83"/>
      <c r="LMA13" s="83"/>
      <c r="LMB13" s="83"/>
      <c r="LMC13" s="83"/>
      <c r="LMD13" s="83"/>
      <c r="LME13" s="83"/>
      <c r="LMF13" s="83"/>
      <c r="LMG13" s="83"/>
      <c r="LMH13" s="83"/>
      <c r="LMI13" s="83"/>
      <c r="LMJ13" s="83"/>
      <c r="LMK13" s="83"/>
      <c r="LML13" s="83"/>
      <c r="LMM13" s="83"/>
      <c r="LMN13" s="83"/>
      <c r="LMO13" s="83"/>
      <c r="LMP13" s="83"/>
      <c r="LMQ13" s="83"/>
      <c r="LMR13" s="83"/>
      <c r="LMS13" s="83"/>
      <c r="LMT13" s="83"/>
      <c r="LMU13" s="83"/>
      <c r="LMV13" s="83"/>
      <c r="LMW13" s="83"/>
      <c r="LMX13" s="83"/>
      <c r="LMY13" s="83"/>
      <c r="LMZ13" s="83"/>
      <c r="LNA13" s="83"/>
      <c r="LNB13" s="83"/>
      <c r="LNC13" s="83"/>
      <c r="LND13" s="83"/>
      <c r="LNE13" s="83"/>
      <c r="LNF13" s="83"/>
      <c r="LNG13" s="83"/>
      <c r="LNH13" s="83"/>
      <c r="LNI13" s="83"/>
      <c r="LNJ13" s="83"/>
      <c r="LNK13" s="83"/>
      <c r="LNL13" s="83"/>
      <c r="LNM13" s="83"/>
      <c r="LNN13" s="83"/>
      <c r="LNO13" s="83"/>
      <c r="LNP13" s="83"/>
      <c r="LNQ13" s="83"/>
      <c r="LNR13" s="83"/>
      <c r="LNS13" s="83"/>
      <c r="LNT13" s="83"/>
      <c r="LNU13" s="83"/>
      <c r="LNV13" s="83"/>
      <c r="LNW13" s="83"/>
      <c r="LNX13" s="83"/>
      <c r="LNY13" s="83"/>
      <c r="LNZ13" s="83"/>
      <c r="LOA13" s="83"/>
      <c r="LOB13" s="83"/>
      <c r="LOC13" s="83"/>
      <c r="LOD13" s="83"/>
      <c r="LOE13" s="83"/>
      <c r="LOF13" s="83"/>
      <c r="LOG13" s="83"/>
      <c r="LOH13" s="83"/>
      <c r="LOI13" s="83"/>
      <c r="LOJ13" s="83"/>
      <c r="LOK13" s="83"/>
      <c r="LOL13" s="83"/>
      <c r="LOM13" s="83"/>
      <c r="LON13" s="83"/>
      <c r="LOO13" s="83"/>
      <c r="LOP13" s="83"/>
      <c r="LOQ13" s="83"/>
      <c r="LOR13" s="83"/>
      <c r="LOS13" s="83"/>
      <c r="LOT13" s="83"/>
      <c r="LOU13" s="83"/>
      <c r="LOV13" s="83"/>
      <c r="LOW13" s="83"/>
      <c r="LOX13" s="83"/>
      <c r="LOY13" s="83"/>
      <c r="LOZ13" s="83"/>
      <c r="LPA13" s="83"/>
      <c r="LPB13" s="83"/>
      <c r="LPC13" s="83"/>
      <c r="LPD13" s="83"/>
      <c r="LPE13" s="83"/>
      <c r="LPF13" s="83"/>
      <c r="LPG13" s="83"/>
      <c r="LPH13" s="83"/>
      <c r="LPI13" s="83"/>
      <c r="LPJ13" s="83"/>
      <c r="LPK13" s="83"/>
      <c r="LPL13" s="83"/>
      <c r="LPM13" s="83"/>
      <c r="LPN13" s="83"/>
      <c r="LPO13" s="83"/>
      <c r="LPP13" s="83"/>
      <c r="LPQ13" s="83"/>
      <c r="LPR13" s="83"/>
      <c r="LPS13" s="83"/>
      <c r="LPT13" s="83"/>
      <c r="LPU13" s="83"/>
      <c r="LPV13" s="83"/>
      <c r="LPW13" s="83"/>
      <c r="LPX13" s="83"/>
      <c r="LPY13" s="83"/>
      <c r="LPZ13" s="83"/>
      <c r="LQA13" s="83"/>
      <c r="LQB13" s="83"/>
      <c r="LQC13" s="83"/>
      <c r="LQD13" s="83"/>
      <c r="LQE13" s="83"/>
      <c r="LQF13" s="83"/>
      <c r="LQG13" s="83"/>
      <c r="LQH13" s="83"/>
      <c r="LQI13" s="83"/>
      <c r="LQJ13" s="83"/>
      <c r="LQK13" s="83"/>
      <c r="LQL13" s="83"/>
      <c r="LQM13" s="83"/>
      <c r="LQN13" s="83"/>
      <c r="LQO13" s="83"/>
      <c r="LQP13" s="83"/>
      <c r="LQQ13" s="83"/>
      <c r="LQR13" s="83"/>
      <c r="LQS13" s="83"/>
      <c r="LQT13" s="83"/>
      <c r="LQU13" s="83"/>
      <c r="LQV13" s="83"/>
      <c r="LQW13" s="83"/>
      <c r="LQX13" s="83"/>
      <c r="LQY13" s="83"/>
      <c r="LQZ13" s="83"/>
      <c r="LRA13" s="83"/>
      <c r="LRB13" s="83"/>
      <c r="LRC13" s="83"/>
      <c r="LRD13" s="83"/>
      <c r="LRE13" s="83"/>
      <c r="LRF13" s="83"/>
      <c r="LRG13" s="83"/>
      <c r="LRH13" s="83"/>
      <c r="LRI13" s="83"/>
      <c r="LRJ13" s="83"/>
      <c r="LRK13" s="83"/>
      <c r="LRL13" s="83"/>
      <c r="LRM13" s="83"/>
      <c r="LRN13" s="83"/>
      <c r="LRO13" s="83"/>
      <c r="LRP13" s="83"/>
      <c r="LRQ13" s="83"/>
      <c r="LRR13" s="83"/>
      <c r="LRS13" s="83"/>
      <c r="LRT13" s="83"/>
      <c r="LRU13" s="83"/>
      <c r="LRV13" s="83"/>
      <c r="LRW13" s="83"/>
      <c r="LRX13" s="83"/>
      <c r="LRY13" s="83"/>
      <c r="LRZ13" s="83"/>
      <c r="LSA13" s="83"/>
      <c r="LSB13" s="83"/>
      <c r="LSC13" s="83"/>
      <c r="LSD13" s="83"/>
      <c r="LSE13" s="83"/>
      <c r="LSF13" s="83"/>
      <c r="LSG13" s="83"/>
      <c r="LSH13" s="83"/>
      <c r="LSI13" s="83"/>
      <c r="LSJ13" s="83"/>
      <c r="LSK13" s="83"/>
      <c r="LSL13" s="83"/>
      <c r="LSM13" s="83"/>
      <c r="LSN13" s="83"/>
      <c r="LSO13" s="83"/>
      <c r="LSP13" s="83"/>
      <c r="LSQ13" s="83"/>
      <c r="LSR13" s="83"/>
      <c r="LSS13" s="83"/>
      <c r="LST13" s="83"/>
      <c r="LSU13" s="83"/>
      <c r="LSV13" s="83"/>
      <c r="LSW13" s="83"/>
      <c r="LSX13" s="83"/>
      <c r="LSY13" s="83"/>
      <c r="LSZ13" s="83"/>
      <c r="LTA13" s="83"/>
      <c r="LTB13" s="83"/>
      <c r="LTC13" s="83"/>
      <c r="LTD13" s="83"/>
      <c r="LTE13" s="83"/>
      <c r="LTF13" s="83"/>
      <c r="LTG13" s="83"/>
      <c r="LTH13" s="83"/>
      <c r="LTI13" s="83"/>
      <c r="LTJ13" s="83"/>
      <c r="LTK13" s="83"/>
      <c r="LTL13" s="83"/>
      <c r="LTM13" s="83"/>
      <c r="LTN13" s="83"/>
      <c r="LTO13" s="83"/>
      <c r="LTP13" s="83"/>
      <c r="LTQ13" s="83"/>
      <c r="LTR13" s="83"/>
      <c r="LTS13" s="83"/>
      <c r="LTT13" s="83"/>
      <c r="LTU13" s="83"/>
      <c r="LTV13" s="83"/>
      <c r="LTW13" s="83"/>
      <c r="LTX13" s="83"/>
      <c r="LTY13" s="83"/>
      <c r="LTZ13" s="83"/>
      <c r="LUA13" s="83"/>
      <c r="LUB13" s="83"/>
      <c r="LUC13" s="83"/>
      <c r="LUD13" s="83"/>
      <c r="LUE13" s="83"/>
      <c r="LUF13" s="83"/>
      <c r="LUG13" s="83"/>
      <c r="LUH13" s="83"/>
      <c r="LUI13" s="83"/>
      <c r="LUJ13" s="83"/>
      <c r="LUK13" s="83"/>
      <c r="LUL13" s="83"/>
      <c r="LUM13" s="83"/>
      <c r="LUN13" s="83"/>
      <c r="LUO13" s="83"/>
      <c r="LUP13" s="83"/>
      <c r="LUQ13" s="83"/>
      <c r="LUR13" s="83"/>
      <c r="LUS13" s="83"/>
      <c r="LUT13" s="83"/>
      <c r="LUU13" s="83"/>
      <c r="LUV13" s="83"/>
      <c r="LUW13" s="83"/>
      <c r="LUX13" s="83"/>
      <c r="LUY13" s="83"/>
      <c r="LUZ13" s="83"/>
      <c r="LVA13" s="83"/>
      <c r="LVB13" s="83"/>
      <c r="LVC13" s="83"/>
      <c r="LVD13" s="83"/>
      <c r="LVE13" s="83"/>
      <c r="LVF13" s="83"/>
      <c r="LVG13" s="83"/>
      <c r="LVH13" s="83"/>
      <c r="LVI13" s="83"/>
      <c r="LVJ13" s="83"/>
      <c r="LVK13" s="83"/>
      <c r="LVL13" s="83"/>
      <c r="LVM13" s="83"/>
      <c r="LVN13" s="83"/>
      <c r="LVO13" s="83"/>
      <c r="LVP13" s="83"/>
      <c r="LVQ13" s="83"/>
      <c r="LVR13" s="83"/>
      <c r="LVS13" s="83"/>
      <c r="LVT13" s="83"/>
      <c r="LVU13" s="83"/>
      <c r="LVV13" s="83"/>
      <c r="LVW13" s="83"/>
      <c r="LVX13" s="83"/>
      <c r="LVY13" s="83"/>
      <c r="LVZ13" s="83"/>
      <c r="LWA13" s="83"/>
      <c r="LWB13" s="83"/>
      <c r="LWC13" s="83"/>
      <c r="LWD13" s="83"/>
      <c r="LWE13" s="83"/>
      <c r="LWF13" s="83"/>
      <c r="LWG13" s="83"/>
      <c r="LWH13" s="83"/>
      <c r="LWI13" s="83"/>
      <c r="LWJ13" s="83"/>
      <c r="LWK13" s="83"/>
      <c r="LWL13" s="83"/>
      <c r="LWM13" s="83"/>
      <c r="LWN13" s="83"/>
      <c r="LWO13" s="83"/>
      <c r="LWP13" s="83"/>
      <c r="LWQ13" s="83"/>
      <c r="LWR13" s="83"/>
      <c r="LWS13" s="83"/>
      <c r="LWT13" s="83"/>
      <c r="LWU13" s="83"/>
      <c r="LWV13" s="83"/>
      <c r="LWW13" s="83"/>
      <c r="LWX13" s="83"/>
      <c r="LWY13" s="83"/>
      <c r="LWZ13" s="83"/>
      <c r="LXA13" s="83"/>
      <c r="LXB13" s="83"/>
      <c r="LXC13" s="83"/>
      <c r="LXD13" s="83"/>
      <c r="LXE13" s="83"/>
      <c r="LXF13" s="83"/>
      <c r="LXG13" s="83"/>
      <c r="LXH13" s="83"/>
      <c r="LXI13" s="83"/>
      <c r="LXJ13" s="83"/>
      <c r="LXK13" s="83"/>
      <c r="LXL13" s="83"/>
      <c r="LXM13" s="83"/>
      <c r="LXN13" s="83"/>
      <c r="LXO13" s="83"/>
      <c r="LXP13" s="83"/>
      <c r="LXQ13" s="83"/>
      <c r="LXR13" s="83"/>
      <c r="LXS13" s="83"/>
      <c r="LXT13" s="83"/>
      <c r="LXU13" s="83"/>
      <c r="LXV13" s="83"/>
      <c r="LXW13" s="83"/>
      <c r="LXX13" s="83"/>
      <c r="LXY13" s="83"/>
      <c r="LXZ13" s="83"/>
      <c r="LYA13" s="83"/>
      <c r="LYB13" s="83"/>
      <c r="LYC13" s="83"/>
      <c r="LYD13" s="83"/>
      <c r="LYE13" s="83"/>
      <c r="LYF13" s="83"/>
      <c r="LYG13" s="83"/>
      <c r="LYH13" s="83"/>
      <c r="LYI13" s="83"/>
      <c r="LYJ13" s="83"/>
      <c r="LYK13" s="83"/>
      <c r="LYL13" s="83"/>
      <c r="LYM13" s="83"/>
      <c r="LYN13" s="83"/>
      <c r="LYO13" s="83"/>
      <c r="LYP13" s="83"/>
      <c r="LYQ13" s="83"/>
      <c r="LYR13" s="83"/>
      <c r="LYS13" s="83"/>
      <c r="LYT13" s="83"/>
      <c r="LYU13" s="83"/>
      <c r="LYV13" s="83"/>
      <c r="LYW13" s="83"/>
      <c r="LYX13" s="83"/>
      <c r="LYY13" s="83"/>
      <c r="LYZ13" s="83"/>
      <c r="LZA13" s="83"/>
      <c r="LZB13" s="83"/>
      <c r="LZC13" s="83"/>
      <c r="LZD13" s="83"/>
      <c r="LZE13" s="83"/>
      <c r="LZF13" s="83"/>
      <c r="LZG13" s="83"/>
      <c r="LZH13" s="83"/>
      <c r="LZI13" s="83"/>
      <c r="LZJ13" s="83"/>
      <c r="LZK13" s="83"/>
      <c r="LZL13" s="83"/>
      <c r="LZM13" s="83"/>
      <c r="LZN13" s="83"/>
      <c r="LZO13" s="83"/>
      <c r="LZP13" s="83"/>
      <c r="LZQ13" s="83"/>
      <c r="LZR13" s="83"/>
      <c r="LZS13" s="83"/>
      <c r="LZT13" s="83"/>
      <c r="LZU13" s="83"/>
      <c r="LZV13" s="83"/>
      <c r="LZW13" s="83"/>
      <c r="LZX13" s="83"/>
      <c r="LZY13" s="83"/>
      <c r="LZZ13" s="83"/>
      <c r="MAA13" s="83"/>
      <c r="MAB13" s="83"/>
      <c r="MAC13" s="83"/>
      <c r="MAD13" s="83"/>
      <c r="MAE13" s="83"/>
      <c r="MAF13" s="83"/>
      <c r="MAG13" s="83"/>
      <c r="MAH13" s="83"/>
      <c r="MAI13" s="83"/>
      <c r="MAJ13" s="83"/>
      <c r="MAK13" s="83"/>
      <c r="MAL13" s="83"/>
      <c r="MAM13" s="83"/>
      <c r="MAN13" s="83"/>
      <c r="MAO13" s="83"/>
      <c r="MAP13" s="83"/>
      <c r="MAQ13" s="83"/>
      <c r="MAR13" s="83"/>
      <c r="MAS13" s="83"/>
      <c r="MAT13" s="83"/>
      <c r="MAU13" s="83"/>
      <c r="MAV13" s="83"/>
      <c r="MAW13" s="83"/>
      <c r="MAX13" s="83"/>
      <c r="MAY13" s="83"/>
      <c r="MAZ13" s="83"/>
      <c r="MBA13" s="83"/>
      <c r="MBB13" s="83"/>
      <c r="MBC13" s="83"/>
      <c r="MBD13" s="83"/>
      <c r="MBE13" s="83"/>
      <c r="MBF13" s="83"/>
      <c r="MBG13" s="83"/>
      <c r="MBH13" s="83"/>
      <c r="MBI13" s="83"/>
      <c r="MBJ13" s="83"/>
      <c r="MBK13" s="83"/>
      <c r="MBL13" s="83"/>
      <c r="MBM13" s="83"/>
      <c r="MBN13" s="83"/>
      <c r="MBO13" s="83"/>
      <c r="MBP13" s="83"/>
      <c r="MBQ13" s="83"/>
      <c r="MBR13" s="83"/>
      <c r="MBS13" s="83"/>
      <c r="MBT13" s="83"/>
      <c r="MBU13" s="83"/>
      <c r="MBV13" s="83"/>
      <c r="MBW13" s="83"/>
      <c r="MBX13" s="83"/>
      <c r="MBY13" s="83"/>
      <c r="MBZ13" s="83"/>
      <c r="MCA13" s="83"/>
      <c r="MCB13" s="83"/>
      <c r="MCC13" s="83"/>
      <c r="MCD13" s="83"/>
      <c r="MCE13" s="83"/>
      <c r="MCF13" s="83"/>
      <c r="MCG13" s="83"/>
      <c r="MCH13" s="83"/>
      <c r="MCI13" s="83"/>
      <c r="MCJ13" s="83"/>
      <c r="MCK13" s="83"/>
      <c r="MCL13" s="83"/>
      <c r="MCM13" s="83"/>
      <c r="MCN13" s="83"/>
      <c r="MCO13" s="83"/>
      <c r="MCP13" s="83"/>
      <c r="MCQ13" s="83"/>
      <c r="MCR13" s="83"/>
      <c r="MCS13" s="83"/>
      <c r="MCT13" s="83"/>
      <c r="MCU13" s="83"/>
      <c r="MCV13" s="83"/>
      <c r="MCW13" s="83"/>
      <c r="MCX13" s="83"/>
      <c r="MCY13" s="83"/>
      <c r="MCZ13" s="83"/>
      <c r="MDA13" s="83"/>
      <c r="MDB13" s="83"/>
      <c r="MDC13" s="83"/>
      <c r="MDD13" s="83"/>
      <c r="MDE13" s="83"/>
      <c r="MDF13" s="83"/>
      <c r="MDG13" s="83"/>
      <c r="MDH13" s="83"/>
      <c r="MDI13" s="83"/>
      <c r="MDJ13" s="83"/>
      <c r="MDK13" s="83"/>
      <c r="MDL13" s="83"/>
      <c r="MDM13" s="83"/>
      <c r="MDN13" s="83"/>
      <c r="MDO13" s="83"/>
      <c r="MDP13" s="83"/>
      <c r="MDQ13" s="83"/>
      <c r="MDR13" s="83"/>
      <c r="MDS13" s="83"/>
      <c r="MDT13" s="83"/>
      <c r="MDU13" s="83"/>
      <c r="MDV13" s="83"/>
      <c r="MDW13" s="83"/>
      <c r="MDX13" s="83"/>
      <c r="MDY13" s="83"/>
      <c r="MDZ13" s="83"/>
      <c r="MEA13" s="83"/>
      <c r="MEB13" s="83"/>
      <c r="MEC13" s="83"/>
      <c r="MED13" s="83"/>
      <c r="MEE13" s="83"/>
      <c r="MEF13" s="83"/>
      <c r="MEG13" s="83"/>
      <c r="MEH13" s="83"/>
      <c r="MEI13" s="83"/>
      <c r="MEJ13" s="83"/>
      <c r="MEK13" s="83"/>
      <c r="MEL13" s="83"/>
      <c r="MEM13" s="83"/>
      <c r="MEN13" s="83"/>
      <c r="MEO13" s="83"/>
      <c r="MEP13" s="83"/>
      <c r="MEQ13" s="83"/>
      <c r="MER13" s="83"/>
      <c r="MES13" s="83"/>
      <c r="MET13" s="83"/>
      <c r="MEU13" s="83"/>
      <c r="MEV13" s="83"/>
      <c r="MEW13" s="83"/>
      <c r="MEX13" s="83"/>
      <c r="MEY13" s="83"/>
      <c r="MEZ13" s="83"/>
      <c r="MFA13" s="83"/>
      <c r="MFB13" s="83"/>
      <c r="MFC13" s="83"/>
      <c r="MFD13" s="83"/>
      <c r="MFE13" s="83"/>
      <c r="MFF13" s="83"/>
      <c r="MFG13" s="83"/>
      <c r="MFH13" s="83"/>
      <c r="MFI13" s="83"/>
      <c r="MFJ13" s="83"/>
      <c r="MFK13" s="83"/>
      <c r="MFL13" s="83"/>
      <c r="MFM13" s="83"/>
      <c r="MFN13" s="83"/>
      <c r="MFO13" s="83"/>
      <c r="MFP13" s="83"/>
      <c r="MFQ13" s="83"/>
      <c r="MFR13" s="83"/>
      <c r="MFS13" s="83"/>
      <c r="MFT13" s="83"/>
      <c r="MFU13" s="83"/>
      <c r="MFV13" s="83"/>
      <c r="MFW13" s="83"/>
      <c r="MFX13" s="83"/>
      <c r="MFY13" s="83"/>
      <c r="MFZ13" s="83"/>
      <c r="MGA13" s="83"/>
      <c r="MGB13" s="83"/>
      <c r="MGC13" s="83"/>
      <c r="MGD13" s="83"/>
      <c r="MGE13" s="83"/>
      <c r="MGF13" s="83"/>
      <c r="MGG13" s="83"/>
      <c r="MGH13" s="83"/>
      <c r="MGI13" s="83"/>
      <c r="MGJ13" s="83"/>
      <c r="MGK13" s="83"/>
      <c r="MGL13" s="83"/>
      <c r="MGM13" s="83"/>
      <c r="MGN13" s="83"/>
      <c r="MGO13" s="83"/>
      <c r="MGP13" s="83"/>
      <c r="MGQ13" s="83"/>
      <c r="MGR13" s="83"/>
      <c r="MGS13" s="83"/>
      <c r="MGT13" s="83"/>
      <c r="MGU13" s="83"/>
      <c r="MGV13" s="83"/>
      <c r="MGW13" s="83"/>
      <c r="MGX13" s="83"/>
      <c r="MGY13" s="83"/>
      <c r="MGZ13" s="83"/>
      <c r="MHA13" s="83"/>
      <c r="MHB13" s="83"/>
      <c r="MHC13" s="83"/>
      <c r="MHD13" s="83"/>
      <c r="MHE13" s="83"/>
      <c r="MHF13" s="83"/>
      <c r="MHG13" s="83"/>
      <c r="MHH13" s="83"/>
      <c r="MHI13" s="83"/>
      <c r="MHJ13" s="83"/>
      <c r="MHK13" s="83"/>
      <c r="MHL13" s="83"/>
      <c r="MHM13" s="83"/>
      <c r="MHN13" s="83"/>
      <c r="MHO13" s="83"/>
      <c r="MHP13" s="83"/>
      <c r="MHQ13" s="83"/>
      <c r="MHR13" s="83"/>
      <c r="MHS13" s="83"/>
      <c r="MHT13" s="83"/>
      <c r="MHU13" s="83"/>
      <c r="MHV13" s="83"/>
      <c r="MHW13" s="83"/>
      <c r="MHX13" s="83"/>
      <c r="MHY13" s="83"/>
      <c r="MHZ13" s="83"/>
      <c r="MIA13" s="83"/>
      <c r="MIB13" s="83"/>
      <c r="MIC13" s="83"/>
      <c r="MID13" s="83"/>
      <c r="MIE13" s="83"/>
      <c r="MIF13" s="83"/>
      <c r="MIG13" s="83"/>
      <c r="MIH13" s="83"/>
      <c r="MII13" s="83"/>
      <c r="MIJ13" s="83"/>
      <c r="MIK13" s="83"/>
      <c r="MIL13" s="83"/>
      <c r="MIM13" s="83"/>
      <c r="MIN13" s="83"/>
      <c r="MIO13" s="83"/>
      <c r="MIP13" s="83"/>
      <c r="MIQ13" s="83"/>
      <c r="MIR13" s="83"/>
      <c r="MIS13" s="83"/>
      <c r="MIT13" s="83"/>
      <c r="MIU13" s="83"/>
      <c r="MIV13" s="83"/>
      <c r="MIW13" s="83"/>
      <c r="MIX13" s="83"/>
      <c r="MIY13" s="83"/>
      <c r="MIZ13" s="83"/>
      <c r="MJA13" s="83"/>
      <c r="MJB13" s="83"/>
      <c r="MJC13" s="83"/>
      <c r="MJD13" s="83"/>
      <c r="MJE13" s="83"/>
      <c r="MJF13" s="83"/>
      <c r="MJG13" s="83"/>
      <c r="MJH13" s="83"/>
      <c r="MJI13" s="83"/>
      <c r="MJJ13" s="83"/>
      <c r="MJK13" s="83"/>
      <c r="MJL13" s="83"/>
      <c r="MJM13" s="83"/>
      <c r="MJN13" s="83"/>
      <c r="MJO13" s="83"/>
      <c r="MJP13" s="83"/>
      <c r="MJQ13" s="83"/>
      <c r="MJR13" s="83"/>
      <c r="MJS13" s="83"/>
      <c r="MJT13" s="83"/>
      <c r="MJU13" s="83"/>
      <c r="MJV13" s="83"/>
      <c r="MJW13" s="83"/>
      <c r="MJX13" s="83"/>
      <c r="MJY13" s="83"/>
      <c r="MJZ13" s="83"/>
      <c r="MKA13" s="83"/>
      <c r="MKB13" s="83"/>
      <c r="MKC13" s="83"/>
      <c r="MKD13" s="83"/>
      <c r="MKE13" s="83"/>
      <c r="MKF13" s="83"/>
      <c r="MKG13" s="83"/>
      <c r="MKH13" s="83"/>
      <c r="MKI13" s="83"/>
      <c r="MKJ13" s="83"/>
      <c r="MKK13" s="83"/>
      <c r="MKL13" s="83"/>
      <c r="MKM13" s="83"/>
      <c r="MKN13" s="83"/>
      <c r="MKO13" s="83"/>
      <c r="MKP13" s="83"/>
      <c r="MKQ13" s="83"/>
      <c r="MKR13" s="83"/>
      <c r="MKS13" s="83"/>
      <c r="MKT13" s="83"/>
      <c r="MKU13" s="83"/>
      <c r="MKV13" s="83"/>
      <c r="MKW13" s="83"/>
      <c r="MKX13" s="83"/>
      <c r="MKY13" s="83"/>
      <c r="MKZ13" s="83"/>
      <c r="MLA13" s="83"/>
      <c r="MLB13" s="83"/>
      <c r="MLC13" s="83"/>
      <c r="MLD13" s="83"/>
      <c r="MLE13" s="83"/>
      <c r="MLF13" s="83"/>
      <c r="MLG13" s="83"/>
      <c r="MLH13" s="83"/>
      <c r="MLI13" s="83"/>
      <c r="MLJ13" s="83"/>
      <c r="MLK13" s="83"/>
      <c r="MLL13" s="83"/>
      <c r="MLM13" s="83"/>
      <c r="MLN13" s="83"/>
      <c r="MLO13" s="83"/>
      <c r="MLP13" s="83"/>
      <c r="MLQ13" s="83"/>
      <c r="MLR13" s="83"/>
      <c r="MLS13" s="83"/>
      <c r="MLT13" s="83"/>
      <c r="MLU13" s="83"/>
      <c r="MLV13" s="83"/>
      <c r="MLW13" s="83"/>
      <c r="MLX13" s="83"/>
      <c r="MLY13" s="83"/>
      <c r="MLZ13" s="83"/>
      <c r="MMA13" s="83"/>
      <c r="MMB13" s="83"/>
      <c r="MMC13" s="83"/>
      <c r="MMD13" s="83"/>
      <c r="MME13" s="83"/>
      <c r="MMF13" s="83"/>
      <c r="MMG13" s="83"/>
      <c r="MMH13" s="83"/>
      <c r="MMI13" s="83"/>
      <c r="MMJ13" s="83"/>
      <c r="MMK13" s="83"/>
      <c r="MML13" s="83"/>
      <c r="MMM13" s="83"/>
      <c r="MMN13" s="83"/>
      <c r="MMO13" s="83"/>
      <c r="MMP13" s="83"/>
      <c r="MMQ13" s="83"/>
      <c r="MMR13" s="83"/>
      <c r="MMS13" s="83"/>
      <c r="MMT13" s="83"/>
      <c r="MMU13" s="83"/>
      <c r="MMV13" s="83"/>
      <c r="MMW13" s="83"/>
      <c r="MMX13" s="83"/>
      <c r="MMY13" s="83"/>
      <c r="MMZ13" s="83"/>
      <c r="MNA13" s="83"/>
      <c r="MNB13" s="83"/>
      <c r="MNC13" s="83"/>
      <c r="MND13" s="83"/>
      <c r="MNE13" s="83"/>
      <c r="MNF13" s="83"/>
      <c r="MNG13" s="83"/>
      <c r="MNH13" s="83"/>
      <c r="MNI13" s="83"/>
      <c r="MNJ13" s="83"/>
      <c r="MNK13" s="83"/>
      <c r="MNL13" s="83"/>
      <c r="MNM13" s="83"/>
      <c r="MNN13" s="83"/>
      <c r="MNO13" s="83"/>
      <c r="MNP13" s="83"/>
      <c r="MNQ13" s="83"/>
      <c r="MNR13" s="83"/>
      <c r="MNS13" s="83"/>
      <c r="MNT13" s="83"/>
      <c r="MNU13" s="83"/>
      <c r="MNV13" s="83"/>
      <c r="MNW13" s="83"/>
      <c r="MNX13" s="83"/>
      <c r="MNY13" s="83"/>
      <c r="MNZ13" s="83"/>
      <c r="MOA13" s="83"/>
      <c r="MOB13" s="83"/>
      <c r="MOC13" s="83"/>
      <c r="MOD13" s="83"/>
      <c r="MOE13" s="83"/>
      <c r="MOF13" s="83"/>
      <c r="MOG13" s="83"/>
      <c r="MOH13" s="83"/>
      <c r="MOI13" s="83"/>
      <c r="MOJ13" s="83"/>
      <c r="MOK13" s="83"/>
      <c r="MOL13" s="83"/>
      <c r="MOM13" s="83"/>
      <c r="MON13" s="83"/>
      <c r="MOO13" s="83"/>
      <c r="MOP13" s="83"/>
      <c r="MOQ13" s="83"/>
      <c r="MOR13" s="83"/>
      <c r="MOS13" s="83"/>
      <c r="MOT13" s="83"/>
      <c r="MOU13" s="83"/>
      <c r="MOV13" s="83"/>
      <c r="MOW13" s="83"/>
      <c r="MOX13" s="83"/>
      <c r="MOY13" s="83"/>
      <c r="MOZ13" s="83"/>
      <c r="MPA13" s="83"/>
      <c r="MPB13" s="83"/>
      <c r="MPC13" s="83"/>
      <c r="MPD13" s="83"/>
      <c r="MPE13" s="83"/>
      <c r="MPF13" s="83"/>
      <c r="MPG13" s="83"/>
      <c r="MPH13" s="83"/>
      <c r="MPI13" s="83"/>
      <c r="MPJ13" s="83"/>
      <c r="MPK13" s="83"/>
      <c r="MPL13" s="83"/>
      <c r="MPM13" s="83"/>
      <c r="MPN13" s="83"/>
      <c r="MPO13" s="83"/>
      <c r="MPP13" s="83"/>
      <c r="MPQ13" s="83"/>
      <c r="MPR13" s="83"/>
      <c r="MPS13" s="83"/>
      <c r="MPT13" s="83"/>
      <c r="MPU13" s="83"/>
      <c r="MPV13" s="83"/>
      <c r="MPW13" s="83"/>
      <c r="MPX13" s="83"/>
      <c r="MPY13" s="83"/>
      <c r="MPZ13" s="83"/>
      <c r="MQA13" s="83"/>
      <c r="MQB13" s="83"/>
      <c r="MQC13" s="83"/>
      <c r="MQD13" s="83"/>
      <c r="MQE13" s="83"/>
      <c r="MQF13" s="83"/>
      <c r="MQG13" s="83"/>
      <c r="MQH13" s="83"/>
      <c r="MQI13" s="83"/>
      <c r="MQJ13" s="83"/>
      <c r="MQK13" s="83"/>
      <c r="MQL13" s="83"/>
      <c r="MQM13" s="83"/>
      <c r="MQN13" s="83"/>
      <c r="MQO13" s="83"/>
      <c r="MQP13" s="83"/>
      <c r="MQQ13" s="83"/>
      <c r="MQR13" s="83"/>
      <c r="MQS13" s="83"/>
      <c r="MQT13" s="83"/>
      <c r="MQU13" s="83"/>
      <c r="MQV13" s="83"/>
      <c r="MQW13" s="83"/>
      <c r="MQX13" s="83"/>
      <c r="MQY13" s="83"/>
      <c r="MQZ13" s="83"/>
      <c r="MRA13" s="83"/>
      <c r="MRB13" s="83"/>
      <c r="MRC13" s="83"/>
      <c r="MRD13" s="83"/>
      <c r="MRE13" s="83"/>
      <c r="MRF13" s="83"/>
      <c r="MRG13" s="83"/>
      <c r="MRH13" s="83"/>
      <c r="MRI13" s="83"/>
      <c r="MRJ13" s="83"/>
      <c r="MRK13" s="83"/>
      <c r="MRL13" s="83"/>
      <c r="MRM13" s="83"/>
      <c r="MRN13" s="83"/>
      <c r="MRO13" s="83"/>
      <c r="MRP13" s="83"/>
      <c r="MRQ13" s="83"/>
      <c r="MRR13" s="83"/>
      <c r="MRS13" s="83"/>
      <c r="MRT13" s="83"/>
      <c r="MRU13" s="83"/>
      <c r="MRV13" s="83"/>
      <c r="MRW13" s="83"/>
      <c r="MRX13" s="83"/>
      <c r="MRY13" s="83"/>
      <c r="MRZ13" s="83"/>
      <c r="MSA13" s="83"/>
      <c r="MSB13" s="83"/>
      <c r="MSC13" s="83"/>
      <c r="MSD13" s="83"/>
      <c r="MSE13" s="83"/>
      <c r="MSF13" s="83"/>
      <c r="MSG13" s="83"/>
      <c r="MSH13" s="83"/>
      <c r="MSI13" s="83"/>
      <c r="MSJ13" s="83"/>
      <c r="MSK13" s="83"/>
      <c r="MSL13" s="83"/>
      <c r="MSM13" s="83"/>
      <c r="MSN13" s="83"/>
      <c r="MSO13" s="83"/>
      <c r="MSP13" s="83"/>
      <c r="MSQ13" s="83"/>
      <c r="MSR13" s="83"/>
      <c r="MSS13" s="83"/>
      <c r="MST13" s="83"/>
      <c r="MSU13" s="83"/>
      <c r="MSV13" s="83"/>
      <c r="MSW13" s="83"/>
      <c r="MSX13" s="83"/>
      <c r="MSY13" s="83"/>
      <c r="MSZ13" s="83"/>
      <c r="MTA13" s="83"/>
      <c r="MTB13" s="83"/>
      <c r="MTC13" s="83"/>
      <c r="MTD13" s="83"/>
      <c r="MTE13" s="83"/>
      <c r="MTF13" s="83"/>
      <c r="MTG13" s="83"/>
      <c r="MTH13" s="83"/>
      <c r="MTI13" s="83"/>
      <c r="MTJ13" s="83"/>
      <c r="MTK13" s="83"/>
      <c r="MTL13" s="83"/>
      <c r="MTM13" s="83"/>
      <c r="MTN13" s="83"/>
      <c r="MTO13" s="83"/>
      <c r="MTP13" s="83"/>
      <c r="MTQ13" s="83"/>
      <c r="MTR13" s="83"/>
      <c r="MTS13" s="83"/>
      <c r="MTT13" s="83"/>
      <c r="MTU13" s="83"/>
      <c r="MTV13" s="83"/>
      <c r="MTW13" s="83"/>
      <c r="MTX13" s="83"/>
      <c r="MTY13" s="83"/>
      <c r="MTZ13" s="83"/>
      <c r="MUA13" s="83"/>
      <c r="MUB13" s="83"/>
      <c r="MUC13" s="83"/>
      <c r="MUD13" s="83"/>
      <c r="MUE13" s="83"/>
      <c r="MUF13" s="83"/>
      <c r="MUG13" s="83"/>
      <c r="MUH13" s="83"/>
      <c r="MUI13" s="83"/>
      <c r="MUJ13" s="83"/>
      <c r="MUK13" s="83"/>
      <c r="MUL13" s="83"/>
      <c r="MUM13" s="83"/>
      <c r="MUN13" s="83"/>
      <c r="MUO13" s="83"/>
      <c r="MUP13" s="83"/>
      <c r="MUQ13" s="83"/>
      <c r="MUR13" s="83"/>
      <c r="MUS13" s="83"/>
      <c r="MUT13" s="83"/>
      <c r="MUU13" s="83"/>
      <c r="MUV13" s="83"/>
      <c r="MUW13" s="83"/>
      <c r="MUX13" s="83"/>
      <c r="MUY13" s="83"/>
      <c r="MUZ13" s="83"/>
      <c r="MVA13" s="83"/>
      <c r="MVB13" s="83"/>
      <c r="MVC13" s="83"/>
      <c r="MVD13" s="83"/>
      <c r="MVE13" s="83"/>
      <c r="MVF13" s="83"/>
      <c r="MVG13" s="83"/>
      <c r="MVH13" s="83"/>
      <c r="MVI13" s="83"/>
      <c r="MVJ13" s="83"/>
      <c r="MVK13" s="83"/>
      <c r="MVL13" s="83"/>
      <c r="MVM13" s="83"/>
      <c r="MVN13" s="83"/>
      <c r="MVO13" s="83"/>
      <c r="MVP13" s="83"/>
      <c r="MVQ13" s="83"/>
      <c r="MVR13" s="83"/>
      <c r="MVS13" s="83"/>
      <c r="MVT13" s="83"/>
      <c r="MVU13" s="83"/>
      <c r="MVV13" s="83"/>
      <c r="MVW13" s="83"/>
      <c r="MVX13" s="83"/>
      <c r="MVY13" s="83"/>
      <c r="MVZ13" s="83"/>
      <c r="MWA13" s="83"/>
      <c r="MWB13" s="83"/>
      <c r="MWC13" s="83"/>
      <c r="MWD13" s="83"/>
      <c r="MWE13" s="83"/>
      <c r="MWF13" s="83"/>
      <c r="MWG13" s="83"/>
      <c r="MWH13" s="83"/>
      <c r="MWI13" s="83"/>
      <c r="MWJ13" s="83"/>
      <c r="MWK13" s="83"/>
      <c r="MWL13" s="83"/>
      <c r="MWM13" s="83"/>
      <c r="MWN13" s="83"/>
      <c r="MWO13" s="83"/>
      <c r="MWP13" s="83"/>
      <c r="MWQ13" s="83"/>
      <c r="MWR13" s="83"/>
      <c r="MWS13" s="83"/>
      <c r="MWT13" s="83"/>
      <c r="MWU13" s="83"/>
      <c r="MWV13" s="83"/>
      <c r="MWW13" s="83"/>
      <c r="MWX13" s="83"/>
      <c r="MWY13" s="83"/>
      <c r="MWZ13" s="83"/>
      <c r="MXA13" s="83"/>
      <c r="MXB13" s="83"/>
      <c r="MXC13" s="83"/>
      <c r="MXD13" s="83"/>
      <c r="MXE13" s="83"/>
      <c r="MXF13" s="83"/>
      <c r="MXG13" s="83"/>
      <c r="MXH13" s="83"/>
      <c r="MXI13" s="83"/>
      <c r="MXJ13" s="83"/>
      <c r="MXK13" s="83"/>
      <c r="MXL13" s="83"/>
      <c r="MXM13" s="83"/>
      <c r="MXN13" s="83"/>
      <c r="MXO13" s="83"/>
      <c r="MXP13" s="83"/>
      <c r="MXQ13" s="83"/>
      <c r="MXR13" s="83"/>
      <c r="MXS13" s="83"/>
      <c r="MXT13" s="83"/>
      <c r="MXU13" s="83"/>
      <c r="MXV13" s="83"/>
      <c r="MXW13" s="83"/>
      <c r="MXX13" s="83"/>
      <c r="MXY13" s="83"/>
      <c r="MXZ13" s="83"/>
      <c r="MYA13" s="83"/>
      <c r="MYB13" s="83"/>
      <c r="MYC13" s="83"/>
      <c r="MYD13" s="83"/>
      <c r="MYE13" s="83"/>
      <c r="MYF13" s="83"/>
      <c r="MYG13" s="83"/>
      <c r="MYH13" s="83"/>
      <c r="MYI13" s="83"/>
      <c r="MYJ13" s="83"/>
      <c r="MYK13" s="83"/>
      <c r="MYL13" s="83"/>
      <c r="MYM13" s="83"/>
      <c r="MYN13" s="83"/>
      <c r="MYO13" s="83"/>
      <c r="MYP13" s="83"/>
      <c r="MYQ13" s="83"/>
      <c r="MYR13" s="83"/>
      <c r="MYS13" s="83"/>
      <c r="MYT13" s="83"/>
      <c r="MYU13" s="83"/>
      <c r="MYV13" s="83"/>
      <c r="MYW13" s="83"/>
      <c r="MYX13" s="83"/>
      <c r="MYY13" s="83"/>
      <c r="MYZ13" s="83"/>
      <c r="MZA13" s="83"/>
      <c r="MZB13" s="83"/>
      <c r="MZC13" s="83"/>
      <c r="MZD13" s="83"/>
      <c r="MZE13" s="83"/>
      <c r="MZF13" s="83"/>
      <c r="MZG13" s="83"/>
      <c r="MZH13" s="83"/>
      <c r="MZI13" s="83"/>
      <c r="MZJ13" s="83"/>
      <c r="MZK13" s="83"/>
      <c r="MZL13" s="83"/>
      <c r="MZM13" s="83"/>
      <c r="MZN13" s="83"/>
      <c r="MZO13" s="83"/>
      <c r="MZP13" s="83"/>
      <c r="MZQ13" s="83"/>
      <c r="MZR13" s="83"/>
      <c r="MZS13" s="83"/>
      <c r="MZT13" s="83"/>
      <c r="MZU13" s="83"/>
      <c r="MZV13" s="83"/>
      <c r="MZW13" s="83"/>
      <c r="MZX13" s="83"/>
      <c r="MZY13" s="83"/>
      <c r="MZZ13" s="83"/>
      <c r="NAA13" s="83"/>
      <c r="NAB13" s="83"/>
      <c r="NAC13" s="83"/>
      <c r="NAD13" s="83"/>
      <c r="NAE13" s="83"/>
      <c r="NAF13" s="83"/>
      <c r="NAG13" s="83"/>
      <c r="NAH13" s="83"/>
      <c r="NAI13" s="83"/>
      <c r="NAJ13" s="83"/>
      <c r="NAK13" s="83"/>
      <c r="NAL13" s="83"/>
      <c r="NAM13" s="83"/>
      <c r="NAN13" s="83"/>
      <c r="NAO13" s="83"/>
      <c r="NAP13" s="83"/>
      <c r="NAQ13" s="83"/>
      <c r="NAR13" s="83"/>
      <c r="NAS13" s="83"/>
      <c r="NAT13" s="83"/>
      <c r="NAU13" s="83"/>
      <c r="NAV13" s="83"/>
      <c r="NAW13" s="83"/>
      <c r="NAX13" s="83"/>
      <c r="NAY13" s="83"/>
      <c r="NAZ13" s="83"/>
      <c r="NBA13" s="83"/>
      <c r="NBB13" s="83"/>
      <c r="NBC13" s="83"/>
      <c r="NBD13" s="83"/>
      <c r="NBE13" s="83"/>
      <c r="NBF13" s="83"/>
      <c r="NBG13" s="83"/>
      <c r="NBH13" s="83"/>
      <c r="NBI13" s="83"/>
      <c r="NBJ13" s="83"/>
      <c r="NBK13" s="83"/>
      <c r="NBL13" s="83"/>
      <c r="NBM13" s="83"/>
      <c r="NBN13" s="83"/>
      <c r="NBO13" s="83"/>
      <c r="NBP13" s="83"/>
      <c r="NBQ13" s="83"/>
      <c r="NBR13" s="83"/>
      <c r="NBS13" s="83"/>
      <c r="NBT13" s="83"/>
      <c r="NBU13" s="83"/>
      <c r="NBV13" s="83"/>
      <c r="NBW13" s="83"/>
      <c r="NBX13" s="83"/>
      <c r="NBY13" s="83"/>
      <c r="NBZ13" s="83"/>
      <c r="NCA13" s="83"/>
      <c r="NCB13" s="83"/>
      <c r="NCC13" s="83"/>
      <c r="NCD13" s="83"/>
      <c r="NCE13" s="83"/>
      <c r="NCF13" s="83"/>
      <c r="NCG13" s="83"/>
      <c r="NCH13" s="83"/>
      <c r="NCI13" s="83"/>
      <c r="NCJ13" s="83"/>
      <c r="NCK13" s="83"/>
      <c r="NCL13" s="83"/>
      <c r="NCM13" s="83"/>
      <c r="NCN13" s="83"/>
      <c r="NCO13" s="83"/>
      <c r="NCP13" s="83"/>
      <c r="NCQ13" s="83"/>
      <c r="NCR13" s="83"/>
      <c r="NCS13" s="83"/>
      <c r="NCT13" s="83"/>
      <c r="NCU13" s="83"/>
      <c r="NCV13" s="83"/>
      <c r="NCW13" s="83"/>
      <c r="NCX13" s="83"/>
      <c r="NCY13" s="83"/>
      <c r="NCZ13" s="83"/>
      <c r="NDA13" s="83"/>
      <c r="NDB13" s="83"/>
      <c r="NDC13" s="83"/>
      <c r="NDD13" s="83"/>
      <c r="NDE13" s="83"/>
      <c r="NDF13" s="83"/>
      <c r="NDG13" s="83"/>
      <c r="NDH13" s="83"/>
      <c r="NDI13" s="83"/>
      <c r="NDJ13" s="83"/>
      <c r="NDK13" s="83"/>
      <c r="NDL13" s="83"/>
      <c r="NDM13" s="83"/>
      <c r="NDN13" s="83"/>
      <c r="NDO13" s="83"/>
      <c r="NDP13" s="83"/>
      <c r="NDQ13" s="83"/>
      <c r="NDR13" s="83"/>
      <c r="NDS13" s="83"/>
      <c r="NDT13" s="83"/>
      <c r="NDU13" s="83"/>
      <c r="NDV13" s="83"/>
      <c r="NDW13" s="83"/>
      <c r="NDX13" s="83"/>
      <c r="NDY13" s="83"/>
      <c r="NDZ13" s="83"/>
      <c r="NEA13" s="83"/>
      <c r="NEB13" s="83"/>
      <c r="NEC13" s="83"/>
      <c r="NED13" s="83"/>
      <c r="NEE13" s="83"/>
      <c r="NEF13" s="83"/>
      <c r="NEG13" s="83"/>
      <c r="NEH13" s="83"/>
      <c r="NEI13" s="83"/>
      <c r="NEJ13" s="83"/>
      <c r="NEK13" s="83"/>
      <c r="NEL13" s="83"/>
      <c r="NEM13" s="83"/>
      <c r="NEN13" s="83"/>
      <c r="NEO13" s="83"/>
      <c r="NEP13" s="83"/>
      <c r="NEQ13" s="83"/>
      <c r="NER13" s="83"/>
      <c r="NES13" s="83"/>
      <c r="NET13" s="83"/>
      <c r="NEU13" s="83"/>
      <c r="NEV13" s="83"/>
      <c r="NEW13" s="83"/>
      <c r="NEX13" s="83"/>
      <c r="NEY13" s="83"/>
      <c r="NEZ13" s="83"/>
      <c r="NFA13" s="83"/>
      <c r="NFB13" s="83"/>
      <c r="NFC13" s="83"/>
      <c r="NFD13" s="83"/>
      <c r="NFE13" s="83"/>
      <c r="NFF13" s="83"/>
      <c r="NFG13" s="83"/>
      <c r="NFH13" s="83"/>
      <c r="NFI13" s="83"/>
      <c r="NFJ13" s="83"/>
      <c r="NFK13" s="83"/>
      <c r="NFL13" s="83"/>
      <c r="NFM13" s="83"/>
      <c r="NFN13" s="83"/>
      <c r="NFO13" s="83"/>
      <c r="NFP13" s="83"/>
      <c r="NFQ13" s="83"/>
      <c r="NFR13" s="83"/>
      <c r="NFS13" s="83"/>
      <c r="NFT13" s="83"/>
      <c r="NFU13" s="83"/>
      <c r="NFV13" s="83"/>
      <c r="NFW13" s="83"/>
      <c r="NFX13" s="83"/>
      <c r="NFY13" s="83"/>
      <c r="NFZ13" s="83"/>
      <c r="NGA13" s="83"/>
      <c r="NGB13" s="83"/>
      <c r="NGC13" s="83"/>
      <c r="NGD13" s="83"/>
      <c r="NGE13" s="83"/>
      <c r="NGF13" s="83"/>
      <c r="NGG13" s="83"/>
      <c r="NGH13" s="83"/>
      <c r="NGI13" s="83"/>
      <c r="NGJ13" s="83"/>
      <c r="NGK13" s="83"/>
      <c r="NGL13" s="83"/>
      <c r="NGM13" s="83"/>
      <c r="NGN13" s="83"/>
      <c r="NGO13" s="83"/>
      <c r="NGP13" s="83"/>
      <c r="NGQ13" s="83"/>
      <c r="NGR13" s="83"/>
      <c r="NGS13" s="83"/>
      <c r="NGT13" s="83"/>
      <c r="NGU13" s="83"/>
      <c r="NGV13" s="83"/>
      <c r="NGW13" s="83"/>
      <c r="NGX13" s="83"/>
      <c r="NGY13" s="83"/>
      <c r="NGZ13" s="83"/>
      <c r="NHA13" s="83"/>
      <c r="NHB13" s="83"/>
      <c r="NHC13" s="83"/>
      <c r="NHD13" s="83"/>
      <c r="NHE13" s="83"/>
      <c r="NHF13" s="83"/>
      <c r="NHG13" s="83"/>
      <c r="NHH13" s="83"/>
      <c r="NHI13" s="83"/>
      <c r="NHJ13" s="83"/>
      <c r="NHK13" s="83"/>
      <c r="NHL13" s="83"/>
      <c r="NHM13" s="83"/>
      <c r="NHN13" s="83"/>
      <c r="NHO13" s="83"/>
      <c r="NHP13" s="83"/>
      <c r="NHQ13" s="83"/>
      <c r="NHR13" s="83"/>
      <c r="NHS13" s="83"/>
      <c r="NHT13" s="83"/>
      <c r="NHU13" s="83"/>
      <c r="NHV13" s="83"/>
      <c r="NHW13" s="83"/>
      <c r="NHX13" s="83"/>
      <c r="NHY13" s="83"/>
      <c r="NHZ13" s="83"/>
      <c r="NIA13" s="83"/>
      <c r="NIB13" s="83"/>
      <c r="NIC13" s="83"/>
      <c r="NID13" s="83"/>
      <c r="NIE13" s="83"/>
      <c r="NIF13" s="83"/>
      <c r="NIG13" s="83"/>
      <c r="NIH13" s="83"/>
      <c r="NII13" s="83"/>
      <c r="NIJ13" s="83"/>
      <c r="NIK13" s="83"/>
      <c r="NIL13" s="83"/>
      <c r="NIM13" s="83"/>
      <c r="NIN13" s="83"/>
      <c r="NIO13" s="83"/>
      <c r="NIP13" s="83"/>
      <c r="NIQ13" s="83"/>
      <c r="NIR13" s="83"/>
      <c r="NIS13" s="83"/>
      <c r="NIT13" s="83"/>
      <c r="NIU13" s="83"/>
      <c r="NIV13" s="83"/>
      <c r="NIW13" s="83"/>
      <c r="NIX13" s="83"/>
      <c r="NIY13" s="83"/>
      <c r="NIZ13" s="83"/>
      <c r="NJA13" s="83"/>
      <c r="NJB13" s="83"/>
      <c r="NJC13" s="83"/>
      <c r="NJD13" s="83"/>
      <c r="NJE13" s="83"/>
      <c r="NJF13" s="83"/>
      <c r="NJG13" s="83"/>
      <c r="NJH13" s="83"/>
      <c r="NJI13" s="83"/>
      <c r="NJJ13" s="83"/>
      <c r="NJK13" s="83"/>
      <c r="NJL13" s="83"/>
      <c r="NJM13" s="83"/>
      <c r="NJN13" s="83"/>
      <c r="NJO13" s="83"/>
      <c r="NJP13" s="83"/>
      <c r="NJQ13" s="83"/>
      <c r="NJR13" s="83"/>
      <c r="NJS13" s="83"/>
      <c r="NJT13" s="83"/>
      <c r="NJU13" s="83"/>
      <c r="NJV13" s="83"/>
      <c r="NJW13" s="83"/>
      <c r="NJX13" s="83"/>
      <c r="NJY13" s="83"/>
      <c r="NJZ13" s="83"/>
      <c r="NKA13" s="83"/>
      <c r="NKB13" s="83"/>
      <c r="NKC13" s="83"/>
      <c r="NKD13" s="83"/>
      <c r="NKE13" s="83"/>
      <c r="NKF13" s="83"/>
      <c r="NKG13" s="83"/>
      <c r="NKH13" s="83"/>
      <c r="NKI13" s="83"/>
      <c r="NKJ13" s="83"/>
      <c r="NKK13" s="83"/>
      <c r="NKL13" s="83"/>
      <c r="NKM13" s="83"/>
      <c r="NKN13" s="83"/>
      <c r="NKO13" s="83"/>
      <c r="NKP13" s="83"/>
      <c r="NKQ13" s="83"/>
      <c r="NKR13" s="83"/>
      <c r="NKS13" s="83"/>
      <c r="NKT13" s="83"/>
      <c r="NKU13" s="83"/>
      <c r="NKV13" s="83"/>
      <c r="NKW13" s="83"/>
      <c r="NKX13" s="83"/>
      <c r="NKY13" s="83"/>
      <c r="NKZ13" s="83"/>
      <c r="NLA13" s="83"/>
      <c r="NLB13" s="83"/>
      <c r="NLC13" s="83"/>
      <c r="NLD13" s="83"/>
      <c r="NLE13" s="83"/>
      <c r="NLF13" s="83"/>
      <c r="NLG13" s="83"/>
      <c r="NLH13" s="83"/>
      <c r="NLI13" s="83"/>
      <c r="NLJ13" s="83"/>
      <c r="NLK13" s="83"/>
      <c r="NLL13" s="83"/>
      <c r="NLM13" s="83"/>
      <c r="NLN13" s="83"/>
      <c r="NLO13" s="83"/>
      <c r="NLP13" s="83"/>
      <c r="NLQ13" s="83"/>
      <c r="NLR13" s="83"/>
      <c r="NLS13" s="83"/>
      <c r="NLT13" s="83"/>
      <c r="NLU13" s="83"/>
      <c r="NLV13" s="83"/>
      <c r="NLW13" s="83"/>
      <c r="NLX13" s="83"/>
      <c r="NLY13" s="83"/>
      <c r="NLZ13" s="83"/>
      <c r="NMA13" s="83"/>
      <c r="NMB13" s="83"/>
      <c r="NMC13" s="83"/>
      <c r="NMD13" s="83"/>
      <c r="NME13" s="83"/>
      <c r="NMF13" s="83"/>
      <c r="NMG13" s="83"/>
      <c r="NMH13" s="83"/>
      <c r="NMI13" s="83"/>
      <c r="NMJ13" s="83"/>
      <c r="NMK13" s="83"/>
      <c r="NML13" s="83"/>
      <c r="NMM13" s="83"/>
      <c r="NMN13" s="83"/>
      <c r="NMO13" s="83"/>
      <c r="NMP13" s="83"/>
      <c r="NMQ13" s="83"/>
      <c r="NMR13" s="83"/>
      <c r="NMS13" s="83"/>
      <c r="NMT13" s="83"/>
      <c r="NMU13" s="83"/>
      <c r="NMV13" s="83"/>
      <c r="NMW13" s="83"/>
      <c r="NMX13" s="83"/>
      <c r="NMY13" s="83"/>
      <c r="NMZ13" s="83"/>
      <c r="NNA13" s="83"/>
      <c r="NNB13" s="83"/>
      <c r="NNC13" s="83"/>
      <c r="NND13" s="83"/>
      <c r="NNE13" s="83"/>
      <c r="NNF13" s="83"/>
      <c r="NNG13" s="83"/>
      <c r="NNH13" s="83"/>
      <c r="NNI13" s="83"/>
      <c r="NNJ13" s="83"/>
      <c r="NNK13" s="83"/>
      <c r="NNL13" s="83"/>
      <c r="NNM13" s="83"/>
      <c r="NNN13" s="83"/>
      <c r="NNO13" s="83"/>
      <c r="NNP13" s="83"/>
      <c r="NNQ13" s="83"/>
      <c r="NNR13" s="83"/>
      <c r="NNS13" s="83"/>
      <c r="NNT13" s="83"/>
      <c r="NNU13" s="83"/>
      <c r="NNV13" s="83"/>
      <c r="NNW13" s="83"/>
      <c r="NNX13" s="83"/>
      <c r="NNY13" s="83"/>
      <c r="NNZ13" s="83"/>
      <c r="NOA13" s="83"/>
      <c r="NOB13" s="83"/>
      <c r="NOC13" s="83"/>
      <c r="NOD13" s="83"/>
      <c r="NOE13" s="83"/>
      <c r="NOF13" s="83"/>
      <c r="NOG13" s="83"/>
      <c r="NOH13" s="83"/>
      <c r="NOI13" s="83"/>
      <c r="NOJ13" s="83"/>
      <c r="NOK13" s="83"/>
      <c r="NOL13" s="83"/>
      <c r="NOM13" s="83"/>
      <c r="NON13" s="83"/>
      <c r="NOO13" s="83"/>
      <c r="NOP13" s="83"/>
      <c r="NOQ13" s="83"/>
      <c r="NOR13" s="83"/>
      <c r="NOS13" s="83"/>
      <c r="NOT13" s="83"/>
      <c r="NOU13" s="83"/>
      <c r="NOV13" s="83"/>
      <c r="NOW13" s="83"/>
      <c r="NOX13" s="83"/>
      <c r="NOY13" s="83"/>
      <c r="NOZ13" s="83"/>
      <c r="NPA13" s="83"/>
      <c r="NPB13" s="83"/>
      <c r="NPC13" s="83"/>
      <c r="NPD13" s="83"/>
      <c r="NPE13" s="83"/>
      <c r="NPF13" s="83"/>
      <c r="NPG13" s="83"/>
      <c r="NPH13" s="83"/>
      <c r="NPI13" s="83"/>
      <c r="NPJ13" s="83"/>
      <c r="NPK13" s="83"/>
      <c r="NPL13" s="83"/>
      <c r="NPM13" s="83"/>
      <c r="NPN13" s="83"/>
      <c r="NPO13" s="83"/>
      <c r="NPP13" s="83"/>
      <c r="NPQ13" s="83"/>
      <c r="NPR13" s="83"/>
      <c r="NPS13" s="83"/>
      <c r="NPT13" s="83"/>
      <c r="NPU13" s="83"/>
      <c r="NPV13" s="83"/>
      <c r="NPW13" s="83"/>
      <c r="NPX13" s="83"/>
      <c r="NPY13" s="83"/>
      <c r="NPZ13" s="83"/>
      <c r="NQA13" s="83"/>
      <c r="NQB13" s="83"/>
      <c r="NQC13" s="83"/>
      <c r="NQD13" s="83"/>
      <c r="NQE13" s="83"/>
      <c r="NQF13" s="83"/>
      <c r="NQG13" s="83"/>
      <c r="NQH13" s="83"/>
      <c r="NQI13" s="83"/>
      <c r="NQJ13" s="83"/>
      <c r="NQK13" s="83"/>
      <c r="NQL13" s="83"/>
      <c r="NQM13" s="83"/>
      <c r="NQN13" s="83"/>
      <c r="NQO13" s="83"/>
      <c r="NQP13" s="83"/>
      <c r="NQQ13" s="83"/>
      <c r="NQR13" s="83"/>
      <c r="NQS13" s="83"/>
      <c r="NQT13" s="83"/>
      <c r="NQU13" s="83"/>
      <c r="NQV13" s="83"/>
      <c r="NQW13" s="83"/>
      <c r="NQX13" s="83"/>
      <c r="NQY13" s="83"/>
      <c r="NQZ13" s="83"/>
      <c r="NRA13" s="83"/>
      <c r="NRB13" s="83"/>
      <c r="NRC13" s="83"/>
      <c r="NRD13" s="83"/>
      <c r="NRE13" s="83"/>
      <c r="NRF13" s="83"/>
      <c r="NRG13" s="83"/>
      <c r="NRH13" s="83"/>
      <c r="NRI13" s="83"/>
      <c r="NRJ13" s="83"/>
      <c r="NRK13" s="83"/>
      <c r="NRL13" s="83"/>
      <c r="NRM13" s="83"/>
      <c r="NRN13" s="83"/>
      <c r="NRO13" s="83"/>
      <c r="NRP13" s="83"/>
      <c r="NRQ13" s="83"/>
      <c r="NRR13" s="83"/>
      <c r="NRS13" s="83"/>
      <c r="NRT13" s="83"/>
      <c r="NRU13" s="83"/>
      <c r="NRV13" s="83"/>
      <c r="NRW13" s="83"/>
      <c r="NRX13" s="83"/>
      <c r="NRY13" s="83"/>
      <c r="NRZ13" s="83"/>
      <c r="NSA13" s="83"/>
      <c r="NSB13" s="83"/>
      <c r="NSC13" s="83"/>
      <c r="NSD13" s="83"/>
      <c r="NSE13" s="83"/>
      <c r="NSF13" s="83"/>
      <c r="NSG13" s="83"/>
      <c r="NSH13" s="83"/>
      <c r="NSI13" s="83"/>
      <c r="NSJ13" s="83"/>
      <c r="NSK13" s="83"/>
      <c r="NSL13" s="83"/>
      <c r="NSM13" s="83"/>
      <c r="NSN13" s="83"/>
      <c r="NSO13" s="83"/>
      <c r="NSP13" s="83"/>
      <c r="NSQ13" s="83"/>
      <c r="NSR13" s="83"/>
      <c r="NSS13" s="83"/>
      <c r="NST13" s="83"/>
      <c r="NSU13" s="83"/>
      <c r="NSV13" s="83"/>
      <c r="NSW13" s="83"/>
      <c r="NSX13" s="83"/>
      <c r="NSY13" s="83"/>
      <c r="NSZ13" s="83"/>
      <c r="NTA13" s="83"/>
      <c r="NTB13" s="83"/>
      <c r="NTC13" s="83"/>
      <c r="NTD13" s="83"/>
      <c r="NTE13" s="83"/>
      <c r="NTF13" s="83"/>
      <c r="NTG13" s="83"/>
      <c r="NTH13" s="83"/>
      <c r="NTI13" s="83"/>
      <c r="NTJ13" s="83"/>
      <c r="NTK13" s="83"/>
      <c r="NTL13" s="83"/>
      <c r="NTM13" s="83"/>
      <c r="NTN13" s="83"/>
      <c r="NTO13" s="83"/>
      <c r="NTP13" s="83"/>
      <c r="NTQ13" s="83"/>
      <c r="NTR13" s="83"/>
      <c r="NTS13" s="83"/>
      <c r="NTT13" s="83"/>
      <c r="NTU13" s="83"/>
      <c r="NTV13" s="83"/>
      <c r="NTW13" s="83"/>
      <c r="NTX13" s="83"/>
      <c r="NTY13" s="83"/>
      <c r="NTZ13" s="83"/>
      <c r="NUA13" s="83"/>
      <c r="NUB13" s="83"/>
      <c r="NUC13" s="83"/>
      <c r="NUD13" s="83"/>
      <c r="NUE13" s="83"/>
      <c r="NUF13" s="83"/>
      <c r="NUG13" s="83"/>
      <c r="NUH13" s="83"/>
      <c r="NUI13" s="83"/>
      <c r="NUJ13" s="83"/>
      <c r="NUK13" s="83"/>
      <c r="NUL13" s="83"/>
      <c r="NUM13" s="83"/>
      <c r="NUN13" s="83"/>
      <c r="NUO13" s="83"/>
      <c r="NUP13" s="83"/>
      <c r="NUQ13" s="83"/>
      <c r="NUR13" s="83"/>
      <c r="NUS13" s="83"/>
      <c r="NUT13" s="83"/>
      <c r="NUU13" s="83"/>
      <c r="NUV13" s="83"/>
      <c r="NUW13" s="83"/>
      <c r="NUX13" s="83"/>
      <c r="NUY13" s="83"/>
      <c r="NUZ13" s="83"/>
      <c r="NVA13" s="83"/>
      <c r="NVB13" s="83"/>
      <c r="NVC13" s="83"/>
      <c r="NVD13" s="83"/>
      <c r="NVE13" s="83"/>
      <c r="NVF13" s="83"/>
      <c r="NVG13" s="83"/>
      <c r="NVH13" s="83"/>
      <c r="NVI13" s="83"/>
      <c r="NVJ13" s="83"/>
      <c r="NVK13" s="83"/>
      <c r="NVL13" s="83"/>
      <c r="NVM13" s="83"/>
      <c r="NVN13" s="83"/>
      <c r="NVO13" s="83"/>
      <c r="NVP13" s="83"/>
      <c r="NVQ13" s="83"/>
      <c r="NVR13" s="83"/>
      <c r="NVS13" s="83"/>
      <c r="NVT13" s="83"/>
      <c r="NVU13" s="83"/>
      <c r="NVV13" s="83"/>
      <c r="NVW13" s="83"/>
      <c r="NVX13" s="83"/>
      <c r="NVY13" s="83"/>
      <c r="NVZ13" s="83"/>
      <c r="NWA13" s="83"/>
      <c r="NWB13" s="83"/>
      <c r="NWC13" s="83"/>
      <c r="NWD13" s="83"/>
      <c r="NWE13" s="83"/>
      <c r="NWF13" s="83"/>
      <c r="NWG13" s="83"/>
      <c r="NWH13" s="83"/>
      <c r="NWI13" s="83"/>
      <c r="NWJ13" s="83"/>
      <c r="NWK13" s="83"/>
      <c r="NWL13" s="83"/>
      <c r="NWM13" s="83"/>
      <c r="NWN13" s="83"/>
      <c r="NWO13" s="83"/>
      <c r="NWP13" s="83"/>
      <c r="NWQ13" s="83"/>
      <c r="NWR13" s="83"/>
      <c r="NWS13" s="83"/>
      <c r="NWT13" s="83"/>
      <c r="NWU13" s="83"/>
      <c r="NWV13" s="83"/>
      <c r="NWW13" s="83"/>
      <c r="NWX13" s="83"/>
      <c r="NWY13" s="83"/>
      <c r="NWZ13" s="83"/>
      <c r="NXA13" s="83"/>
      <c r="NXB13" s="83"/>
      <c r="NXC13" s="83"/>
      <c r="NXD13" s="83"/>
      <c r="NXE13" s="83"/>
      <c r="NXF13" s="83"/>
      <c r="NXG13" s="83"/>
      <c r="NXH13" s="83"/>
      <c r="NXI13" s="83"/>
      <c r="NXJ13" s="83"/>
      <c r="NXK13" s="83"/>
      <c r="NXL13" s="83"/>
      <c r="NXM13" s="83"/>
      <c r="NXN13" s="83"/>
      <c r="NXO13" s="83"/>
      <c r="NXP13" s="83"/>
      <c r="NXQ13" s="83"/>
      <c r="NXR13" s="83"/>
      <c r="NXS13" s="83"/>
      <c r="NXT13" s="83"/>
      <c r="NXU13" s="83"/>
      <c r="NXV13" s="83"/>
      <c r="NXW13" s="83"/>
      <c r="NXX13" s="83"/>
      <c r="NXY13" s="83"/>
      <c r="NXZ13" s="83"/>
      <c r="NYA13" s="83"/>
      <c r="NYB13" s="83"/>
      <c r="NYC13" s="83"/>
      <c r="NYD13" s="83"/>
      <c r="NYE13" s="83"/>
      <c r="NYF13" s="83"/>
      <c r="NYG13" s="83"/>
      <c r="NYH13" s="83"/>
      <c r="NYI13" s="83"/>
      <c r="NYJ13" s="83"/>
      <c r="NYK13" s="83"/>
      <c r="NYL13" s="83"/>
      <c r="NYM13" s="83"/>
      <c r="NYN13" s="83"/>
      <c r="NYO13" s="83"/>
      <c r="NYP13" s="83"/>
      <c r="NYQ13" s="83"/>
      <c r="NYR13" s="83"/>
      <c r="NYS13" s="83"/>
      <c r="NYT13" s="83"/>
      <c r="NYU13" s="83"/>
      <c r="NYV13" s="83"/>
      <c r="NYW13" s="83"/>
      <c r="NYX13" s="83"/>
      <c r="NYY13" s="83"/>
      <c r="NYZ13" s="83"/>
      <c r="NZA13" s="83"/>
      <c r="NZB13" s="83"/>
      <c r="NZC13" s="83"/>
      <c r="NZD13" s="83"/>
      <c r="NZE13" s="83"/>
      <c r="NZF13" s="83"/>
      <c r="NZG13" s="83"/>
      <c r="NZH13" s="83"/>
      <c r="NZI13" s="83"/>
      <c r="NZJ13" s="83"/>
      <c r="NZK13" s="83"/>
      <c r="NZL13" s="83"/>
      <c r="NZM13" s="83"/>
      <c r="NZN13" s="83"/>
      <c r="NZO13" s="83"/>
      <c r="NZP13" s="83"/>
      <c r="NZQ13" s="83"/>
      <c r="NZR13" s="83"/>
      <c r="NZS13" s="83"/>
      <c r="NZT13" s="83"/>
      <c r="NZU13" s="83"/>
      <c r="NZV13" s="83"/>
      <c r="NZW13" s="83"/>
      <c r="NZX13" s="83"/>
      <c r="NZY13" s="83"/>
      <c r="NZZ13" s="83"/>
      <c r="OAA13" s="83"/>
      <c r="OAB13" s="83"/>
      <c r="OAC13" s="83"/>
      <c r="OAD13" s="83"/>
      <c r="OAE13" s="83"/>
      <c r="OAF13" s="83"/>
      <c r="OAG13" s="83"/>
      <c r="OAH13" s="83"/>
      <c r="OAI13" s="83"/>
      <c r="OAJ13" s="83"/>
      <c r="OAK13" s="83"/>
      <c r="OAL13" s="83"/>
      <c r="OAM13" s="83"/>
      <c r="OAN13" s="83"/>
      <c r="OAO13" s="83"/>
      <c r="OAP13" s="83"/>
      <c r="OAQ13" s="83"/>
      <c r="OAR13" s="83"/>
      <c r="OAS13" s="83"/>
      <c r="OAT13" s="83"/>
      <c r="OAU13" s="83"/>
      <c r="OAV13" s="83"/>
      <c r="OAW13" s="83"/>
      <c r="OAX13" s="83"/>
      <c r="OAY13" s="83"/>
      <c r="OAZ13" s="83"/>
      <c r="OBA13" s="83"/>
      <c r="OBB13" s="83"/>
      <c r="OBC13" s="83"/>
      <c r="OBD13" s="83"/>
      <c r="OBE13" s="83"/>
      <c r="OBF13" s="83"/>
      <c r="OBG13" s="83"/>
      <c r="OBH13" s="83"/>
      <c r="OBI13" s="83"/>
      <c r="OBJ13" s="83"/>
      <c r="OBK13" s="83"/>
      <c r="OBL13" s="83"/>
      <c r="OBM13" s="83"/>
      <c r="OBN13" s="83"/>
      <c r="OBO13" s="83"/>
      <c r="OBP13" s="83"/>
      <c r="OBQ13" s="83"/>
      <c r="OBR13" s="83"/>
      <c r="OBS13" s="83"/>
      <c r="OBT13" s="83"/>
      <c r="OBU13" s="83"/>
      <c r="OBV13" s="83"/>
      <c r="OBW13" s="83"/>
      <c r="OBX13" s="83"/>
      <c r="OBY13" s="83"/>
      <c r="OBZ13" s="83"/>
      <c r="OCA13" s="83"/>
      <c r="OCB13" s="83"/>
      <c r="OCC13" s="83"/>
      <c r="OCD13" s="83"/>
      <c r="OCE13" s="83"/>
      <c r="OCF13" s="83"/>
      <c r="OCG13" s="83"/>
      <c r="OCH13" s="83"/>
      <c r="OCI13" s="83"/>
      <c r="OCJ13" s="83"/>
      <c r="OCK13" s="83"/>
      <c r="OCL13" s="83"/>
      <c r="OCM13" s="83"/>
      <c r="OCN13" s="83"/>
      <c r="OCO13" s="83"/>
      <c r="OCP13" s="83"/>
      <c r="OCQ13" s="83"/>
      <c r="OCR13" s="83"/>
      <c r="OCS13" s="83"/>
      <c r="OCT13" s="83"/>
      <c r="OCU13" s="83"/>
      <c r="OCV13" s="83"/>
      <c r="OCW13" s="83"/>
      <c r="OCX13" s="83"/>
      <c r="OCY13" s="83"/>
      <c r="OCZ13" s="83"/>
      <c r="ODA13" s="83"/>
      <c r="ODB13" s="83"/>
      <c r="ODC13" s="83"/>
      <c r="ODD13" s="83"/>
      <c r="ODE13" s="83"/>
      <c r="ODF13" s="83"/>
      <c r="ODG13" s="83"/>
      <c r="ODH13" s="83"/>
      <c r="ODI13" s="83"/>
      <c r="ODJ13" s="83"/>
      <c r="ODK13" s="83"/>
      <c r="ODL13" s="83"/>
      <c r="ODM13" s="83"/>
      <c r="ODN13" s="83"/>
      <c r="ODO13" s="83"/>
      <c r="ODP13" s="83"/>
      <c r="ODQ13" s="83"/>
      <c r="ODR13" s="83"/>
      <c r="ODS13" s="83"/>
      <c r="ODT13" s="83"/>
      <c r="ODU13" s="83"/>
      <c r="ODV13" s="83"/>
      <c r="ODW13" s="83"/>
      <c r="ODX13" s="83"/>
      <c r="ODY13" s="83"/>
      <c r="ODZ13" s="83"/>
      <c r="OEA13" s="83"/>
      <c r="OEB13" s="83"/>
      <c r="OEC13" s="83"/>
      <c r="OED13" s="83"/>
      <c r="OEE13" s="83"/>
      <c r="OEF13" s="83"/>
      <c r="OEG13" s="83"/>
      <c r="OEH13" s="83"/>
      <c r="OEI13" s="83"/>
      <c r="OEJ13" s="83"/>
      <c r="OEK13" s="83"/>
      <c r="OEL13" s="83"/>
      <c r="OEM13" s="83"/>
      <c r="OEN13" s="83"/>
      <c r="OEO13" s="83"/>
      <c r="OEP13" s="83"/>
      <c r="OEQ13" s="83"/>
      <c r="OER13" s="83"/>
      <c r="OES13" s="83"/>
      <c r="OET13" s="83"/>
      <c r="OEU13" s="83"/>
      <c r="OEV13" s="83"/>
      <c r="OEW13" s="83"/>
      <c r="OEX13" s="83"/>
      <c r="OEY13" s="83"/>
      <c r="OEZ13" s="83"/>
      <c r="OFA13" s="83"/>
      <c r="OFB13" s="83"/>
      <c r="OFC13" s="83"/>
      <c r="OFD13" s="83"/>
      <c r="OFE13" s="83"/>
      <c r="OFF13" s="83"/>
      <c r="OFG13" s="83"/>
      <c r="OFH13" s="83"/>
      <c r="OFI13" s="83"/>
      <c r="OFJ13" s="83"/>
      <c r="OFK13" s="83"/>
      <c r="OFL13" s="83"/>
      <c r="OFM13" s="83"/>
      <c r="OFN13" s="83"/>
      <c r="OFO13" s="83"/>
      <c r="OFP13" s="83"/>
      <c r="OFQ13" s="83"/>
      <c r="OFR13" s="83"/>
      <c r="OFS13" s="83"/>
      <c r="OFT13" s="83"/>
      <c r="OFU13" s="83"/>
      <c r="OFV13" s="83"/>
      <c r="OFW13" s="83"/>
      <c r="OFX13" s="83"/>
      <c r="OFY13" s="83"/>
      <c r="OFZ13" s="83"/>
      <c r="OGA13" s="83"/>
      <c r="OGB13" s="83"/>
      <c r="OGC13" s="83"/>
      <c r="OGD13" s="83"/>
      <c r="OGE13" s="83"/>
      <c r="OGF13" s="83"/>
      <c r="OGG13" s="83"/>
      <c r="OGH13" s="83"/>
      <c r="OGI13" s="83"/>
      <c r="OGJ13" s="83"/>
      <c r="OGK13" s="83"/>
      <c r="OGL13" s="83"/>
      <c r="OGM13" s="83"/>
      <c r="OGN13" s="83"/>
      <c r="OGO13" s="83"/>
      <c r="OGP13" s="83"/>
      <c r="OGQ13" s="83"/>
      <c r="OGR13" s="83"/>
      <c r="OGS13" s="83"/>
      <c r="OGT13" s="83"/>
      <c r="OGU13" s="83"/>
      <c r="OGV13" s="83"/>
      <c r="OGW13" s="83"/>
      <c r="OGX13" s="83"/>
      <c r="OGY13" s="83"/>
      <c r="OGZ13" s="83"/>
      <c r="OHA13" s="83"/>
      <c r="OHB13" s="83"/>
      <c r="OHC13" s="83"/>
      <c r="OHD13" s="83"/>
      <c r="OHE13" s="83"/>
      <c r="OHF13" s="83"/>
      <c r="OHG13" s="83"/>
      <c r="OHH13" s="83"/>
      <c r="OHI13" s="83"/>
      <c r="OHJ13" s="83"/>
      <c r="OHK13" s="83"/>
      <c r="OHL13" s="83"/>
      <c r="OHM13" s="83"/>
      <c r="OHN13" s="83"/>
      <c r="OHO13" s="83"/>
      <c r="OHP13" s="83"/>
      <c r="OHQ13" s="83"/>
      <c r="OHR13" s="83"/>
      <c r="OHS13" s="83"/>
      <c r="OHT13" s="83"/>
      <c r="OHU13" s="83"/>
      <c r="OHV13" s="83"/>
      <c r="OHW13" s="83"/>
      <c r="OHX13" s="83"/>
      <c r="OHY13" s="83"/>
      <c r="OHZ13" s="83"/>
      <c r="OIA13" s="83"/>
      <c r="OIB13" s="83"/>
      <c r="OIC13" s="83"/>
      <c r="OID13" s="83"/>
      <c r="OIE13" s="83"/>
      <c r="OIF13" s="83"/>
      <c r="OIG13" s="83"/>
      <c r="OIH13" s="83"/>
      <c r="OII13" s="83"/>
      <c r="OIJ13" s="83"/>
      <c r="OIK13" s="83"/>
      <c r="OIL13" s="83"/>
      <c r="OIM13" s="83"/>
      <c r="OIN13" s="83"/>
      <c r="OIO13" s="83"/>
      <c r="OIP13" s="83"/>
      <c r="OIQ13" s="83"/>
      <c r="OIR13" s="83"/>
      <c r="OIS13" s="83"/>
      <c r="OIT13" s="83"/>
      <c r="OIU13" s="83"/>
      <c r="OIV13" s="83"/>
      <c r="OIW13" s="83"/>
      <c r="OIX13" s="83"/>
      <c r="OIY13" s="83"/>
      <c r="OIZ13" s="83"/>
      <c r="OJA13" s="83"/>
      <c r="OJB13" s="83"/>
      <c r="OJC13" s="83"/>
      <c r="OJD13" s="83"/>
      <c r="OJE13" s="83"/>
      <c r="OJF13" s="83"/>
      <c r="OJG13" s="83"/>
      <c r="OJH13" s="83"/>
      <c r="OJI13" s="83"/>
      <c r="OJJ13" s="83"/>
      <c r="OJK13" s="83"/>
      <c r="OJL13" s="83"/>
      <c r="OJM13" s="83"/>
      <c r="OJN13" s="83"/>
      <c r="OJO13" s="83"/>
      <c r="OJP13" s="83"/>
      <c r="OJQ13" s="83"/>
      <c r="OJR13" s="83"/>
      <c r="OJS13" s="83"/>
      <c r="OJT13" s="83"/>
      <c r="OJU13" s="83"/>
      <c r="OJV13" s="83"/>
      <c r="OJW13" s="83"/>
      <c r="OJX13" s="83"/>
      <c r="OJY13" s="83"/>
      <c r="OJZ13" s="83"/>
      <c r="OKA13" s="83"/>
      <c r="OKB13" s="83"/>
      <c r="OKC13" s="83"/>
      <c r="OKD13" s="83"/>
      <c r="OKE13" s="83"/>
      <c r="OKF13" s="83"/>
      <c r="OKG13" s="83"/>
      <c r="OKH13" s="83"/>
      <c r="OKI13" s="83"/>
      <c r="OKJ13" s="83"/>
      <c r="OKK13" s="83"/>
      <c r="OKL13" s="83"/>
      <c r="OKM13" s="83"/>
      <c r="OKN13" s="83"/>
      <c r="OKO13" s="83"/>
      <c r="OKP13" s="83"/>
      <c r="OKQ13" s="83"/>
      <c r="OKR13" s="83"/>
      <c r="OKS13" s="83"/>
      <c r="OKT13" s="83"/>
      <c r="OKU13" s="83"/>
      <c r="OKV13" s="83"/>
      <c r="OKW13" s="83"/>
      <c r="OKX13" s="83"/>
      <c r="OKY13" s="83"/>
      <c r="OKZ13" s="83"/>
      <c r="OLA13" s="83"/>
      <c r="OLB13" s="83"/>
      <c r="OLC13" s="83"/>
      <c r="OLD13" s="83"/>
      <c r="OLE13" s="83"/>
      <c r="OLF13" s="83"/>
      <c r="OLG13" s="83"/>
      <c r="OLH13" s="83"/>
      <c r="OLI13" s="83"/>
      <c r="OLJ13" s="83"/>
      <c r="OLK13" s="83"/>
      <c r="OLL13" s="83"/>
      <c r="OLM13" s="83"/>
      <c r="OLN13" s="83"/>
      <c r="OLO13" s="83"/>
      <c r="OLP13" s="83"/>
      <c r="OLQ13" s="83"/>
      <c r="OLR13" s="83"/>
      <c r="OLS13" s="83"/>
      <c r="OLT13" s="83"/>
      <c r="OLU13" s="83"/>
      <c r="OLV13" s="83"/>
      <c r="OLW13" s="83"/>
      <c r="OLX13" s="83"/>
      <c r="OLY13" s="83"/>
      <c r="OLZ13" s="83"/>
      <c r="OMA13" s="83"/>
      <c r="OMB13" s="83"/>
      <c r="OMC13" s="83"/>
      <c r="OMD13" s="83"/>
      <c r="OME13" s="83"/>
      <c r="OMF13" s="83"/>
      <c r="OMG13" s="83"/>
      <c r="OMH13" s="83"/>
      <c r="OMI13" s="83"/>
      <c r="OMJ13" s="83"/>
      <c r="OMK13" s="83"/>
      <c r="OML13" s="83"/>
      <c r="OMM13" s="83"/>
      <c r="OMN13" s="83"/>
      <c r="OMO13" s="83"/>
      <c r="OMP13" s="83"/>
      <c r="OMQ13" s="83"/>
      <c r="OMR13" s="83"/>
      <c r="OMS13" s="83"/>
      <c r="OMT13" s="83"/>
      <c r="OMU13" s="83"/>
      <c r="OMV13" s="83"/>
      <c r="OMW13" s="83"/>
      <c r="OMX13" s="83"/>
      <c r="OMY13" s="83"/>
      <c r="OMZ13" s="83"/>
      <c r="ONA13" s="83"/>
      <c r="ONB13" s="83"/>
      <c r="ONC13" s="83"/>
      <c r="OND13" s="83"/>
      <c r="ONE13" s="83"/>
      <c r="ONF13" s="83"/>
      <c r="ONG13" s="83"/>
      <c r="ONH13" s="83"/>
      <c r="ONI13" s="83"/>
      <c r="ONJ13" s="83"/>
      <c r="ONK13" s="83"/>
      <c r="ONL13" s="83"/>
      <c r="ONM13" s="83"/>
      <c r="ONN13" s="83"/>
      <c r="ONO13" s="83"/>
      <c r="ONP13" s="83"/>
      <c r="ONQ13" s="83"/>
      <c r="ONR13" s="83"/>
      <c r="ONS13" s="83"/>
      <c r="ONT13" s="83"/>
      <c r="ONU13" s="83"/>
      <c r="ONV13" s="83"/>
      <c r="ONW13" s="83"/>
      <c r="ONX13" s="83"/>
      <c r="ONY13" s="83"/>
      <c r="ONZ13" s="83"/>
      <c r="OOA13" s="83"/>
      <c r="OOB13" s="83"/>
      <c r="OOC13" s="83"/>
      <c r="OOD13" s="83"/>
      <c r="OOE13" s="83"/>
      <c r="OOF13" s="83"/>
      <c r="OOG13" s="83"/>
      <c r="OOH13" s="83"/>
      <c r="OOI13" s="83"/>
      <c r="OOJ13" s="83"/>
      <c r="OOK13" s="83"/>
      <c r="OOL13" s="83"/>
      <c r="OOM13" s="83"/>
      <c r="OON13" s="83"/>
      <c r="OOO13" s="83"/>
      <c r="OOP13" s="83"/>
      <c r="OOQ13" s="83"/>
      <c r="OOR13" s="83"/>
      <c r="OOS13" s="83"/>
      <c r="OOT13" s="83"/>
      <c r="OOU13" s="83"/>
      <c r="OOV13" s="83"/>
      <c r="OOW13" s="83"/>
      <c r="OOX13" s="83"/>
      <c r="OOY13" s="83"/>
      <c r="OOZ13" s="83"/>
      <c r="OPA13" s="83"/>
      <c r="OPB13" s="83"/>
      <c r="OPC13" s="83"/>
      <c r="OPD13" s="83"/>
      <c r="OPE13" s="83"/>
      <c r="OPF13" s="83"/>
      <c r="OPG13" s="83"/>
      <c r="OPH13" s="83"/>
      <c r="OPI13" s="83"/>
      <c r="OPJ13" s="83"/>
      <c r="OPK13" s="83"/>
      <c r="OPL13" s="83"/>
      <c r="OPM13" s="83"/>
      <c r="OPN13" s="83"/>
      <c r="OPO13" s="83"/>
      <c r="OPP13" s="83"/>
      <c r="OPQ13" s="83"/>
      <c r="OPR13" s="83"/>
      <c r="OPS13" s="83"/>
      <c r="OPT13" s="83"/>
      <c r="OPU13" s="83"/>
      <c r="OPV13" s="83"/>
      <c r="OPW13" s="83"/>
      <c r="OPX13" s="83"/>
      <c r="OPY13" s="83"/>
      <c r="OPZ13" s="83"/>
      <c r="OQA13" s="83"/>
      <c r="OQB13" s="83"/>
      <c r="OQC13" s="83"/>
      <c r="OQD13" s="83"/>
      <c r="OQE13" s="83"/>
      <c r="OQF13" s="83"/>
      <c r="OQG13" s="83"/>
      <c r="OQH13" s="83"/>
      <c r="OQI13" s="83"/>
      <c r="OQJ13" s="83"/>
      <c r="OQK13" s="83"/>
      <c r="OQL13" s="83"/>
      <c r="OQM13" s="83"/>
      <c r="OQN13" s="83"/>
      <c r="OQO13" s="83"/>
      <c r="OQP13" s="83"/>
      <c r="OQQ13" s="83"/>
      <c r="OQR13" s="83"/>
      <c r="OQS13" s="83"/>
      <c r="OQT13" s="83"/>
      <c r="OQU13" s="83"/>
      <c r="OQV13" s="83"/>
      <c r="OQW13" s="83"/>
      <c r="OQX13" s="83"/>
      <c r="OQY13" s="83"/>
      <c r="OQZ13" s="83"/>
      <c r="ORA13" s="83"/>
      <c r="ORB13" s="83"/>
      <c r="ORC13" s="83"/>
      <c r="ORD13" s="83"/>
      <c r="ORE13" s="83"/>
      <c r="ORF13" s="83"/>
      <c r="ORG13" s="83"/>
      <c r="ORH13" s="83"/>
      <c r="ORI13" s="83"/>
      <c r="ORJ13" s="83"/>
      <c r="ORK13" s="83"/>
      <c r="ORL13" s="83"/>
      <c r="ORM13" s="83"/>
      <c r="ORN13" s="83"/>
      <c r="ORO13" s="83"/>
      <c r="ORP13" s="83"/>
      <c r="ORQ13" s="83"/>
      <c r="ORR13" s="83"/>
      <c r="ORS13" s="83"/>
      <c r="ORT13" s="83"/>
      <c r="ORU13" s="83"/>
      <c r="ORV13" s="83"/>
      <c r="ORW13" s="83"/>
      <c r="ORX13" s="83"/>
      <c r="ORY13" s="83"/>
      <c r="ORZ13" s="83"/>
      <c r="OSA13" s="83"/>
      <c r="OSB13" s="83"/>
      <c r="OSC13" s="83"/>
      <c r="OSD13" s="83"/>
      <c r="OSE13" s="83"/>
      <c r="OSF13" s="83"/>
      <c r="OSG13" s="83"/>
      <c r="OSH13" s="83"/>
      <c r="OSI13" s="83"/>
      <c r="OSJ13" s="83"/>
      <c r="OSK13" s="83"/>
      <c r="OSL13" s="83"/>
      <c r="OSM13" s="83"/>
      <c r="OSN13" s="83"/>
      <c r="OSO13" s="83"/>
      <c r="OSP13" s="83"/>
      <c r="OSQ13" s="83"/>
      <c r="OSR13" s="83"/>
      <c r="OSS13" s="83"/>
      <c r="OST13" s="83"/>
      <c r="OSU13" s="83"/>
      <c r="OSV13" s="83"/>
      <c r="OSW13" s="83"/>
      <c r="OSX13" s="83"/>
      <c r="OSY13" s="83"/>
      <c r="OSZ13" s="83"/>
      <c r="OTA13" s="83"/>
      <c r="OTB13" s="83"/>
      <c r="OTC13" s="83"/>
      <c r="OTD13" s="83"/>
      <c r="OTE13" s="83"/>
      <c r="OTF13" s="83"/>
      <c r="OTG13" s="83"/>
      <c r="OTH13" s="83"/>
      <c r="OTI13" s="83"/>
      <c r="OTJ13" s="83"/>
      <c r="OTK13" s="83"/>
      <c r="OTL13" s="83"/>
      <c r="OTM13" s="83"/>
      <c r="OTN13" s="83"/>
      <c r="OTO13" s="83"/>
      <c r="OTP13" s="83"/>
      <c r="OTQ13" s="83"/>
      <c r="OTR13" s="83"/>
      <c r="OTS13" s="83"/>
      <c r="OTT13" s="83"/>
      <c r="OTU13" s="83"/>
      <c r="OTV13" s="83"/>
      <c r="OTW13" s="83"/>
      <c r="OTX13" s="83"/>
      <c r="OTY13" s="83"/>
      <c r="OTZ13" s="83"/>
      <c r="OUA13" s="83"/>
      <c r="OUB13" s="83"/>
      <c r="OUC13" s="83"/>
      <c r="OUD13" s="83"/>
      <c r="OUE13" s="83"/>
      <c r="OUF13" s="83"/>
      <c r="OUG13" s="83"/>
      <c r="OUH13" s="83"/>
      <c r="OUI13" s="83"/>
      <c r="OUJ13" s="83"/>
      <c r="OUK13" s="83"/>
      <c r="OUL13" s="83"/>
      <c r="OUM13" s="83"/>
      <c r="OUN13" s="83"/>
      <c r="OUO13" s="83"/>
      <c r="OUP13" s="83"/>
      <c r="OUQ13" s="83"/>
      <c r="OUR13" s="83"/>
      <c r="OUS13" s="83"/>
      <c r="OUT13" s="83"/>
      <c r="OUU13" s="83"/>
      <c r="OUV13" s="83"/>
      <c r="OUW13" s="83"/>
      <c r="OUX13" s="83"/>
      <c r="OUY13" s="83"/>
      <c r="OUZ13" s="83"/>
      <c r="OVA13" s="83"/>
      <c r="OVB13" s="83"/>
      <c r="OVC13" s="83"/>
      <c r="OVD13" s="83"/>
      <c r="OVE13" s="83"/>
      <c r="OVF13" s="83"/>
      <c r="OVG13" s="83"/>
      <c r="OVH13" s="83"/>
      <c r="OVI13" s="83"/>
      <c r="OVJ13" s="83"/>
      <c r="OVK13" s="83"/>
      <c r="OVL13" s="83"/>
      <c r="OVM13" s="83"/>
      <c r="OVN13" s="83"/>
      <c r="OVO13" s="83"/>
      <c r="OVP13" s="83"/>
      <c r="OVQ13" s="83"/>
      <c r="OVR13" s="83"/>
      <c r="OVS13" s="83"/>
      <c r="OVT13" s="83"/>
      <c r="OVU13" s="83"/>
      <c r="OVV13" s="83"/>
      <c r="OVW13" s="83"/>
      <c r="OVX13" s="83"/>
      <c r="OVY13" s="83"/>
      <c r="OVZ13" s="83"/>
      <c r="OWA13" s="83"/>
      <c r="OWB13" s="83"/>
      <c r="OWC13" s="83"/>
      <c r="OWD13" s="83"/>
      <c r="OWE13" s="83"/>
      <c r="OWF13" s="83"/>
      <c r="OWG13" s="83"/>
      <c r="OWH13" s="83"/>
      <c r="OWI13" s="83"/>
      <c r="OWJ13" s="83"/>
      <c r="OWK13" s="83"/>
      <c r="OWL13" s="83"/>
      <c r="OWM13" s="83"/>
      <c r="OWN13" s="83"/>
      <c r="OWO13" s="83"/>
      <c r="OWP13" s="83"/>
      <c r="OWQ13" s="83"/>
      <c r="OWR13" s="83"/>
      <c r="OWS13" s="83"/>
      <c r="OWT13" s="83"/>
      <c r="OWU13" s="83"/>
      <c r="OWV13" s="83"/>
      <c r="OWW13" s="83"/>
      <c r="OWX13" s="83"/>
      <c r="OWY13" s="83"/>
      <c r="OWZ13" s="83"/>
      <c r="OXA13" s="83"/>
      <c r="OXB13" s="83"/>
      <c r="OXC13" s="83"/>
      <c r="OXD13" s="83"/>
      <c r="OXE13" s="83"/>
      <c r="OXF13" s="83"/>
      <c r="OXG13" s="83"/>
      <c r="OXH13" s="83"/>
      <c r="OXI13" s="83"/>
      <c r="OXJ13" s="83"/>
      <c r="OXK13" s="83"/>
      <c r="OXL13" s="83"/>
      <c r="OXM13" s="83"/>
      <c r="OXN13" s="83"/>
      <c r="OXO13" s="83"/>
      <c r="OXP13" s="83"/>
      <c r="OXQ13" s="83"/>
      <c r="OXR13" s="83"/>
      <c r="OXS13" s="83"/>
      <c r="OXT13" s="83"/>
      <c r="OXU13" s="83"/>
      <c r="OXV13" s="83"/>
      <c r="OXW13" s="83"/>
      <c r="OXX13" s="83"/>
      <c r="OXY13" s="83"/>
      <c r="OXZ13" s="83"/>
      <c r="OYA13" s="83"/>
      <c r="OYB13" s="83"/>
      <c r="OYC13" s="83"/>
      <c r="OYD13" s="83"/>
      <c r="OYE13" s="83"/>
      <c r="OYF13" s="83"/>
      <c r="OYG13" s="83"/>
      <c r="OYH13" s="83"/>
      <c r="OYI13" s="83"/>
      <c r="OYJ13" s="83"/>
      <c r="OYK13" s="83"/>
      <c r="OYL13" s="83"/>
      <c r="OYM13" s="83"/>
      <c r="OYN13" s="83"/>
      <c r="OYO13" s="83"/>
      <c r="OYP13" s="83"/>
      <c r="OYQ13" s="83"/>
      <c r="OYR13" s="83"/>
      <c r="OYS13" s="83"/>
      <c r="OYT13" s="83"/>
      <c r="OYU13" s="83"/>
      <c r="OYV13" s="83"/>
      <c r="OYW13" s="83"/>
      <c r="OYX13" s="83"/>
      <c r="OYY13" s="83"/>
      <c r="OYZ13" s="83"/>
      <c r="OZA13" s="83"/>
      <c r="OZB13" s="83"/>
      <c r="OZC13" s="83"/>
      <c r="OZD13" s="83"/>
      <c r="OZE13" s="83"/>
      <c r="OZF13" s="83"/>
      <c r="OZG13" s="83"/>
      <c r="OZH13" s="83"/>
      <c r="OZI13" s="83"/>
      <c r="OZJ13" s="83"/>
      <c r="OZK13" s="83"/>
      <c r="OZL13" s="83"/>
      <c r="OZM13" s="83"/>
      <c r="OZN13" s="83"/>
      <c r="OZO13" s="83"/>
      <c r="OZP13" s="83"/>
      <c r="OZQ13" s="83"/>
      <c r="OZR13" s="83"/>
      <c r="OZS13" s="83"/>
      <c r="OZT13" s="83"/>
      <c r="OZU13" s="83"/>
      <c r="OZV13" s="83"/>
      <c r="OZW13" s="83"/>
      <c r="OZX13" s="83"/>
      <c r="OZY13" s="83"/>
      <c r="OZZ13" s="83"/>
      <c r="PAA13" s="83"/>
      <c r="PAB13" s="83"/>
      <c r="PAC13" s="83"/>
      <c r="PAD13" s="83"/>
      <c r="PAE13" s="83"/>
      <c r="PAF13" s="83"/>
      <c r="PAG13" s="83"/>
      <c r="PAH13" s="83"/>
      <c r="PAI13" s="83"/>
      <c r="PAJ13" s="83"/>
      <c r="PAK13" s="83"/>
      <c r="PAL13" s="83"/>
      <c r="PAM13" s="83"/>
      <c r="PAN13" s="83"/>
      <c r="PAO13" s="83"/>
      <c r="PAP13" s="83"/>
      <c r="PAQ13" s="83"/>
      <c r="PAR13" s="83"/>
      <c r="PAS13" s="83"/>
      <c r="PAT13" s="83"/>
      <c r="PAU13" s="83"/>
      <c r="PAV13" s="83"/>
      <c r="PAW13" s="83"/>
      <c r="PAX13" s="83"/>
      <c r="PAY13" s="83"/>
      <c r="PAZ13" s="83"/>
      <c r="PBA13" s="83"/>
      <c r="PBB13" s="83"/>
      <c r="PBC13" s="83"/>
      <c r="PBD13" s="83"/>
      <c r="PBE13" s="83"/>
      <c r="PBF13" s="83"/>
      <c r="PBG13" s="83"/>
      <c r="PBH13" s="83"/>
      <c r="PBI13" s="83"/>
      <c r="PBJ13" s="83"/>
      <c r="PBK13" s="83"/>
      <c r="PBL13" s="83"/>
      <c r="PBM13" s="83"/>
      <c r="PBN13" s="83"/>
      <c r="PBO13" s="83"/>
      <c r="PBP13" s="83"/>
      <c r="PBQ13" s="83"/>
      <c r="PBR13" s="83"/>
      <c r="PBS13" s="83"/>
      <c r="PBT13" s="83"/>
      <c r="PBU13" s="83"/>
      <c r="PBV13" s="83"/>
      <c r="PBW13" s="83"/>
      <c r="PBX13" s="83"/>
      <c r="PBY13" s="83"/>
      <c r="PBZ13" s="83"/>
      <c r="PCA13" s="83"/>
      <c r="PCB13" s="83"/>
      <c r="PCC13" s="83"/>
      <c r="PCD13" s="83"/>
      <c r="PCE13" s="83"/>
      <c r="PCF13" s="83"/>
      <c r="PCG13" s="83"/>
      <c r="PCH13" s="83"/>
      <c r="PCI13" s="83"/>
      <c r="PCJ13" s="83"/>
      <c r="PCK13" s="83"/>
      <c r="PCL13" s="83"/>
      <c r="PCM13" s="83"/>
      <c r="PCN13" s="83"/>
      <c r="PCO13" s="83"/>
      <c r="PCP13" s="83"/>
      <c r="PCQ13" s="83"/>
      <c r="PCR13" s="83"/>
      <c r="PCS13" s="83"/>
      <c r="PCT13" s="83"/>
      <c r="PCU13" s="83"/>
      <c r="PCV13" s="83"/>
      <c r="PCW13" s="83"/>
      <c r="PCX13" s="83"/>
      <c r="PCY13" s="83"/>
      <c r="PCZ13" s="83"/>
      <c r="PDA13" s="83"/>
      <c r="PDB13" s="83"/>
      <c r="PDC13" s="83"/>
      <c r="PDD13" s="83"/>
      <c r="PDE13" s="83"/>
      <c r="PDF13" s="83"/>
      <c r="PDG13" s="83"/>
      <c r="PDH13" s="83"/>
      <c r="PDI13" s="83"/>
      <c r="PDJ13" s="83"/>
      <c r="PDK13" s="83"/>
      <c r="PDL13" s="83"/>
      <c r="PDM13" s="83"/>
      <c r="PDN13" s="83"/>
      <c r="PDO13" s="83"/>
      <c r="PDP13" s="83"/>
      <c r="PDQ13" s="83"/>
      <c r="PDR13" s="83"/>
      <c r="PDS13" s="83"/>
      <c r="PDT13" s="83"/>
      <c r="PDU13" s="83"/>
      <c r="PDV13" s="83"/>
      <c r="PDW13" s="83"/>
      <c r="PDX13" s="83"/>
      <c r="PDY13" s="83"/>
      <c r="PDZ13" s="83"/>
      <c r="PEA13" s="83"/>
      <c r="PEB13" s="83"/>
      <c r="PEC13" s="83"/>
      <c r="PED13" s="83"/>
      <c r="PEE13" s="83"/>
      <c r="PEF13" s="83"/>
      <c r="PEG13" s="83"/>
      <c r="PEH13" s="83"/>
      <c r="PEI13" s="83"/>
      <c r="PEJ13" s="83"/>
      <c r="PEK13" s="83"/>
      <c r="PEL13" s="83"/>
      <c r="PEM13" s="83"/>
      <c r="PEN13" s="83"/>
      <c r="PEO13" s="83"/>
      <c r="PEP13" s="83"/>
      <c r="PEQ13" s="83"/>
      <c r="PER13" s="83"/>
      <c r="PES13" s="83"/>
      <c r="PET13" s="83"/>
      <c r="PEU13" s="83"/>
      <c r="PEV13" s="83"/>
      <c r="PEW13" s="83"/>
      <c r="PEX13" s="83"/>
      <c r="PEY13" s="83"/>
      <c r="PEZ13" s="83"/>
      <c r="PFA13" s="83"/>
      <c r="PFB13" s="83"/>
      <c r="PFC13" s="83"/>
      <c r="PFD13" s="83"/>
      <c r="PFE13" s="83"/>
      <c r="PFF13" s="83"/>
      <c r="PFG13" s="83"/>
      <c r="PFH13" s="83"/>
      <c r="PFI13" s="83"/>
      <c r="PFJ13" s="83"/>
      <c r="PFK13" s="83"/>
      <c r="PFL13" s="83"/>
      <c r="PFM13" s="83"/>
      <c r="PFN13" s="83"/>
      <c r="PFO13" s="83"/>
      <c r="PFP13" s="83"/>
      <c r="PFQ13" s="83"/>
      <c r="PFR13" s="83"/>
      <c r="PFS13" s="83"/>
      <c r="PFT13" s="83"/>
      <c r="PFU13" s="83"/>
      <c r="PFV13" s="83"/>
      <c r="PFW13" s="83"/>
      <c r="PFX13" s="83"/>
      <c r="PFY13" s="83"/>
      <c r="PFZ13" s="83"/>
      <c r="PGA13" s="83"/>
      <c r="PGB13" s="83"/>
      <c r="PGC13" s="83"/>
      <c r="PGD13" s="83"/>
      <c r="PGE13" s="83"/>
      <c r="PGF13" s="83"/>
      <c r="PGG13" s="83"/>
      <c r="PGH13" s="83"/>
      <c r="PGI13" s="83"/>
      <c r="PGJ13" s="83"/>
      <c r="PGK13" s="83"/>
      <c r="PGL13" s="83"/>
      <c r="PGM13" s="83"/>
      <c r="PGN13" s="83"/>
      <c r="PGO13" s="83"/>
      <c r="PGP13" s="83"/>
      <c r="PGQ13" s="83"/>
      <c r="PGR13" s="83"/>
      <c r="PGS13" s="83"/>
      <c r="PGT13" s="83"/>
      <c r="PGU13" s="83"/>
      <c r="PGV13" s="83"/>
      <c r="PGW13" s="83"/>
      <c r="PGX13" s="83"/>
      <c r="PGY13" s="83"/>
      <c r="PGZ13" s="83"/>
      <c r="PHA13" s="83"/>
      <c r="PHB13" s="83"/>
      <c r="PHC13" s="83"/>
      <c r="PHD13" s="83"/>
      <c r="PHE13" s="83"/>
      <c r="PHF13" s="83"/>
      <c r="PHG13" s="83"/>
      <c r="PHH13" s="83"/>
      <c r="PHI13" s="83"/>
      <c r="PHJ13" s="83"/>
      <c r="PHK13" s="83"/>
      <c r="PHL13" s="83"/>
      <c r="PHM13" s="83"/>
      <c r="PHN13" s="83"/>
      <c r="PHO13" s="83"/>
      <c r="PHP13" s="83"/>
      <c r="PHQ13" s="83"/>
      <c r="PHR13" s="83"/>
      <c r="PHS13" s="83"/>
      <c r="PHT13" s="83"/>
      <c r="PHU13" s="83"/>
      <c r="PHV13" s="83"/>
      <c r="PHW13" s="83"/>
      <c r="PHX13" s="83"/>
      <c r="PHY13" s="83"/>
      <c r="PHZ13" s="83"/>
      <c r="PIA13" s="83"/>
      <c r="PIB13" s="83"/>
      <c r="PIC13" s="83"/>
      <c r="PID13" s="83"/>
      <c r="PIE13" s="83"/>
      <c r="PIF13" s="83"/>
      <c r="PIG13" s="83"/>
      <c r="PIH13" s="83"/>
      <c r="PII13" s="83"/>
      <c r="PIJ13" s="83"/>
      <c r="PIK13" s="83"/>
      <c r="PIL13" s="83"/>
      <c r="PIM13" s="83"/>
      <c r="PIN13" s="83"/>
      <c r="PIO13" s="83"/>
      <c r="PIP13" s="83"/>
      <c r="PIQ13" s="83"/>
      <c r="PIR13" s="83"/>
      <c r="PIS13" s="83"/>
      <c r="PIT13" s="83"/>
      <c r="PIU13" s="83"/>
      <c r="PIV13" s="83"/>
      <c r="PIW13" s="83"/>
      <c r="PIX13" s="83"/>
      <c r="PIY13" s="83"/>
      <c r="PIZ13" s="83"/>
      <c r="PJA13" s="83"/>
      <c r="PJB13" s="83"/>
      <c r="PJC13" s="83"/>
      <c r="PJD13" s="83"/>
      <c r="PJE13" s="83"/>
      <c r="PJF13" s="83"/>
      <c r="PJG13" s="83"/>
      <c r="PJH13" s="83"/>
      <c r="PJI13" s="83"/>
      <c r="PJJ13" s="83"/>
      <c r="PJK13" s="83"/>
      <c r="PJL13" s="83"/>
      <c r="PJM13" s="83"/>
      <c r="PJN13" s="83"/>
      <c r="PJO13" s="83"/>
      <c r="PJP13" s="83"/>
      <c r="PJQ13" s="83"/>
      <c r="PJR13" s="83"/>
      <c r="PJS13" s="83"/>
      <c r="PJT13" s="83"/>
      <c r="PJU13" s="83"/>
      <c r="PJV13" s="83"/>
      <c r="PJW13" s="83"/>
      <c r="PJX13" s="83"/>
      <c r="PJY13" s="83"/>
      <c r="PJZ13" s="83"/>
      <c r="PKA13" s="83"/>
      <c r="PKB13" s="83"/>
      <c r="PKC13" s="83"/>
      <c r="PKD13" s="83"/>
      <c r="PKE13" s="83"/>
      <c r="PKF13" s="83"/>
      <c r="PKG13" s="83"/>
      <c r="PKH13" s="83"/>
      <c r="PKI13" s="83"/>
      <c r="PKJ13" s="83"/>
      <c r="PKK13" s="83"/>
      <c r="PKL13" s="83"/>
      <c r="PKM13" s="83"/>
      <c r="PKN13" s="83"/>
      <c r="PKO13" s="83"/>
      <c r="PKP13" s="83"/>
      <c r="PKQ13" s="83"/>
      <c r="PKR13" s="83"/>
      <c r="PKS13" s="83"/>
      <c r="PKT13" s="83"/>
      <c r="PKU13" s="83"/>
      <c r="PKV13" s="83"/>
      <c r="PKW13" s="83"/>
      <c r="PKX13" s="83"/>
      <c r="PKY13" s="83"/>
      <c r="PKZ13" s="83"/>
      <c r="PLA13" s="83"/>
      <c r="PLB13" s="83"/>
      <c r="PLC13" s="83"/>
      <c r="PLD13" s="83"/>
      <c r="PLE13" s="83"/>
      <c r="PLF13" s="83"/>
      <c r="PLG13" s="83"/>
      <c r="PLH13" s="83"/>
      <c r="PLI13" s="83"/>
      <c r="PLJ13" s="83"/>
      <c r="PLK13" s="83"/>
      <c r="PLL13" s="83"/>
      <c r="PLM13" s="83"/>
      <c r="PLN13" s="83"/>
      <c r="PLO13" s="83"/>
      <c r="PLP13" s="83"/>
      <c r="PLQ13" s="83"/>
      <c r="PLR13" s="83"/>
      <c r="PLS13" s="83"/>
      <c r="PLT13" s="83"/>
      <c r="PLU13" s="83"/>
      <c r="PLV13" s="83"/>
      <c r="PLW13" s="83"/>
      <c r="PLX13" s="83"/>
      <c r="PLY13" s="83"/>
      <c r="PLZ13" s="83"/>
      <c r="PMA13" s="83"/>
      <c r="PMB13" s="83"/>
      <c r="PMC13" s="83"/>
      <c r="PMD13" s="83"/>
      <c r="PME13" s="83"/>
      <c r="PMF13" s="83"/>
      <c r="PMG13" s="83"/>
      <c r="PMH13" s="83"/>
      <c r="PMI13" s="83"/>
      <c r="PMJ13" s="83"/>
      <c r="PMK13" s="83"/>
      <c r="PML13" s="83"/>
      <c r="PMM13" s="83"/>
      <c r="PMN13" s="83"/>
      <c r="PMO13" s="83"/>
      <c r="PMP13" s="83"/>
      <c r="PMQ13" s="83"/>
      <c r="PMR13" s="83"/>
      <c r="PMS13" s="83"/>
      <c r="PMT13" s="83"/>
      <c r="PMU13" s="83"/>
      <c r="PMV13" s="83"/>
      <c r="PMW13" s="83"/>
      <c r="PMX13" s="83"/>
      <c r="PMY13" s="83"/>
      <c r="PMZ13" s="83"/>
      <c r="PNA13" s="83"/>
      <c r="PNB13" s="83"/>
      <c r="PNC13" s="83"/>
      <c r="PND13" s="83"/>
      <c r="PNE13" s="83"/>
      <c r="PNF13" s="83"/>
      <c r="PNG13" s="83"/>
      <c r="PNH13" s="83"/>
      <c r="PNI13" s="83"/>
      <c r="PNJ13" s="83"/>
      <c r="PNK13" s="83"/>
      <c r="PNL13" s="83"/>
      <c r="PNM13" s="83"/>
      <c r="PNN13" s="83"/>
      <c r="PNO13" s="83"/>
      <c r="PNP13" s="83"/>
      <c r="PNQ13" s="83"/>
      <c r="PNR13" s="83"/>
      <c r="PNS13" s="83"/>
      <c r="PNT13" s="83"/>
      <c r="PNU13" s="83"/>
      <c r="PNV13" s="83"/>
      <c r="PNW13" s="83"/>
      <c r="PNX13" s="83"/>
      <c r="PNY13" s="83"/>
      <c r="PNZ13" s="83"/>
      <c r="POA13" s="83"/>
      <c r="POB13" s="83"/>
      <c r="POC13" s="83"/>
      <c r="POD13" s="83"/>
      <c r="POE13" s="83"/>
      <c r="POF13" s="83"/>
      <c r="POG13" s="83"/>
      <c r="POH13" s="83"/>
      <c r="POI13" s="83"/>
      <c r="POJ13" s="83"/>
      <c r="POK13" s="83"/>
      <c r="POL13" s="83"/>
      <c r="POM13" s="83"/>
      <c r="PON13" s="83"/>
      <c r="POO13" s="83"/>
      <c r="POP13" s="83"/>
      <c r="POQ13" s="83"/>
      <c r="POR13" s="83"/>
      <c r="POS13" s="83"/>
      <c r="POT13" s="83"/>
      <c r="POU13" s="83"/>
      <c r="POV13" s="83"/>
      <c r="POW13" s="83"/>
      <c r="POX13" s="83"/>
      <c r="POY13" s="83"/>
      <c r="POZ13" s="83"/>
      <c r="PPA13" s="83"/>
      <c r="PPB13" s="83"/>
      <c r="PPC13" s="83"/>
      <c r="PPD13" s="83"/>
      <c r="PPE13" s="83"/>
      <c r="PPF13" s="83"/>
      <c r="PPG13" s="83"/>
      <c r="PPH13" s="83"/>
      <c r="PPI13" s="83"/>
      <c r="PPJ13" s="83"/>
      <c r="PPK13" s="83"/>
      <c r="PPL13" s="83"/>
      <c r="PPM13" s="83"/>
      <c r="PPN13" s="83"/>
      <c r="PPO13" s="83"/>
      <c r="PPP13" s="83"/>
      <c r="PPQ13" s="83"/>
      <c r="PPR13" s="83"/>
      <c r="PPS13" s="83"/>
      <c r="PPT13" s="83"/>
      <c r="PPU13" s="83"/>
      <c r="PPV13" s="83"/>
      <c r="PPW13" s="83"/>
      <c r="PPX13" s="83"/>
      <c r="PPY13" s="83"/>
      <c r="PPZ13" s="83"/>
      <c r="PQA13" s="83"/>
      <c r="PQB13" s="83"/>
      <c r="PQC13" s="83"/>
      <c r="PQD13" s="83"/>
      <c r="PQE13" s="83"/>
      <c r="PQF13" s="83"/>
      <c r="PQG13" s="83"/>
      <c r="PQH13" s="83"/>
      <c r="PQI13" s="83"/>
      <c r="PQJ13" s="83"/>
      <c r="PQK13" s="83"/>
      <c r="PQL13" s="83"/>
      <c r="PQM13" s="83"/>
      <c r="PQN13" s="83"/>
      <c r="PQO13" s="83"/>
      <c r="PQP13" s="83"/>
      <c r="PQQ13" s="83"/>
      <c r="PQR13" s="83"/>
      <c r="PQS13" s="83"/>
      <c r="PQT13" s="83"/>
      <c r="PQU13" s="83"/>
      <c r="PQV13" s="83"/>
      <c r="PQW13" s="83"/>
      <c r="PQX13" s="83"/>
      <c r="PQY13" s="83"/>
      <c r="PQZ13" s="83"/>
      <c r="PRA13" s="83"/>
      <c r="PRB13" s="83"/>
      <c r="PRC13" s="83"/>
      <c r="PRD13" s="83"/>
      <c r="PRE13" s="83"/>
      <c r="PRF13" s="83"/>
      <c r="PRG13" s="83"/>
      <c r="PRH13" s="83"/>
      <c r="PRI13" s="83"/>
      <c r="PRJ13" s="83"/>
      <c r="PRK13" s="83"/>
      <c r="PRL13" s="83"/>
      <c r="PRM13" s="83"/>
      <c r="PRN13" s="83"/>
      <c r="PRO13" s="83"/>
      <c r="PRP13" s="83"/>
      <c r="PRQ13" s="83"/>
      <c r="PRR13" s="83"/>
      <c r="PRS13" s="83"/>
      <c r="PRT13" s="83"/>
      <c r="PRU13" s="83"/>
      <c r="PRV13" s="83"/>
      <c r="PRW13" s="83"/>
      <c r="PRX13" s="83"/>
      <c r="PRY13" s="83"/>
      <c r="PRZ13" s="83"/>
      <c r="PSA13" s="83"/>
      <c r="PSB13" s="83"/>
      <c r="PSC13" s="83"/>
      <c r="PSD13" s="83"/>
      <c r="PSE13" s="83"/>
      <c r="PSF13" s="83"/>
      <c r="PSG13" s="83"/>
      <c r="PSH13" s="83"/>
      <c r="PSI13" s="83"/>
      <c r="PSJ13" s="83"/>
      <c r="PSK13" s="83"/>
      <c r="PSL13" s="83"/>
      <c r="PSM13" s="83"/>
      <c r="PSN13" s="83"/>
      <c r="PSO13" s="83"/>
      <c r="PSP13" s="83"/>
      <c r="PSQ13" s="83"/>
      <c r="PSR13" s="83"/>
      <c r="PSS13" s="83"/>
      <c r="PST13" s="83"/>
      <c r="PSU13" s="83"/>
      <c r="PSV13" s="83"/>
      <c r="PSW13" s="83"/>
      <c r="PSX13" s="83"/>
      <c r="PSY13" s="83"/>
      <c r="PSZ13" s="83"/>
      <c r="PTA13" s="83"/>
      <c r="PTB13" s="83"/>
      <c r="PTC13" s="83"/>
      <c r="PTD13" s="83"/>
      <c r="PTE13" s="83"/>
      <c r="PTF13" s="83"/>
      <c r="PTG13" s="83"/>
      <c r="PTH13" s="83"/>
      <c r="PTI13" s="83"/>
      <c r="PTJ13" s="83"/>
      <c r="PTK13" s="83"/>
      <c r="PTL13" s="83"/>
      <c r="PTM13" s="83"/>
      <c r="PTN13" s="83"/>
      <c r="PTO13" s="83"/>
      <c r="PTP13" s="83"/>
      <c r="PTQ13" s="83"/>
      <c r="PTR13" s="83"/>
      <c r="PTS13" s="83"/>
      <c r="PTT13" s="83"/>
      <c r="PTU13" s="83"/>
      <c r="PTV13" s="83"/>
      <c r="PTW13" s="83"/>
      <c r="PTX13" s="83"/>
      <c r="PTY13" s="83"/>
      <c r="PTZ13" s="83"/>
      <c r="PUA13" s="83"/>
      <c r="PUB13" s="83"/>
      <c r="PUC13" s="83"/>
      <c r="PUD13" s="83"/>
      <c r="PUE13" s="83"/>
      <c r="PUF13" s="83"/>
      <c r="PUG13" s="83"/>
      <c r="PUH13" s="83"/>
      <c r="PUI13" s="83"/>
      <c r="PUJ13" s="83"/>
      <c r="PUK13" s="83"/>
      <c r="PUL13" s="83"/>
      <c r="PUM13" s="83"/>
      <c r="PUN13" s="83"/>
      <c r="PUO13" s="83"/>
      <c r="PUP13" s="83"/>
      <c r="PUQ13" s="83"/>
      <c r="PUR13" s="83"/>
      <c r="PUS13" s="83"/>
      <c r="PUT13" s="83"/>
      <c r="PUU13" s="83"/>
      <c r="PUV13" s="83"/>
      <c r="PUW13" s="83"/>
      <c r="PUX13" s="83"/>
      <c r="PUY13" s="83"/>
      <c r="PUZ13" s="83"/>
      <c r="PVA13" s="83"/>
      <c r="PVB13" s="83"/>
      <c r="PVC13" s="83"/>
      <c r="PVD13" s="83"/>
      <c r="PVE13" s="83"/>
      <c r="PVF13" s="83"/>
      <c r="PVG13" s="83"/>
      <c r="PVH13" s="83"/>
      <c r="PVI13" s="83"/>
      <c r="PVJ13" s="83"/>
      <c r="PVK13" s="83"/>
      <c r="PVL13" s="83"/>
      <c r="PVM13" s="83"/>
      <c r="PVN13" s="83"/>
      <c r="PVO13" s="83"/>
      <c r="PVP13" s="83"/>
      <c r="PVQ13" s="83"/>
      <c r="PVR13" s="83"/>
      <c r="PVS13" s="83"/>
      <c r="PVT13" s="83"/>
      <c r="PVU13" s="83"/>
      <c r="PVV13" s="83"/>
      <c r="PVW13" s="83"/>
      <c r="PVX13" s="83"/>
      <c r="PVY13" s="83"/>
      <c r="PVZ13" s="83"/>
      <c r="PWA13" s="83"/>
      <c r="PWB13" s="83"/>
      <c r="PWC13" s="83"/>
      <c r="PWD13" s="83"/>
      <c r="PWE13" s="83"/>
      <c r="PWF13" s="83"/>
      <c r="PWG13" s="83"/>
      <c r="PWH13" s="83"/>
      <c r="PWI13" s="83"/>
      <c r="PWJ13" s="83"/>
      <c r="PWK13" s="83"/>
      <c r="PWL13" s="83"/>
      <c r="PWM13" s="83"/>
      <c r="PWN13" s="83"/>
      <c r="PWO13" s="83"/>
      <c r="PWP13" s="83"/>
      <c r="PWQ13" s="83"/>
      <c r="PWR13" s="83"/>
      <c r="PWS13" s="83"/>
      <c r="PWT13" s="83"/>
      <c r="PWU13" s="83"/>
      <c r="PWV13" s="83"/>
      <c r="PWW13" s="83"/>
      <c r="PWX13" s="83"/>
      <c r="PWY13" s="83"/>
      <c r="PWZ13" s="83"/>
      <c r="PXA13" s="83"/>
      <c r="PXB13" s="83"/>
      <c r="PXC13" s="83"/>
      <c r="PXD13" s="83"/>
      <c r="PXE13" s="83"/>
      <c r="PXF13" s="83"/>
      <c r="PXG13" s="83"/>
      <c r="PXH13" s="83"/>
      <c r="PXI13" s="83"/>
      <c r="PXJ13" s="83"/>
      <c r="PXK13" s="83"/>
      <c r="PXL13" s="83"/>
      <c r="PXM13" s="83"/>
      <c r="PXN13" s="83"/>
      <c r="PXO13" s="83"/>
      <c r="PXP13" s="83"/>
      <c r="PXQ13" s="83"/>
      <c r="PXR13" s="83"/>
      <c r="PXS13" s="83"/>
      <c r="PXT13" s="83"/>
      <c r="PXU13" s="83"/>
      <c r="PXV13" s="83"/>
      <c r="PXW13" s="83"/>
      <c r="PXX13" s="83"/>
      <c r="PXY13" s="83"/>
      <c r="PXZ13" s="83"/>
      <c r="PYA13" s="83"/>
      <c r="PYB13" s="83"/>
      <c r="PYC13" s="83"/>
      <c r="PYD13" s="83"/>
      <c r="PYE13" s="83"/>
      <c r="PYF13" s="83"/>
      <c r="PYG13" s="83"/>
      <c r="PYH13" s="83"/>
      <c r="PYI13" s="83"/>
      <c r="PYJ13" s="83"/>
      <c r="PYK13" s="83"/>
      <c r="PYL13" s="83"/>
      <c r="PYM13" s="83"/>
      <c r="PYN13" s="83"/>
      <c r="PYO13" s="83"/>
      <c r="PYP13" s="83"/>
      <c r="PYQ13" s="83"/>
      <c r="PYR13" s="83"/>
      <c r="PYS13" s="83"/>
      <c r="PYT13" s="83"/>
      <c r="PYU13" s="83"/>
      <c r="PYV13" s="83"/>
      <c r="PYW13" s="83"/>
      <c r="PYX13" s="83"/>
      <c r="PYY13" s="83"/>
      <c r="PYZ13" s="83"/>
      <c r="PZA13" s="83"/>
      <c r="PZB13" s="83"/>
      <c r="PZC13" s="83"/>
      <c r="PZD13" s="83"/>
      <c r="PZE13" s="83"/>
      <c r="PZF13" s="83"/>
      <c r="PZG13" s="83"/>
      <c r="PZH13" s="83"/>
      <c r="PZI13" s="83"/>
      <c r="PZJ13" s="83"/>
      <c r="PZK13" s="83"/>
      <c r="PZL13" s="83"/>
      <c r="PZM13" s="83"/>
      <c r="PZN13" s="83"/>
      <c r="PZO13" s="83"/>
      <c r="PZP13" s="83"/>
      <c r="PZQ13" s="83"/>
      <c r="PZR13" s="83"/>
      <c r="PZS13" s="83"/>
      <c r="PZT13" s="83"/>
      <c r="PZU13" s="83"/>
      <c r="PZV13" s="83"/>
      <c r="PZW13" s="83"/>
      <c r="PZX13" s="83"/>
      <c r="PZY13" s="83"/>
      <c r="PZZ13" s="83"/>
      <c r="QAA13" s="83"/>
      <c r="QAB13" s="83"/>
      <c r="QAC13" s="83"/>
      <c r="QAD13" s="83"/>
      <c r="QAE13" s="83"/>
      <c r="QAF13" s="83"/>
      <c r="QAG13" s="83"/>
      <c r="QAH13" s="83"/>
      <c r="QAI13" s="83"/>
      <c r="QAJ13" s="83"/>
      <c r="QAK13" s="83"/>
      <c r="QAL13" s="83"/>
      <c r="QAM13" s="83"/>
      <c r="QAN13" s="83"/>
      <c r="QAO13" s="83"/>
      <c r="QAP13" s="83"/>
      <c r="QAQ13" s="83"/>
      <c r="QAR13" s="83"/>
      <c r="QAS13" s="83"/>
      <c r="QAT13" s="83"/>
      <c r="QAU13" s="83"/>
      <c r="QAV13" s="83"/>
      <c r="QAW13" s="83"/>
      <c r="QAX13" s="83"/>
      <c r="QAY13" s="83"/>
      <c r="QAZ13" s="83"/>
      <c r="QBA13" s="83"/>
      <c r="QBB13" s="83"/>
      <c r="QBC13" s="83"/>
      <c r="QBD13" s="83"/>
      <c r="QBE13" s="83"/>
      <c r="QBF13" s="83"/>
      <c r="QBG13" s="83"/>
      <c r="QBH13" s="83"/>
      <c r="QBI13" s="83"/>
      <c r="QBJ13" s="83"/>
      <c r="QBK13" s="83"/>
      <c r="QBL13" s="83"/>
      <c r="QBM13" s="83"/>
      <c r="QBN13" s="83"/>
      <c r="QBO13" s="83"/>
      <c r="QBP13" s="83"/>
      <c r="QBQ13" s="83"/>
      <c r="QBR13" s="83"/>
      <c r="QBS13" s="83"/>
      <c r="QBT13" s="83"/>
      <c r="QBU13" s="83"/>
      <c r="QBV13" s="83"/>
      <c r="QBW13" s="83"/>
      <c r="QBX13" s="83"/>
      <c r="QBY13" s="83"/>
      <c r="QBZ13" s="83"/>
      <c r="QCA13" s="83"/>
      <c r="QCB13" s="83"/>
      <c r="QCC13" s="83"/>
      <c r="QCD13" s="83"/>
      <c r="QCE13" s="83"/>
      <c r="QCF13" s="83"/>
      <c r="QCG13" s="83"/>
      <c r="QCH13" s="83"/>
      <c r="QCI13" s="83"/>
      <c r="QCJ13" s="83"/>
      <c r="QCK13" s="83"/>
      <c r="QCL13" s="83"/>
      <c r="QCM13" s="83"/>
      <c r="QCN13" s="83"/>
      <c r="QCO13" s="83"/>
      <c r="QCP13" s="83"/>
      <c r="QCQ13" s="83"/>
      <c r="QCR13" s="83"/>
      <c r="QCS13" s="83"/>
      <c r="QCT13" s="83"/>
      <c r="QCU13" s="83"/>
      <c r="QCV13" s="83"/>
      <c r="QCW13" s="83"/>
      <c r="QCX13" s="83"/>
      <c r="QCY13" s="83"/>
      <c r="QCZ13" s="83"/>
      <c r="QDA13" s="83"/>
      <c r="QDB13" s="83"/>
      <c r="QDC13" s="83"/>
      <c r="QDD13" s="83"/>
      <c r="QDE13" s="83"/>
      <c r="QDF13" s="83"/>
      <c r="QDG13" s="83"/>
      <c r="QDH13" s="83"/>
      <c r="QDI13" s="83"/>
      <c r="QDJ13" s="83"/>
      <c r="QDK13" s="83"/>
      <c r="QDL13" s="83"/>
      <c r="QDM13" s="83"/>
      <c r="QDN13" s="83"/>
      <c r="QDO13" s="83"/>
      <c r="QDP13" s="83"/>
      <c r="QDQ13" s="83"/>
      <c r="QDR13" s="83"/>
      <c r="QDS13" s="83"/>
      <c r="QDT13" s="83"/>
      <c r="QDU13" s="83"/>
      <c r="QDV13" s="83"/>
      <c r="QDW13" s="83"/>
      <c r="QDX13" s="83"/>
      <c r="QDY13" s="83"/>
      <c r="QDZ13" s="83"/>
      <c r="QEA13" s="83"/>
      <c r="QEB13" s="83"/>
      <c r="QEC13" s="83"/>
      <c r="QED13" s="83"/>
      <c r="QEE13" s="83"/>
      <c r="QEF13" s="83"/>
      <c r="QEG13" s="83"/>
      <c r="QEH13" s="83"/>
      <c r="QEI13" s="83"/>
      <c r="QEJ13" s="83"/>
      <c r="QEK13" s="83"/>
      <c r="QEL13" s="83"/>
      <c r="QEM13" s="83"/>
      <c r="QEN13" s="83"/>
      <c r="QEO13" s="83"/>
      <c r="QEP13" s="83"/>
      <c r="QEQ13" s="83"/>
      <c r="QER13" s="83"/>
      <c r="QES13" s="83"/>
      <c r="QET13" s="83"/>
      <c r="QEU13" s="83"/>
      <c r="QEV13" s="83"/>
      <c r="QEW13" s="83"/>
      <c r="QEX13" s="83"/>
      <c r="QEY13" s="83"/>
      <c r="QEZ13" s="83"/>
      <c r="QFA13" s="83"/>
      <c r="QFB13" s="83"/>
      <c r="QFC13" s="83"/>
      <c r="QFD13" s="83"/>
      <c r="QFE13" s="83"/>
      <c r="QFF13" s="83"/>
      <c r="QFG13" s="83"/>
      <c r="QFH13" s="83"/>
      <c r="QFI13" s="83"/>
      <c r="QFJ13" s="83"/>
      <c r="QFK13" s="83"/>
      <c r="QFL13" s="83"/>
      <c r="QFM13" s="83"/>
      <c r="QFN13" s="83"/>
      <c r="QFO13" s="83"/>
      <c r="QFP13" s="83"/>
      <c r="QFQ13" s="83"/>
      <c r="QFR13" s="83"/>
      <c r="QFS13" s="83"/>
      <c r="QFT13" s="83"/>
      <c r="QFU13" s="83"/>
      <c r="QFV13" s="83"/>
      <c r="QFW13" s="83"/>
      <c r="QFX13" s="83"/>
      <c r="QFY13" s="83"/>
      <c r="QFZ13" s="83"/>
      <c r="QGA13" s="83"/>
      <c r="QGB13" s="83"/>
      <c r="QGC13" s="83"/>
      <c r="QGD13" s="83"/>
      <c r="QGE13" s="83"/>
      <c r="QGF13" s="83"/>
      <c r="QGG13" s="83"/>
      <c r="QGH13" s="83"/>
      <c r="QGI13" s="83"/>
      <c r="QGJ13" s="83"/>
      <c r="QGK13" s="83"/>
      <c r="QGL13" s="83"/>
      <c r="QGM13" s="83"/>
      <c r="QGN13" s="83"/>
      <c r="QGO13" s="83"/>
      <c r="QGP13" s="83"/>
      <c r="QGQ13" s="83"/>
      <c r="QGR13" s="83"/>
      <c r="QGS13" s="83"/>
      <c r="QGT13" s="83"/>
      <c r="QGU13" s="83"/>
      <c r="QGV13" s="83"/>
      <c r="QGW13" s="83"/>
      <c r="QGX13" s="83"/>
      <c r="QGY13" s="83"/>
      <c r="QGZ13" s="83"/>
      <c r="QHA13" s="83"/>
      <c r="QHB13" s="83"/>
      <c r="QHC13" s="83"/>
      <c r="QHD13" s="83"/>
      <c r="QHE13" s="83"/>
      <c r="QHF13" s="83"/>
      <c r="QHG13" s="83"/>
      <c r="QHH13" s="83"/>
      <c r="QHI13" s="83"/>
      <c r="QHJ13" s="83"/>
      <c r="QHK13" s="83"/>
      <c r="QHL13" s="83"/>
      <c r="QHM13" s="83"/>
      <c r="QHN13" s="83"/>
      <c r="QHO13" s="83"/>
      <c r="QHP13" s="83"/>
      <c r="QHQ13" s="83"/>
      <c r="QHR13" s="83"/>
      <c r="QHS13" s="83"/>
      <c r="QHT13" s="83"/>
      <c r="QHU13" s="83"/>
      <c r="QHV13" s="83"/>
      <c r="QHW13" s="83"/>
      <c r="QHX13" s="83"/>
      <c r="QHY13" s="83"/>
      <c r="QHZ13" s="83"/>
      <c r="QIA13" s="83"/>
      <c r="QIB13" s="83"/>
      <c r="QIC13" s="83"/>
      <c r="QID13" s="83"/>
      <c r="QIE13" s="83"/>
      <c r="QIF13" s="83"/>
      <c r="QIG13" s="83"/>
      <c r="QIH13" s="83"/>
      <c r="QII13" s="83"/>
      <c r="QIJ13" s="83"/>
      <c r="QIK13" s="83"/>
      <c r="QIL13" s="83"/>
      <c r="QIM13" s="83"/>
      <c r="QIN13" s="83"/>
      <c r="QIO13" s="83"/>
      <c r="QIP13" s="83"/>
      <c r="QIQ13" s="83"/>
      <c r="QIR13" s="83"/>
      <c r="QIS13" s="83"/>
      <c r="QIT13" s="83"/>
      <c r="QIU13" s="83"/>
      <c r="QIV13" s="83"/>
      <c r="QIW13" s="83"/>
      <c r="QIX13" s="83"/>
      <c r="QIY13" s="83"/>
      <c r="QIZ13" s="83"/>
      <c r="QJA13" s="83"/>
      <c r="QJB13" s="83"/>
      <c r="QJC13" s="83"/>
      <c r="QJD13" s="83"/>
      <c r="QJE13" s="83"/>
      <c r="QJF13" s="83"/>
      <c r="QJG13" s="83"/>
      <c r="QJH13" s="83"/>
      <c r="QJI13" s="83"/>
      <c r="QJJ13" s="83"/>
      <c r="QJK13" s="83"/>
      <c r="QJL13" s="83"/>
      <c r="QJM13" s="83"/>
      <c r="QJN13" s="83"/>
      <c r="QJO13" s="83"/>
      <c r="QJP13" s="83"/>
      <c r="QJQ13" s="83"/>
      <c r="QJR13" s="83"/>
      <c r="QJS13" s="83"/>
      <c r="QJT13" s="83"/>
      <c r="QJU13" s="83"/>
      <c r="QJV13" s="83"/>
      <c r="QJW13" s="83"/>
      <c r="QJX13" s="83"/>
      <c r="QJY13" s="83"/>
      <c r="QJZ13" s="83"/>
      <c r="QKA13" s="83"/>
      <c r="QKB13" s="83"/>
      <c r="QKC13" s="83"/>
      <c r="QKD13" s="83"/>
      <c r="QKE13" s="83"/>
      <c r="QKF13" s="83"/>
      <c r="QKG13" s="83"/>
      <c r="QKH13" s="83"/>
      <c r="QKI13" s="83"/>
      <c r="QKJ13" s="83"/>
      <c r="QKK13" s="83"/>
      <c r="QKL13" s="83"/>
      <c r="QKM13" s="83"/>
      <c r="QKN13" s="83"/>
      <c r="QKO13" s="83"/>
      <c r="QKP13" s="83"/>
      <c r="QKQ13" s="83"/>
      <c r="QKR13" s="83"/>
      <c r="QKS13" s="83"/>
      <c r="QKT13" s="83"/>
      <c r="QKU13" s="83"/>
      <c r="QKV13" s="83"/>
      <c r="QKW13" s="83"/>
      <c r="QKX13" s="83"/>
      <c r="QKY13" s="83"/>
      <c r="QKZ13" s="83"/>
      <c r="QLA13" s="83"/>
      <c r="QLB13" s="83"/>
      <c r="QLC13" s="83"/>
      <c r="QLD13" s="83"/>
      <c r="QLE13" s="83"/>
      <c r="QLF13" s="83"/>
      <c r="QLG13" s="83"/>
      <c r="QLH13" s="83"/>
      <c r="QLI13" s="83"/>
      <c r="QLJ13" s="83"/>
      <c r="QLK13" s="83"/>
      <c r="QLL13" s="83"/>
      <c r="QLM13" s="83"/>
      <c r="QLN13" s="83"/>
      <c r="QLO13" s="83"/>
      <c r="QLP13" s="83"/>
      <c r="QLQ13" s="83"/>
      <c r="QLR13" s="83"/>
      <c r="QLS13" s="83"/>
      <c r="QLT13" s="83"/>
      <c r="QLU13" s="83"/>
      <c r="QLV13" s="83"/>
      <c r="QLW13" s="83"/>
      <c r="QLX13" s="83"/>
      <c r="QLY13" s="83"/>
      <c r="QLZ13" s="83"/>
      <c r="QMA13" s="83"/>
      <c r="QMB13" s="83"/>
      <c r="QMC13" s="83"/>
      <c r="QMD13" s="83"/>
      <c r="QME13" s="83"/>
      <c r="QMF13" s="83"/>
      <c r="QMG13" s="83"/>
      <c r="QMH13" s="83"/>
      <c r="QMI13" s="83"/>
      <c r="QMJ13" s="83"/>
      <c r="QMK13" s="83"/>
      <c r="QML13" s="83"/>
      <c r="QMM13" s="83"/>
      <c r="QMN13" s="83"/>
      <c r="QMO13" s="83"/>
      <c r="QMP13" s="83"/>
      <c r="QMQ13" s="83"/>
      <c r="QMR13" s="83"/>
      <c r="QMS13" s="83"/>
      <c r="QMT13" s="83"/>
      <c r="QMU13" s="83"/>
      <c r="QMV13" s="83"/>
      <c r="QMW13" s="83"/>
      <c r="QMX13" s="83"/>
      <c r="QMY13" s="83"/>
      <c r="QMZ13" s="83"/>
      <c r="QNA13" s="83"/>
      <c r="QNB13" s="83"/>
      <c r="QNC13" s="83"/>
      <c r="QND13" s="83"/>
      <c r="QNE13" s="83"/>
      <c r="QNF13" s="83"/>
      <c r="QNG13" s="83"/>
      <c r="QNH13" s="83"/>
      <c r="QNI13" s="83"/>
      <c r="QNJ13" s="83"/>
      <c r="QNK13" s="83"/>
      <c r="QNL13" s="83"/>
      <c r="QNM13" s="83"/>
      <c r="QNN13" s="83"/>
      <c r="QNO13" s="83"/>
      <c r="QNP13" s="83"/>
      <c r="QNQ13" s="83"/>
      <c r="QNR13" s="83"/>
      <c r="QNS13" s="83"/>
      <c r="QNT13" s="83"/>
      <c r="QNU13" s="83"/>
      <c r="QNV13" s="83"/>
      <c r="QNW13" s="83"/>
      <c r="QNX13" s="83"/>
      <c r="QNY13" s="83"/>
      <c r="QNZ13" s="83"/>
      <c r="QOA13" s="83"/>
      <c r="QOB13" s="83"/>
      <c r="QOC13" s="83"/>
      <c r="QOD13" s="83"/>
      <c r="QOE13" s="83"/>
      <c r="QOF13" s="83"/>
      <c r="QOG13" s="83"/>
      <c r="QOH13" s="83"/>
      <c r="QOI13" s="83"/>
      <c r="QOJ13" s="83"/>
      <c r="QOK13" s="83"/>
      <c r="QOL13" s="83"/>
      <c r="QOM13" s="83"/>
      <c r="QON13" s="83"/>
      <c r="QOO13" s="83"/>
      <c r="QOP13" s="83"/>
      <c r="QOQ13" s="83"/>
      <c r="QOR13" s="83"/>
      <c r="QOS13" s="83"/>
      <c r="QOT13" s="83"/>
      <c r="QOU13" s="83"/>
      <c r="QOV13" s="83"/>
      <c r="QOW13" s="83"/>
      <c r="QOX13" s="83"/>
      <c r="QOY13" s="83"/>
      <c r="QOZ13" s="83"/>
      <c r="QPA13" s="83"/>
      <c r="QPB13" s="83"/>
      <c r="QPC13" s="83"/>
      <c r="QPD13" s="83"/>
      <c r="QPE13" s="83"/>
      <c r="QPF13" s="83"/>
      <c r="QPG13" s="83"/>
      <c r="QPH13" s="83"/>
      <c r="QPI13" s="83"/>
      <c r="QPJ13" s="83"/>
      <c r="QPK13" s="83"/>
      <c r="QPL13" s="83"/>
      <c r="QPM13" s="83"/>
      <c r="QPN13" s="83"/>
      <c r="QPO13" s="83"/>
      <c r="QPP13" s="83"/>
      <c r="QPQ13" s="83"/>
      <c r="QPR13" s="83"/>
      <c r="QPS13" s="83"/>
      <c r="QPT13" s="83"/>
      <c r="QPU13" s="83"/>
      <c r="QPV13" s="83"/>
      <c r="QPW13" s="83"/>
      <c r="QPX13" s="83"/>
      <c r="QPY13" s="83"/>
      <c r="QPZ13" s="83"/>
      <c r="QQA13" s="83"/>
      <c r="QQB13" s="83"/>
      <c r="QQC13" s="83"/>
      <c r="QQD13" s="83"/>
      <c r="QQE13" s="83"/>
      <c r="QQF13" s="83"/>
      <c r="QQG13" s="83"/>
      <c r="QQH13" s="83"/>
      <c r="QQI13" s="83"/>
      <c r="QQJ13" s="83"/>
      <c r="QQK13" s="83"/>
      <c r="QQL13" s="83"/>
      <c r="QQM13" s="83"/>
      <c r="QQN13" s="83"/>
      <c r="QQO13" s="83"/>
      <c r="QQP13" s="83"/>
      <c r="QQQ13" s="83"/>
      <c r="QQR13" s="83"/>
      <c r="QQS13" s="83"/>
      <c r="QQT13" s="83"/>
      <c r="QQU13" s="83"/>
      <c r="QQV13" s="83"/>
      <c r="QQW13" s="83"/>
      <c r="QQX13" s="83"/>
      <c r="QQY13" s="83"/>
      <c r="QQZ13" s="83"/>
      <c r="QRA13" s="83"/>
      <c r="QRB13" s="83"/>
      <c r="QRC13" s="83"/>
      <c r="QRD13" s="83"/>
      <c r="QRE13" s="83"/>
      <c r="QRF13" s="83"/>
      <c r="QRG13" s="83"/>
      <c r="QRH13" s="83"/>
      <c r="QRI13" s="83"/>
      <c r="QRJ13" s="83"/>
      <c r="QRK13" s="83"/>
      <c r="QRL13" s="83"/>
      <c r="QRM13" s="83"/>
      <c r="QRN13" s="83"/>
      <c r="QRO13" s="83"/>
      <c r="QRP13" s="83"/>
      <c r="QRQ13" s="83"/>
      <c r="QRR13" s="83"/>
      <c r="QRS13" s="83"/>
      <c r="QRT13" s="83"/>
      <c r="QRU13" s="83"/>
      <c r="QRV13" s="83"/>
      <c r="QRW13" s="83"/>
      <c r="QRX13" s="83"/>
      <c r="QRY13" s="83"/>
      <c r="QRZ13" s="83"/>
      <c r="QSA13" s="83"/>
      <c r="QSB13" s="83"/>
      <c r="QSC13" s="83"/>
      <c r="QSD13" s="83"/>
      <c r="QSE13" s="83"/>
      <c r="QSF13" s="83"/>
      <c r="QSG13" s="83"/>
      <c r="QSH13" s="83"/>
      <c r="QSI13" s="83"/>
      <c r="QSJ13" s="83"/>
      <c r="QSK13" s="83"/>
      <c r="QSL13" s="83"/>
      <c r="QSM13" s="83"/>
      <c r="QSN13" s="83"/>
      <c r="QSO13" s="83"/>
      <c r="QSP13" s="83"/>
      <c r="QSQ13" s="83"/>
      <c r="QSR13" s="83"/>
      <c r="QSS13" s="83"/>
      <c r="QST13" s="83"/>
      <c r="QSU13" s="83"/>
      <c r="QSV13" s="83"/>
      <c r="QSW13" s="83"/>
      <c r="QSX13" s="83"/>
      <c r="QSY13" s="83"/>
      <c r="QSZ13" s="83"/>
      <c r="QTA13" s="83"/>
      <c r="QTB13" s="83"/>
      <c r="QTC13" s="83"/>
      <c r="QTD13" s="83"/>
      <c r="QTE13" s="83"/>
      <c r="QTF13" s="83"/>
      <c r="QTG13" s="83"/>
      <c r="QTH13" s="83"/>
      <c r="QTI13" s="83"/>
      <c r="QTJ13" s="83"/>
      <c r="QTK13" s="83"/>
      <c r="QTL13" s="83"/>
      <c r="QTM13" s="83"/>
      <c r="QTN13" s="83"/>
      <c r="QTO13" s="83"/>
      <c r="QTP13" s="83"/>
      <c r="QTQ13" s="83"/>
      <c r="QTR13" s="83"/>
      <c r="QTS13" s="83"/>
      <c r="QTT13" s="83"/>
      <c r="QTU13" s="83"/>
      <c r="QTV13" s="83"/>
      <c r="QTW13" s="83"/>
      <c r="QTX13" s="83"/>
      <c r="QTY13" s="83"/>
      <c r="QTZ13" s="83"/>
      <c r="QUA13" s="83"/>
      <c r="QUB13" s="83"/>
      <c r="QUC13" s="83"/>
      <c r="QUD13" s="83"/>
      <c r="QUE13" s="83"/>
      <c r="QUF13" s="83"/>
      <c r="QUG13" s="83"/>
      <c r="QUH13" s="83"/>
      <c r="QUI13" s="83"/>
      <c r="QUJ13" s="83"/>
      <c r="QUK13" s="83"/>
      <c r="QUL13" s="83"/>
      <c r="QUM13" s="83"/>
      <c r="QUN13" s="83"/>
      <c r="QUO13" s="83"/>
      <c r="QUP13" s="83"/>
      <c r="QUQ13" s="83"/>
      <c r="QUR13" s="83"/>
      <c r="QUS13" s="83"/>
      <c r="QUT13" s="83"/>
      <c r="QUU13" s="83"/>
      <c r="QUV13" s="83"/>
      <c r="QUW13" s="83"/>
      <c r="QUX13" s="83"/>
      <c r="QUY13" s="83"/>
      <c r="QUZ13" s="83"/>
      <c r="QVA13" s="83"/>
      <c r="QVB13" s="83"/>
      <c r="QVC13" s="83"/>
      <c r="QVD13" s="83"/>
      <c r="QVE13" s="83"/>
      <c r="QVF13" s="83"/>
      <c r="QVG13" s="83"/>
      <c r="QVH13" s="83"/>
      <c r="QVI13" s="83"/>
      <c r="QVJ13" s="83"/>
      <c r="QVK13" s="83"/>
      <c r="QVL13" s="83"/>
      <c r="QVM13" s="83"/>
      <c r="QVN13" s="83"/>
      <c r="QVO13" s="83"/>
      <c r="QVP13" s="83"/>
      <c r="QVQ13" s="83"/>
      <c r="QVR13" s="83"/>
      <c r="QVS13" s="83"/>
      <c r="QVT13" s="83"/>
      <c r="QVU13" s="83"/>
      <c r="QVV13" s="83"/>
      <c r="QVW13" s="83"/>
      <c r="QVX13" s="83"/>
      <c r="QVY13" s="83"/>
      <c r="QVZ13" s="83"/>
      <c r="QWA13" s="83"/>
      <c r="QWB13" s="83"/>
      <c r="QWC13" s="83"/>
      <c r="QWD13" s="83"/>
      <c r="QWE13" s="83"/>
      <c r="QWF13" s="83"/>
      <c r="QWG13" s="83"/>
      <c r="QWH13" s="83"/>
      <c r="QWI13" s="83"/>
      <c r="QWJ13" s="83"/>
      <c r="QWK13" s="83"/>
      <c r="QWL13" s="83"/>
      <c r="QWM13" s="83"/>
      <c r="QWN13" s="83"/>
      <c r="QWO13" s="83"/>
      <c r="QWP13" s="83"/>
      <c r="QWQ13" s="83"/>
      <c r="QWR13" s="83"/>
      <c r="QWS13" s="83"/>
      <c r="QWT13" s="83"/>
      <c r="QWU13" s="83"/>
      <c r="QWV13" s="83"/>
      <c r="QWW13" s="83"/>
      <c r="QWX13" s="83"/>
      <c r="QWY13" s="83"/>
      <c r="QWZ13" s="83"/>
      <c r="QXA13" s="83"/>
      <c r="QXB13" s="83"/>
      <c r="QXC13" s="83"/>
      <c r="QXD13" s="83"/>
      <c r="QXE13" s="83"/>
      <c r="QXF13" s="83"/>
      <c r="QXG13" s="83"/>
      <c r="QXH13" s="83"/>
      <c r="QXI13" s="83"/>
      <c r="QXJ13" s="83"/>
      <c r="QXK13" s="83"/>
      <c r="QXL13" s="83"/>
      <c r="QXM13" s="83"/>
      <c r="QXN13" s="83"/>
      <c r="QXO13" s="83"/>
      <c r="QXP13" s="83"/>
      <c r="QXQ13" s="83"/>
      <c r="QXR13" s="83"/>
      <c r="QXS13" s="83"/>
      <c r="QXT13" s="83"/>
      <c r="QXU13" s="83"/>
      <c r="QXV13" s="83"/>
      <c r="QXW13" s="83"/>
      <c r="QXX13" s="83"/>
      <c r="QXY13" s="83"/>
      <c r="QXZ13" s="83"/>
      <c r="QYA13" s="83"/>
      <c r="QYB13" s="83"/>
      <c r="QYC13" s="83"/>
      <c r="QYD13" s="83"/>
      <c r="QYE13" s="83"/>
      <c r="QYF13" s="83"/>
      <c r="QYG13" s="83"/>
      <c r="QYH13" s="83"/>
      <c r="QYI13" s="83"/>
      <c r="QYJ13" s="83"/>
      <c r="QYK13" s="83"/>
      <c r="QYL13" s="83"/>
      <c r="QYM13" s="83"/>
      <c r="QYN13" s="83"/>
      <c r="QYO13" s="83"/>
      <c r="QYP13" s="83"/>
      <c r="QYQ13" s="83"/>
      <c r="QYR13" s="83"/>
      <c r="QYS13" s="83"/>
      <c r="QYT13" s="83"/>
      <c r="QYU13" s="83"/>
      <c r="QYV13" s="83"/>
      <c r="QYW13" s="83"/>
      <c r="QYX13" s="83"/>
      <c r="QYY13" s="83"/>
      <c r="QYZ13" s="83"/>
      <c r="QZA13" s="83"/>
      <c r="QZB13" s="83"/>
      <c r="QZC13" s="83"/>
      <c r="QZD13" s="83"/>
      <c r="QZE13" s="83"/>
      <c r="QZF13" s="83"/>
      <c r="QZG13" s="83"/>
      <c r="QZH13" s="83"/>
      <c r="QZI13" s="83"/>
      <c r="QZJ13" s="83"/>
      <c r="QZK13" s="83"/>
      <c r="QZL13" s="83"/>
      <c r="QZM13" s="83"/>
      <c r="QZN13" s="83"/>
      <c r="QZO13" s="83"/>
      <c r="QZP13" s="83"/>
      <c r="QZQ13" s="83"/>
      <c r="QZR13" s="83"/>
      <c r="QZS13" s="83"/>
      <c r="QZT13" s="83"/>
      <c r="QZU13" s="83"/>
      <c r="QZV13" s="83"/>
      <c r="QZW13" s="83"/>
      <c r="QZX13" s="83"/>
      <c r="QZY13" s="83"/>
      <c r="QZZ13" s="83"/>
      <c r="RAA13" s="83"/>
      <c r="RAB13" s="83"/>
      <c r="RAC13" s="83"/>
      <c r="RAD13" s="83"/>
      <c r="RAE13" s="83"/>
      <c r="RAF13" s="83"/>
      <c r="RAG13" s="83"/>
      <c r="RAH13" s="83"/>
      <c r="RAI13" s="83"/>
      <c r="RAJ13" s="83"/>
      <c r="RAK13" s="83"/>
      <c r="RAL13" s="83"/>
      <c r="RAM13" s="83"/>
      <c r="RAN13" s="83"/>
      <c r="RAO13" s="83"/>
      <c r="RAP13" s="83"/>
      <c r="RAQ13" s="83"/>
      <c r="RAR13" s="83"/>
      <c r="RAS13" s="83"/>
      <c r="RAT13" s="83"/>
      <c r="RAU13" s="83"/>
      <c r="RAV13" s="83"/>
      <c r="RAW13" s="83"/>
      <c r="RAX13" s="83"/>
      <c r="RAY13" s="83"/>
      <c r="RAZ13" s="83"/>
      <c r="RBA13" s="83"/>
      <c r="RBB13" s="83"/>
      <c r="RBC13" s="83"/>
      <c r="RBD13" s="83"/>
      <c r="RBE13" s="83"/>
      <c r="RBF13" s="83"/>
      <c r="RBG13" s="83"/>
      <c r="RBH13" s="83"/>
      <c r="RBI13" s="83"/>
      <c r="RBJ13" s="83"/>
      <c r="RBK13" s="83"/>
      <c r="RBL13" s="83"/>
      <c r="RBM13" s="83"/>
      <c r="RBN13" s="83"/>
      <c r="RBO13" s="83"/>
      <c r="RBP13" s="83"/>
      <c r="RBQ13" s="83"/>
      <c r="RBR13" s="83"/>
      <c r="RBS13" s="83"/>
      <c r="RBT13" s="83"/>
      <c r="RBU13" s="83"/>
      <c r="RBV13" s="83"/>
      <c r="RBW13" s="83"/>
      <c r="RBX13" s="83"/>
      <c r="RBY13" s="83"/>
      <c r="RBZ13" s="83"/>
      <c r="RCA13" s="83"/>
      <c r="RCB13" s="83"/>
      <c r="RCC13" s="83"/>
      <c r="RCD13" s="83"/>
      <c r="RCE13" s="83"/>
      <c r="RCF13" s="83"/>
      <c r="RCG13" s="83"/>
      <c r="RCH13" s="83"/>
      <c r="RCI13" s="83"/>
      <c r="RCJ13" s="83"/>
      <c r="RCK13" s="83"/>
      <c r="RCL13" s="83"/>
      <c r="RCM13" s="83"/>
      <c r="RCN13" s="83"/>
      <c r="RCO13" s="83"/>
      <c r="RCP13" s="83"/>
      <c r="RCQ13" s="83"/>
      <c r="RCR13" s="83"/>
      <c r="RCS13" s="83"/>
      <c r="RCT13" s="83"/>
      <c r="RCU13" s="83"/>
      <c r="RCV13" s="83"/>
      <c r="RCW13" s="83"/>
      <c r="RCX13" s="83"/>
      <c r="RCY13" s="83"/>
      <c r="RCZ13" s="83"/>
      <c r="RDA13" s="83"/>
      <c r="RDB13" s="83"/>
      <c r="RDC13" s="83"/>
      <c r="RDD13" s="83"/>
      <c r="RDE13" s="83"/>
      <c r="RDF13" s="83"/>
      <c r="RDG13" s="83"/>
      <c r="RDH13" s="83"/>
      <c r="RDI13" s="83"/>
      <c r="RDJ13" s="83"/>
      <c r="RDK13" s="83"/>
      <c r="RDL13" s="83"/>
      <c r="RDM13" s="83"/>
      <c r="RDN13" s="83"/>
      <c r="RDO13" s="83"/>
      <c r="RDP13" s="83"/>
      <c r="RDQ13" s="83"/>
      <c r="RDR13" s="83"/>
      <c r="RDS13" s="83"/>
      <c r="RDT13" s="83"/>
      <c r="RDU13" s="83"/>
      <c r="RDV13" s="83"/>
      <c r="RDW13" s="83"/>
      <c r="RDX13" s="83"/>
      <c r="RDY13" s="83"/>
      <c r="RDZ13" s="83"/>
      <c r="REA13" s="83"/>
      <c r="REB13" s="83"/>
      <c r="REC13" s="83"/>
      <c r="RED13" s="83"/>
      <c r="REE13" s="83"/>
      <c r="REF13" s="83"/>
      <c r="REG13" s="83"/>
      <c r="REH13" s="83"/>
      <c r="REI13" s="83"/>
      <c r="REJ13" s="83"/>
      <c r="REK13" s="83"/>
      <c r="REL13" s="83"/>
      <c r="REM13" s="83"/>
      <c r="REN13" s="83"/>
      <c r="REO13" s="83"/>
      <c r="REP13" s="83"/>
      <c r="REQ13" s="83"/>
      <c r="RER13" s="83"/>
      <c r="RES13" s="83"/>
      <c r="RET13" s="83"/>
      <c r="REU13" s="83"/>
      <c r="REV13" s="83"/>
      <c r="REW13" s="83"/>
      <c r="REX13" s="83"/>
      <c r="REY13" s="83"/>
      <c r="REZ13" s="83"/>
      <c r="RFA13" s="83"/>
      <c r="RFB13" s="83"/>
      <c r="RFC13" s="83"/>
      <c r="RFD13" s="83"/>
      <c r="RFE13" s="83"/>
      <c r="RFF13" s="83"/>
      <c r="RFG13" s="83"/>
      <c r="RFH13" s="83"/>
      <c r="RFI13" s="83"/>
      <c r="RFJ13" s="83"/>
      <c r="RFK13" s="83"/>
      <c r="RFL13" s="83"/>
      <c r="RFM13" s="83"/>
      <c r="RFN13" s="83"/>
      <c r="RFO13" s="83"/>
      <c r="RFP13" s="83"/>
      <c r="RFQ13" s="83"/>
      <c r="RFR13" s="83"/>
      <c r="RFS13" s="83"/>
      <c r="RFT13" s="83"/>
      <c r="RFU13" s="83"/>
      <c r="RFV13" s="83"/>
      <c r="RFW13" s="83"/>
      <c r="RFX13" s="83"/>
      <c r="RFY13" s="83"/>
      <c r="RFZ13" s="83"/>
      <c r="RGA13" s="83"/>
      <c r="RGB13" s="83"/>
      <c r="RGC13" s="83"/>
      <c r="RGD13" s="83"/>
      <c r="RGE13" s="83"/>
      <c r="RGF13" s="83"/>
      <c r="RGG13" s="83"/>
      <c r="RGH13" s="83"/>
      <c r="RGI13" s="83"/>
      <c r="RGJ13" s="83"/>
      <c r="RGK13" s="83"/>
      <c r="RGL13" s="83"/>
      <c r="RGM13" s="83"/>
      <c r="RGN13" s="83"/>
      <c r="RGO13" s="83"/>
      <c r="RGP13" s="83"/>
      <c r="RGQ13" s="83"/>
      <c r="RGR13" s="83"/>
      <c r="RGS13" s="83"/>
      <c r="RGT13" s="83"/>
      <c r="RGU13" s="83"/>
      <c r="RGV13" s="83"/>
      <c r="RGW13" s="83"/>
      <c r="RGX13" s="83"/>
      <c r="RGY13" s="83"/>
      <c r="RGZ13" s="83"/>
      <c r="RHA13" s="83"/>
      <c r="RHB13" s="83"/>
      <c r="RHC13" s="83"/>
      <c r="RHD13" s="83"/>
      <c r="RHE13" s="83"/>
      <c r="RHF13" s="83"/>
      <c r="RHG13" s="83"/>
      <c r="RHH13" s="83"/>
      <c r="RHI13" s="83"/>
      <c r="RHJ13" s="83"/>
      <c r="RHK13" s="83"/>
      <c r="RHL13" s="83"/>
      <c r="RHM13" s="83"/>
      <c r="RHN13" s="83"/>
      <c r="RHO13" s="83"/>
      <c r="RHP13" s="83"/>
      <c r="RHQ13" s="83"/>
      <c r="RHR13" s="83"/>
      <c r="RHS13" s="83"/>
      <c r="RHT13" s="83"/>
      <c r="RHU13" s="83"/>
      <c r="RHV13" s="83"/>
      <c r="RHW13" s="83"/>
      <c r="RHX13" s="83"/>
      <c r="RHY13" s="83"/>
      <c r="RHZ13" s="83"/>
      <c r="RIA13" s="83"/>
      <c r="RIB13" s="83"/>
      <c r="RIC13" s="83"/>
      <c r="RID13" s="83"/>
      <c r="RIE13" s="83"/>
      <c r="RIF13" s="83"/>
      <c r="RIG13" s="83"/>
      <c r="RIH13" s="83"/>
      <c r="RII13" s="83"/>
      <c r="RIJ13" s="83"/>
      <c r="RIK13" s="83"/>
      <c r="RIL13" s="83"/>
      <c r="RIM13" s="83"/>
      <c r="RIN13" s="83"/>
      <c r="RIO13" s="83"/>
      <c r="RIP13" s="83"/>
      <c r="RIQ13" s="83"/>
      <c r="RIR13" s="83"/>
      <c r="RIS13" s="83"/>
      <c r="RIT13" s="83"/>
      <c r="RIU13" s="83"/>
      <c r="RIV13" s="83"/>
      <c r="RIW13" s="83"/>
      <c r="RIX13" s="83"/>
      <c r="RIY13" s="83"/>
      <c r="RIZ13" s="83"/>
      <c r="RJA13" s="83"/>
      <c r="RJB13" s="83"/>
      <c r="RJC13" s="83"/>
      <c r="RJD13" s="83"/>
      <c r="RJE13" s="83"/>
      <c r="RJF13" s="83"/>
      <c r="RJG13" s="83"/>
      <c r="RJH13" s="83"/>
      <c r="RJI13" s="83"/>
      <c r="RJJ13" s="83"/>
      <c r="RJK13" s="83"/>
      <c r="RJL13" s="83"/>
      <c r="RJM13" s="83"/>
      <c r="RJN13" s="83"/>
      <c r="RJO13" s="83"/>
      <c r="RJP13" s="83"/>
      <c r="RJQ13" s="83"/>
      <c r="RJR13" s="83"/>
      <c r="RJS13" s="83"/>
      <c r="RJT13" s="83"/>
      <c r="RJU13" s="83"/>
      <c r="RJV13" s="83"/>
      <c r="RJW13" s="83"/>
      <c r="RJX13" s="83"/>
      <c r="RJY13" s="83"/>
      <c r="RJZ13" s="83"/>
      <c r="RKA13" s="83"/>
      <c r="RKB13" s="83"/>
      <c r="RKC13" s="83"/>
      <c r="RKD13" s="83"/>
      <c r="RKE13" s="83"/>
      <c r="RKF13" s="83"/>
      <c r="RKG13" s="83"/>
      <c r="RKH13" s="83"/>
      <c r="RKI13" s="83"/>
      <c r="RKJ13" s="83"/>
      <c r="RKK13" s="83"/>
      <c r="RKL13" s="83"/>
      <c r="RKM13" s="83"/>
      <c r="RKN13" s="83"/>
      <c r="RKO13" s="83"/>
      <c r="RKP13" s="83"/>
      <c r="RKQ13" s="83"/>
      <c r="RKR13" s="83"/>
      <c r="RKS13" s="83"/>
      <c r="RKT13" s="83"/>
      <c r="RKU13" s="83"/>
      <c r="RKV13" s="83"/>
      <c r="RKW13" s="83"/>
      <c r="RKX13" s="83"/>
      <c r="RKY13" s="83"/>
      <c r="RKZ13" s="83"/>
      <c r="RLA13" s="83"/>
      <c r="RLB13" s="83"/>
      <c r="RLC13" s="83"/>
      <c r="RLD13" s="83"/>
      <c r="RLE13" s="83"/>
      <c r="RLF13" s="83"/>
      <c r="RLG13" s="83"/>
      <c r="RLH13" s="83"/>
      <c r="RLI13" s="83"/>
      <c r="RLJ13" s="83"/>
      <c r="RLK13" s="83"/>
      <c r="RLL13" s="83"/>
      <c r="RLM13" s="83"/>
      <c r="RLN13" s="83"/>
      <c r="RLO13" s="83"/>
      <c r="RLP13" s="83"/>
      <c r="RLQ13" s="83"/>
      <c r="RLR13" s="83"/>
      <c r="RLS13" s="83"/>
      <c r="RLT13" s="83"/>
      <c r="RLU13" s="83"/>
      <c r="RLV13" s="83"/>
      <c r="RLW13" s="83"/>
      <c r="RLX13" s="83"/>
      <c r="RLY13" s="83"/>
      <c r="RLZ13" s="83"/>
      <c r="RMA13" s="83"/>
      <c r="RMB13" s="83"/>
      <c r="RMC13" s="83"/>
      <c r="RMD13" s="83"/>
      <c r="RME13" s="83"/>
      <c r="RMF13" s="83"/>
      <c r="RMG13" s="83"/>
      <c r="RMH13" s="83"/>
      <c r="RMI13" s="83"/>
      <c r="RMJ13" s="83"/>
      <c r="RMK13" s="83"/>
      <c r="RML13" s="83"/>
      <c r="RMM13" s="83"/>
      <c r="RMN13" s="83"/>
      <c r="RMO13" s="83"/>
      <c r="RMP13" s="83"/>
      <c r="RMQ13" s="83"/>
      <c r="RMR13" s="83"/>
      <c r="RMS13" s="83"/>
      <c r="RMT13" s="83"/>
      <c r="RMU13" s="83"/>
      <c r="RMV13" s="83"/>
      <c r="RMW13" s="83"/>
      <c r="RMX13" s="83"/>
      <c r="RMY13" s="83"/>
      <c r="RMZ13" s="83"/>
      <c r="RNA13" s="83"/>
      <c r="RNB13" s="83"/>
      <c r="RNC13" s="83"/>
      <c r="RND13" s="83"/>
      <c r="RNE13" s="83"/>
      <c r="RNF13" s="83"/>
      <c r="RNG13" s="83"/>
      <c r="RNH13" s="83"/>
      <c r="RNI13" s="83"/>
      <c r="RNJ13" s="83"/>
      <c r="RNK13" s="83"/>
      <c r="RNL13" s="83"/>
      <c r="RNM13" s="83"/>
      <c r="RNN13" s="83"/>
      <c r="RNO13" s="83"/>
      <c r="RNP13" s="83"/>
      <c r="RNQ13" s="83"/>
      <c r="RNR13" s="83"/>
      <c r="RNS13" s="83"/>
      <c r="RNT13" s="83"/>
      <c r="RNU13" s="83"/>
      <c r="RNV13" s="83"/>
      <c r="RNW13" s="83"/>
      <c r="RNX13" s="83"/>
      <c r="RNY13" s="83"/>
      <c r="RNZ13" s="83"/>
      <c r="ROA13" s="83"/>
      <c r="ROB13" s="83"/>
      <c r="ROC13" s="83"/>
      <c r="ROD13" s="83"/>
      <c r="ROE13" s="83"/>
      <c r="ROF13" s="83"/>
      <c r="ROG13" s="83"/>
      <c r="ROH13" s="83"/>
      <c r="ROI13" s="83"/>
      <c r="ROJ13" s="83"/>
      <c r="ROK13" s="83"/>
      <c r="ROL13" s="83"/>
      <c r="ROM13" s="83"/>
      <c r="RON13" s="83"/>
      <c r="ROO13" s="83"/>
      <c r="ROP13" s="83"/>
      <c r="ROQ13" s="83"/>
      <c r="ROR13" s="83"/>
      <c r="ROS13" s="83"/>
      <c r="ROT13" s="83"/>
      <c r="ROU13" s="83"/>
      <c r="ROV13" s="83"/>
      <c r="ROW13" s="83"/>
      <c r="ROX13" s="83"/>
      <c r="ROY13" s="83"/>
      <c r="ROZ13" s="83"/>
      <c r="RPA13" s="83"/>
      <c r="RPB13" s="83"/>
      <c r="RPC13" s="83"/>
      <c r="RPD13" s="83"/>
      <c r="RPE13" s="83"/>
      <c r="RPF13" s="83"/>
      <c r="RPG13" s="83"/>
      <c r="RPH13" s="83"/>
      <c r="RPI13" s="83"/>
      <c r="RPJ13" s="83"/>
      <c r="RPK13" s="83"/>
      <c r="RPL13" s="83"/>
      <c r="RPM13" s="83"/>
      <c r="RPN13" s="83"/>
      <c r="RPO13" s="83"/>
      <c r="RPP13" s="83"/>
      <c r="RPQ13" s="83"/>
      <c r="RPR13" s="83"/>
      <c r="RPS13" s="83"/>
      <c r="RPT13" s="83"/>
      <c r="RPU13" s="83"/>
      <c r="RPV13" s="83"/>
      <c r="RPW13" s="83"/>
      <c r="RPX13" s="83"/>
      <c r="RPY13" s="83"/>
      <c r="RPZ13" s="83"/>
      <c r="RQA13" s="83"/>
      <c r="RQB13" s="83"/>
      <c r="RQC13" s="83"/>
      <c r="RQD13" s="83"/>
      <c r="RQE13" s="83"/>
      <c r="RQF13" s="83"/>
      <c r="RQG13" s="83"/>
      <c r="RQH13" s="83"/>
      <c r="RQI13" s="83"/>
      <c r="RQJ13" s="83"/>
      <c r="RQK13" s="83"/>
      <c r="RQL13" s="83"/>
      <c r="RQM13" s="83"/>
      <c r="RQN13" s="83"/>
      <c r="RQO13" s="83"/>
      <c r="RQP13" s="83"/>
      <c r="RQQ13" s="83"/>
      <c r="RQR13" s="83"/>
      <c r="RQS13" s="83"/>
      <c r="RQT13" s="83"/>
      <c r="RQU13" s="83"/>
      <c r="RQV13" s="83"/>
      <c r="RQW13" s="83"/>
      <c r="RQX13" s="83"/>
      <c r="RQY13" s="83"/>
      <c r="RQZ13" s="83"/>
      <c r="RRA13" s="83"/>
      <c r="RRB13" s="83"/>
      <c r="RRC13" s="83"/>
      <c r="RRD13" s="83"/>
      <c r="RRE13" s="83"/>
      <c r="RRF13" s="83"/>
      <c r="RRG13" s="83"/>
      <c r="RRH13" s="83"/>
      <c r="RRI13" s="83"/>
      <c r="RRJ13" s="83"/>
      <c r="RRK13" s="83"/>
      <c r="RRL13" s="83"/>
      <c r="RRM13" s="83"/>
      <c r="RRN13" s="83"/>
      <c r="RRO13" s="83"/>
      <c r="RRP13" s="83"/>
      <c r="RRQ13" s="83"/>
      <c r="RRR13" s="83"/>
      <c r="RRS13" s="83"/>
      <c r="RRT13" s="83"/>
      <c r="RRU13" s="83"/>
      <c r="RRV13" s="83"/>
      <c r="RRW13" s="83"/>
      <c r="RRX13" s="83"/>
      <c r="RRY13" s="83"/>
      <c r="RRZ13" s="83"/>
      <c r="RSA13" s="83"/>
      <c r="RSB13" s="83"/>
      <c r="RSC13" s="83"/>
      <c r="RSD13" s="83"/>
      <c r="RSE13" s="83"/>
      <c r="RSF13" s="83"/>
      <c r="RSG13" s="83"/>
      <c r="RSH13" s="83"/>
      <c r="RSI13" s="83"/>
      <c r="RSJ13" s="83"/>
      <c r="RSK13" s="83"/>
      <c r="RSL13" s="83"/>
      <c r="RSM13" s="83"/>
      <c r="RSN13" s="83"/>
      <c r="RSO13" s="83"/>
      <c r="RSP13" s="83"/>
      <c r="RSQ13" s="83"/>
      <c r="RSR13" s="83"/>
      <c r="RSS13" s="83"/>
      <c r="RST13" s="83"/>
      <c r="RSU13" s="83"/>
      <c r="RSV13" s="83"/>
      <c r="RSW13" s="83"/>
      <c r="RSX13" s="83"/>
      <c r="RSY13" s="83"/>
      <c r="RSZ13" s="83"/>
      <c r="RTA13" s="83"/>
      <c r="RTB13" s="83"/>
      <c r="RTC13" s="83"/>
      <c r="RTD13" s="83"/>
      <c r="RTE13" s="83"/>
      <c r="RTF13" s="83"/>
      <c r="RTG13" s="83"/>
      <c r="RTH13" s="83"/>
      <c r="RTI13" s="83"/>
      <c r="RTJ13" s="83"/>
      <c r="RTK13" s="83"/>
      <c r="RTL13" s="83"/>
      <c r="RTM13" s="83"/>
      <c r="RTN13" s="83"/>
      <c r="RTO13" s="83"/>
      <c r="RTP13" s="83"/>
      <c r="RTQ13" s="83"/>
      <c r="RTR13" s="83"/>
      <c r="RTS13" s="83"/>
      <c r="RTT13" s="83"/>
      <c r="RTU13" s="83"/>
      <c r="RTV13" s="83"/>
      <c r="RTW13" s="83"/>
      <c r="RTX13" s="83"/>
      <c r="RTY13" s="83"/>
      <c r="RTZ13" s="83"/>
      <c r="RUA13" s="83"/>
      <c r="RUB13" s="83"/>
      <c r="RUC13" s="83"/>
      <c r="RUD13" s="83"/>
      <c r="RUE13" s="83"/>
      <c r="RUF13" s="83"/>
      <c r="RUG13" s="83"/>
      <c r="RUH13" s="83"/>
      <c r="RUI13" s="83"/>
      <c r="RUJ13" s="83"/>
      <c r="RUK13" s="83"/>
      <c r="RUL13" s="83"/>
      <c r="RUM13" s="83"/>
      <c r="RUN13" s="83"/>
      <c r="RUO13" s="83"/>
      <c r="RUP13" s="83"/>
      <c r="RUQ13" s="83"/>
      <c r="RUR13" s="83"/>
      <c r="RUS13" s="83"/>
      <c r="RUT13" s="83"/>
      <c r="RUU13" s="83"/>
      <c r="RUV13" s="83"/>
      <c r="RUW13" s="83"/>
      <c r="RUX13" s="83"/>
      <c r="RUY13" s="83"/>
      <c r="RUZ13" s="83"/>
      <c r="RVA13" s="83"/>
      <c r="RVB13" s="83"/>
      <c r="RVC13" s="83"/>
      <c r="RVD13" s="83"/>
      <c r="RVE13" s="83"/>
      <c r="RVF13" s="83"/>
      <c r="RVG13" s="83"/>
      <c r="RVH13" s="83"/>
      <c r="RVI13" s="83"/>
      <c r="RVJ13" s="83"/>
      <c r="RVK13" s="83"/>
      <c r="RVL13" s="83"/>
      <c r="RVM13" s="83"/>
      <c r="RVN13" s="83"/>
      <c r="RVO13" s="83"/>
      <c r="RVP13" s="83"/>
      <c r="RVQ13" s="83"/>
      <c r="RVR13" s="83"/>
      <c r="RVS13" s="83"/>
      <c r="RVT13" s="83"/>
      <c r="RVU13" s="83"/>
      <c r="RVV13" s="83"/>
      <c r="RVW13" s="83"/>
      <c r="RVX13" s="83"/>
      <c r="RVY13" s="83"/>
      <c r="RVZ13" s="83"/>
      <c r="RWA13" s="83"/>
      <c r="RWB13" s="83"/>
      <c r="RWC13" s="83"/>
      <c r="RWD13" s="83"/>
      <c r="RWE13" s="83"/>
      <c r="RWF13" s="83"/>
      <c r="RWG13" s="83"/>
      <c r="RWH13" s="83"/>
      <c r="RWI13" s="83"/>
      <c r="RWJ13" s="83"/>
      <c r="RWK13" s="83"/>
      <c r="RWL13" s="83"/>
      <c r="RWM13" s="83"/>
      <c r="RWN13" s="83"/>
      <c r="RWO13" s="83"/>
      <c r="RWP13" s="83"/>
      <c r="RWQ13" s="83"/>
      <c r="RWR13" s="83"/>
      <c r="RWS13" s="83"/>
      <c r="RWT13" s="83"/>
      <c r="RWU13" s="83"/>
      <c r="RWV13" s="83"/>
      <c r="RWW13" s="83"/>
      <c r="RWX13" s="83"/>
      <c r="RWY13" s="83"/>
      <c r="RWZ13" s="83"/>
      <c r="RXA13" s="83"/>
      <c r="RXB13" s="83"/>
      <c r="RXC13" s="83"/>
      <c r="RXD13" s="83"/>
      <c r="RXE13" s="83"/>
      <c r="RXF13" s="83"/>
      <c r="RXG13" s="83"/>
      <c r="RXH13" s="83"/>
      <c r="RXI13" s="83"/>
      <c r="RXJ13" s="83"/>
      <c r="RXK13" s="83"/>
      <c r="RXL13" s="83"/>
      <c r="RXM13" s="83"/>
      <c r="RXN13" s="83"/>
      <c r="RXO13" s="83"/>
      <c r="RXP13" s="83"/>
      <c r="RXQ13" s="83"/>
      <c r="RXR13" s="83"/>
      <c r="RXS13" s="83"/>
      <c r="RXT13" s="83"/>
      <c r="RXU13" s="83"/>
      <c r="RXV13" s="83"/>
      <c r="RXW13" s="83"/>
      <c r="RXX13" s="83"/>
      <c r="RXY13" s="83"/>
      <c r="RXZ13" s="83"/>
      <c r="RYA13" s="83"/>
      <c r="RYB13" s="83"/>
      <c r="RYC13" s="83"/>
      <c r="RYD13" s="83"/>
      <c r="RYE13" s="83"/>
      <c r="RYF13" s="83"/>
      <c r="RYG13" s="83"/>
      <c r="RYH13" s="83"/>
      <c r="RYI13" s="83"/>
      <c r="RYJ13" s="83"/>
      <c r="RYK13" s="83"/>
      <c r="RYL13" s="83"/>
      <c r="RYM13" s="83"/>
      <c r="RYN13" s="83"/>
      <c r="RYO13" s="83"/>
      <c r="RYP13" s="83"/>
      <c r="RYQ13" s="83"/>
      <c r="RYR13" s="83"/>
      <c r="RYS13" s="83"/>
      <c r="RYT13" s="83"/>
      <c r="RYU13" s="83"/>
      <c r="RYV13" s="83"/>
      <c r="RYW13" s="83"/>
      <c r="RYX13" s="83"/>
      <c r="RYY13" s="83"/>
      <c r="RYZ13" s="83"/>
      <c r="RZA13" s="83"/>
      <c r="RZB13" s="83"/>
      <c r="RZC13" s="83"/>
      <c r="RZD13" s="83"/>
      <c r="RZE13" s="83"/>
      <c r="RZF13" s="83"/>
      <c r="RZG13" s="83"/>
      <c r="RZH13" s="83"/>
      <c r="RZI13" s="83"/>
      <c r="RZJ13" s="83"/>
      <c r="RZK13" s="83"/>
      <c r="RZL13" s="83"/>
      <c r="RZM13" s="83"/>
      <c r="RZN13" s="83"/>
      <c r="RZO13" s="83"/>
      <c r="RZP13" s="83"/>
      <c r="RZQ13" s="83"/>
      <c r="RZR13" s="83"/>
      <c r="RZS13" s="83"/>
      <c r="RZT13" s="83"/>
      <c r="RZU13" s="83"/>
      <c r="RZV13" s="83"/>
      <c r="RZW13" s="83"/>
      <c r="RZX13" s="83"/>
      <c r="RZY13" s="83"/>
      <c r="RZZ13" s="83"/>
      <c r="SAA13" s="83"/>
      <c r="SAB13" s="83"/>
      <c r="SAC13" s="83"/>
      <c r="SAD13" s="83"/>
      <c r="SAE13" s="83"/>
      <c r="SAF13" s="83"/>
      <c r="SAG13" s="83"/>
      <c r="SAH13" s="83"/>
      <c r="SAI13" s="83"/>
      <c r="SAJ13" s="83"/>
      <c r="SAK13" s="83"/>
      <c r="SAL13" s="83"/>
      <c r="SAM13" s="83"/>
      <c r="SAN13" s="83"/>
      <c r="SAO13" s="83"/>
      <c r="SAP13" s="83"/>
      <c r="SAQ13" s="83"/>
      <c r="SAR13" s="83"/>
      <c r="SAS13" s="83"/>
      <c r="SAT13" s="83"/>
      <c r="SAU13" s="83"/>
      <c r="SAV13" s="83"/>
      <c r="SAW13" s="83"/>
      <c r="SAX13" s="83"/>
      <c r="SAY13" s="83"/>
      <c r="SAZ13" s="83"/>
      <c r="SBA13" s="83"/>
      <c r="SBB13" s="83"/>
      <c r="SBC13" s="83"/>
      <c r="SBD13" s="83"/>
      <c r="SBE13" s="83"/>
      <c r="SBF13" s="83"/>
      <c r="SBG13" s="83"/>
      <c r="SBH13" s="83"/>
      <c r="SBI13" s="83"/>
      <c r="SBJ13" s="83"/>
      <c r="SBK13" s="83"/>
      <c r="SBL13" s="83"/>
      <c r="SBM13" s="83"/>
      <c r="SBN13" s="83"/>
      <c r="SBO13" s="83"/>
      <c r="SBP13" s="83"/>
      <c r="SBQ13" s="83"/>
      <c r="SBR13" s="83"/>
      <c r="SBS13" s="83"/>
      <c r="SBT13" s="83"/>
      <c r="SBU13" s="83"/>
      <c r="SBV13" s="83"/>
      <c r="SBW13" s="83"/>
      <c r="SBX13" s="83"/>
      <c r="SBY13" s="83"/>
      <c r="SBZ13" s="83"/>
      <c r="SCA13" s="83"/>
      <c r="SCB13" s="83"/>
      <c r="SCC13" s="83"/>
      <c r="SCD13" s="83"/>
      <c r="SCE13" s="83"/>
      <c r="SCF13" s="83"/>
      <c r="SCG13" s="83"/>
      <c r="SCH13" s="83"/>
      <c r="SCI13" s="83"/>
      <c r="SCJ13" s="83"/>
      <c r="SCK13" s="83"/>
      <c r="SCL13" s="83"/>
      <c r="SCM13" s="83"/>
      <c r="SCN13" s="83"/>
      <c r="SCO13" s="83"/>
      <c r="SCP13" s="83"/>
      <c r="SCQ13" s="83"/>
      <c r="SCR13" s="83"/>
      <c r="SCS13" s="83"/>
      <c r="SCT13" s="83"/>
      <c r="SCU13" s="83"/>
      <c r="SCV13" s="83"/>
      <c r="SCW13" s="83"/>
      <c r="SCX13" s="83"/>
      <c r="SCY13" s="83"/>
      <c r="SCZ13" s="83"/>
      <c r="SDA13" s="83"/>
      <c r="SDB13" s="83"/>
      <c r="SDC13" s="83"/>
      <c r="SDD13" s="83"/>
      <c r="SDE13" s="83"/>
      <c r="SDF13" s="83"/>
      <c r="SDG13" s="83"/>
      <c r="SDH13" s="83"/>
      <c r="SDI13" s="83"/>
      <c r="SDJ13" s="83"/>
      <c r="SDK13" s="83"/>
      <c r="SDL13" s="83"/>
      <c r="SDM13" s="83"/>
      <c r="SDN13" s="83"/>
      <c r="SDO13" s="83"/>
      <c r="SDP13" s="83"/>
      <c r="SDQ13" s="83"/>
      <c r="SDR13" s="83"/>
      <c r="SDS13" s="83"/>
      <c r="SDT13" s="83"/>
      <c r="SDU13" s="83"/>
      <c r="SDV13" s="83"/>
      <c r="SDW13" s="83"/>
      <c r="SDX13" s="83"/>
      <c r="SDY13" s="83"/>
      <c r="SDZ13" s="83"/>
      <c r="SEA13" s="83"/>
      <c r="SEB13" s="83"/>
      <c r="SEC13" s="83"/>
      <c r="SED13" s="83"/>
      <c r="SEE13" s="83"/>
      <c r="SEF13" s="83"/>
      <c r="SEG13" s="83"/>
      <c r="SEH13" s="83"/>
      <c r="SEI13" s="83"/>
      <c r="SEJ13" s="83"/>
      <c r="SEK13" s="83"/>
      <c r="SEL13" s="83"/>
      <c r="SEM13" s="83"/>
      <c r="SEN13" s="83"/>
      <c r="SEO13" s="83"/>
      <c r="SEP13" s="83"/>
      <c r="SEQ13" s="83"/>
      <c r="SER13" s="83"/>
      <c r="SES13" s="83"/>
      <c r="SET13" s="83"/>
      <c r="SEU13" s="83"/>
      <c r="SEV13" s="83"/>
      <c r="SEW13" s="83"/>
      <c r="SEX13" s="83"/>
      <c r="SEY13" s="83"/>
      <c r="SEZ13" s="83"/>
      <c r="SFA13" s="83"/>
      <c r="SFB13" s="83"/>
      <c r="SFC13" s="83"/>
      <c r="SFD13" s="83"/>
      <c r="SFE13" s="83"/>
      <c r="SFF13" s="83"/>
      <c r="SFG13" s="83"/>
      <c r="SFH13" s="83"/>
      <c r="SFI13" s="83"/>
      <c r="SFJ13" s="83"/>
      <c r="SFK13" s="83"/>
      <c r="SFL13" s="83"/>
      <c r="SFM13" s="83"/>
      <c r="SFN13" s="83"/>
      <c r="SFO13" s="83"/>
      <c r="SFP13" s="83"/>
      <c r="SFQ13" s="83"/>
      <c r="SFR13" s="83"/>
      <c r="SFS13" s="83"/>
      <c r="SFT13" s="83"/>
      <c r="SFU13" s="83"/>
      <c r="SFV13" s="83"/>
      <c r="SFW13" s="83"/>
      <c r="SFX13" s="83"/>
      <c r="SFY13" s="83"/>
      <c r="SFZ13" s="83"/>
      <c r="SGA13" s="83"/>
      <c r="SGB13" s="83"/>
      <c r="SGC13" s="83"/>
      <c r="SGD13" s="83"/>
      <c r="SGE13" s="83"/>
      <c r="SGF13" s="83"/>
      <c r="SGG13" s="83"/>
      <c r="SGH13" s="83"/>
      <c r="SGI13" s="83"/>
      <c r="SGJ13" s="83"/>
      <c r="SGK13" s="83"/>
      <c r="SGL13" s="83"/>
      <c r="SGM13" s="83"/>
      <c r="SGN13" s="83"/>
      <c r="SGO13" s="83"/>
      <c r="SGP13" s="83"/>
      <c r="SGQ13" s="83"/>
      <c r="SGR13" s="83"/>
      <c r="SGS13" s="83"/>
      <c r="SGT13" s="83"/>
      <c r="SGU13" s="83"/>
      <c r="SGV13" s="83"/>
      <c r="SGW13" s="83"/>
      <c r="SGX13" s="83"/>
      <c r="SGY13" s="83"/>
      <c r="SGZ13" s="83"/>
      <c r="SHA13" s="83"/>
      <c r="SHB13" s="83"/>
      <c r="SHC13" s="83"/>
      <c r="SHD13" s="83"/>
      <c r="SHE13" s="83"/>
      <c r="SHF13" s="83"/>
      <c r="SHG13" s="83"/>
      <c r="SHH13" s="83"/>
      <c r="SHI13" s="83"/>
      <c r="SHJ13" s="83"/>
      <c r="SHK13" s="83"/>
      <c r="SHL13" s="83"/>
      <c r="SHM13" s="83"/>
      <c r="SHN13" s="83"/>
      <c r="SHO13" s="83"/>
      <c r="SHP13" s="83"/>
      <c r="SHQ13" s="83"/>
      <c r="SHR13" s="83"/>
      <c r="SHS13" s="83"/>
      <c r="SHT13" s="83"/>
      <c r="SHU13" s="83"/>
      <c r="SHV13" s="83"/>
      <c r="SHW13" s="83"/>
      <c r="SHX13" s="83"/>
      <c r="SHY13" s="83"/>
      <c r="SHZ13" s="83"/>
      <c r="SIA13" s="83"/>
      <c r="SIB13" s="83"/>
      <c r="SIC13" s="83"/>
      <c r="SID13" s="83"/>
      <c r="SIE13" s="83"/>
      <c r="SIF13" s="83"/>
      <c r="SIG13" s="83"/>
      <c r="SIH13" s="83"/>
      <c r="SII13" s="83"/>
      <c r="SIJ13" s="83"/>
      <c r="SIK13" s="83"/>
      <c r="SIL13" s="83"/>
      <c r="SIM13" s="83"/>
      <c r="SIN13" s="83"/>
      <c r="SIO13" s="83"/>
      <c r="SIP13" s="83"/>
      <c r="SIQ13" s="83"/>
      <c r="SIR13" s="83"/>
      <c r="SIS13" s="83"/>
      <c r="SIT13" s="83"/>
      <c r="SIU13" s="83"/>
      <c r="SIV13" s="83"/>
      <c r="SIW13" s="83"/>
      <c r="SIX13" s="83"/>
      <c r="SIY13" s="83"/>
      <c r="SIZ13" s="83"/>
      <c r="SJA13" s="83"/>
      <c r="SJB13" s="83"/>
      <c r="SJC13" s="83"/>
      <c r="SJD13" s="83"/>
      <c r="SJE13" s="83"/>
      <c r="SJF13" s="83"/>
      <c r="SJG13" s="83"/>
      <c r="SJH13" s="83"/>
      <c r="SJI13" s="83"/>
      <c r="SJJ13" s="83"/>
      <c r="SJK13" s="83"/>
      <c r="SJL13" s="83"/>
      <c r="SJM13" s="83"/>
      <c r="SJN13" s="83"/>
      <c r="SJO13" s="83"/>
      <c r="SJP13" s="83"/>
      <c r="SJQ13" s="83"/>
      <c r="SJR13" s="83"/>
      <c r="SJS13" s="83"/>
      <c r="SJT13" s="83"/>
      <c r="SJU13" s="83"/>
      <c r="SJV13" s="83"/>
      <c r="SJW13" s="83"/>
      <c r="SJX13" s="83"/>
      <c r="SJY13" s="83"/>
      <c r="SJZ13" s="83"/>
      <c r="SKA13" s="83"/>
      <c r="SKB13" s="83"/>
      <c r="SKC13" s="83"/>
      <c r="SKD13" s="83"/>
      <c r="SKE13" s="83"/>
      <c r="SKF13" s="83"/>
      <c r="SKG13" s="83"/>
      <c r="SKH13" s="83"/>
      <c r="SKI13" s="83"/>
      <c r="SKJ13" s="83"/>
      <c r="SKK13" s="83"/>
      <c r="SKL13" s="83"/>
      <c r="SKM13" s="83"/>
      <c r="SKN13" s="83"/>
      <c r="SKO13" s="83"/>
      <c r="SKP13" s="83"/>
      <c r="SKQ13" s="83"/>
      <c r="SKR13" s="83"/>
      <c r="SKS13" s="83"/>
      <c r="SKT13" s="83"/>
      <c r="SKU13" s="83"/>
      <c r="SKV13" s="83"/>
      <c r="SKW13" s="83"/>
      <c r="SKX13" s="83"/>
      <c r="SKY13" s="83"/>
      <c r="SKZ13" s="83"/>
      <c r="SLA13" s="83"/>
      <c r="SLB13" s="83"/>
      <c r="SLC13" s="83"/>
      <c r="SLD13" s="83"/>
      <c r="SLE13" s="83"/>
      <c r="SLF13" s="83"/>
      <c r="SLG13" s="83"/>
      <c r="SLH13" s="83"/>
      <c r="SLI13" s="83"/>
      <c r="SLJ13" s="83"/>
      <c r="SLK13" s="83"/>
      <c r="SLL13" s="83"/>
      <c r="SLM13" s="83"/>
      <c r="SLN13" s="83"/>
      <c r="SLO13" s="83"/>
      <c r="SLP13" s="83"/>
      <c r="SLQ13" s="83"/>
      <c r="SLR13" s="83"/>
      <c r="SLS13" s="83"/>
      <c r="SLT13" s="83"/>
      <c r="SLU13" s="83"/>
      <c r="SLV13" s="83"/>
      <c r="SLW13" s="83"/>
      <c r="SLX13" s="83"/>
      <c r="SLY13" s="83"/>
      <c r="SLZ13" s="83"/>
      <c r="SMA13" s="83"/>
      <c r="SMB13" s="83"/>
      <c r="SMC13" s="83"/>
      <c r="SMD13" s="83"/>
      <c r="SME13" s="83"/>
      <c r="SMF13" s="83"/>
      <c r="SMG13" s="83"/>
      <c r="SMH13" s="83"/>
      <c r="SMI13" s="83"/>
      <c r="SMJ13" s="83"/>
      <c r="SMK13" s="83"/>
      <c r="SML13" s="83"/>
      <c r="SMM13" s="83"/>
      <c r="SMN13" s="83"/>
      <c r="SMO13" s="83"/>
      <c r="SMP13" s="83"/>
      <c r="SMQ13" s="83"/>
      <c r="SMR13" s="83"/>
      <c r="SMS13" s="83"/>
      <c r="SMT13" s="83"/>
      <c r="SMU13" s="83"/>
      <c r="SMV13" s="83"/>
      <c r="SMW13" s="83"/>
      <c r="SMX13" s="83"/>
      <c r="SMY13" s="83"/>
      <c r="SMZ13" s="83"/>
      <c r="SNA13" s="83"/>
      <c r="SNB13" s="83"/>
      <c r="SNC13" s="83"/>
      <c r="SND13" s="83"/>
      <c r="SNE13" s="83"/>
      <c r="SNF13" s="83"/>
      <c r="SNG13" s="83"/>
      <c r="SNH13" s="83"/>
      <c r="SNI13" s="83"/>
      <c r="SNJ13" s="83"/>
      <c r="SNK13" s="83"/>
      <c r="SNL13" s="83"/>
      <c r="SNM13" s="83"/>
      <c r="SNN13" s="83"/>
      <c r="SNO13" s="83"/>
      <c r="SNP13" s="83"/>
      <c r="SNQ13" s="83"/>
      <c r="SNR13" s="83"/>
      <c r="SNS13" s="83"/>
      <c r="SNT13" s="83"/>
      <c r="SNU13" s="83"/>
      <c r="SNV13" s="83"/>
      <c r="SNW13" s="83"/>
      <c r="SNX13" s="83"/>
      <c r="SNY13" s="83"/>
      <c r="SNZ13" s="83"/>
      <c r="SOA13" s="83"/>
      <c r="SOB13" s="83"/>
      <c r="SOC13" s="83"/>
      <c r="SOD13" s="83"/>
      <c r="SOE13" s="83"/>
      <c r="SOF13" s="83"/>
      <c r="SOG13" s="83"/>
      <c r="SOH13" s="83"/>
      <c r="SOI13" s="83"/>
      <c r="SOJ13" s="83"/>
      <c r="SOK13" s="83"/>
      <c r="SOL13" s="83"/>
      <c r="SOM13" s="83"/>
      <c r="SON13" s="83"/>
      <c r="SOO13" s="83"/>
      <c r="SOP13" s="83"/>
      <c r="SOQ13" s="83"/>
      <c r="SOR13" s="83"/>
      <c r="SOS13" s="83"/>
      <c r="SOT13" s="83"/>
      <c r="SOU13" s="83"/>
      <c r="SOV13" s="83"/>
      <c r="SOW13" s="83"/>
      <c r="SOX13" s="83"/>
      <c r="SOY13" s="83"/>
      <c r="SOZ13" s="83"/>
      <c r="SPA13" s="83"/>
      <c r="SPB13" s="83"/>
      <c r="SPC13" s="83"/>
      <c r="SPD13" s="83"/>
      <c r="SPE13" s="83"/>
      <c r="SPF13" s="83"/>
      <c r="SPG13" s="83"/>
      <c r="SPH13" s="83"/>
      <c r="SPI13" s="83"/>
      <c r="SPJ13" s="83"/>
      <c r="SPK13" s="83"/>
      <c r="SPL13" s="83"/>
      <c r="SPM13" s="83"/>
      <c r="SPN13" s="83"/>
      <c r="SPO13" s="83"/>
      <c r="SPP13" s="83"/>
      <c r="SPQ13" s="83"/>
      <c r="SPR13" s="83"/>
      <c r="SPS13" s="83"/>
      <c r="SPT13" s="83"/>
      <c r="SPU13" s="83"/>
      <c r="SPV13" s="83"/>
      <c r="SPW13" s="83"/>
      <c r="SPX13" s="83"/>
      <c r="SPY13" s="83"/>
      <c r="SPZ13" s="83"/>
      <c r="SQA13" s="83"/>
      <c r="SQB13" s="83"/>
      <c r="SQC13" s="83"/>
      <c r="SQD13" s="83"/>
      <c r="SQE13" s="83"/>
      <c r="SQF13" s="83"/>
      <c r="SQG13" s="83"/>
      <c r="SQH13" s="83"/>
      <c r="SQI13" s="83"/>
      <c r="SQJ13" s="83"/>
      <c r="SQK13" s="83"/>
      <c r="SQL13" s="83"/>
      <c r="SQM13" s="83"/>
      <c r="SQN13" s="83"/>
      <c r="SQO13" s="83"/>
      <c r="SQP13" s="83"/>
      <c r="SQQ13" s="83"/>
      <c r="SQR13" s="83"/>
      <c r="SQS13" s="83"/>
      <c r="SQT13" s="83"/>
      <c r="SQU13" s="83"/>
      <c r="SQV13" s="83"/>
      <c r="SQW13" s="83"/>
      <c r="SQX13" s="83"/>
      <c r="SQY13" s="83"/>
      <c r="SQZ13" s="83"/>
      <c r="SRA13" s="83"/>
      <c r="SRB13" s="83"/>
      <c r="SRC13" s="83"/>
      <c r="SRD13" s="83"/>
      <c r="SRE13" s="83"/>
      <c r="SRF13" s="83"/>
      <c r="SRG13" s="83"/>
      <c r="SRH13" s="83"/>
      <c r="SRI13" s="83"/>
      <c r="SRJ13" s="83"/>
      <c r="SRK13" s="83"/>
      <c r="SRL13" s="83"/>
      <c r="SRM13" s="83"/>
      <c r="SRN13" s="83"/>
      <c r="SRO13" s="83"/>
      <c r="SRP13" s="83"/>
      <c r="SRQ13" s="83"/>
      <c r="SRR13" s="83"/>
      <c r="SRS13" s="83"/>
      <c r="SRT13" s="83"/>
      <c r="SRU13" s="83"/>
      <c r="SRV13" s="83"/>
      <c r="SRW13" s="83"/>
      <c r="SRX13" s="83"/>
      <c r="SRY13" s="83"/>
      <c r="SRZ13" s="83"/>
      <c r="SSA13" s="83"/>
      <c r="SSB13" s="83"/>
      <c r="SSC13" s="83"/>
      <c r="SSD13" s="83"/>
      <c r="SSE13" s="83"/>
      <c r="SSF13" s="83"/>
      <c r="SSG13" s="83"/>
      <c r="SSH13" s="83"/>
      <c r="SSI13" s="83"/>
      <c r="SSJ13" s="83"/>
      <c r="SSK13" s="83"/>
      <c r="SSL13" s="83"/>
      <c r="SSM13" s="83"/>
      <c r="SSN13" s="83"/>
      <c r="SSO13" s="83"/>
      <c r="SSP13" s="83"/>
      <c r="SSQ13" s="83"/>
      <c r="SSR13" s="83"/>
      <c r="SSS13" s="83"/>
      <c r="SST13" s="83"/>
      <c r="SSU13" s="83"/>
      <c r="SSV13" s="83"/>
      <c r="SSW13" s="83"/>
      <c r="SSX13" s="83"/>
      <c r="SSY13" s="83"/>
      <c r="SSZ13" s="83"/>
      <c r="STA13" s="83"/>
      <c r="STB13" s="83"/>
      <c r="STC13" s="83"/>
      <c r="STD13" s="83"/>
      <c r="STE13" s="83"/>
      <c r="STF13" s="83"/>
      <c r="STG13" s="83"/>
      <c r="STH13" s="83"/>
      <c r="STI13" s="83"/>
      <c r="STJ13" s="83"/>
      <c r="STK13" s="83"/>
      <c r="STL13" s="83"/>
      <c r="STM13" s="83"/>
      <c r="STN13" s="83"/>
      <c r="STO13" s="83"/>
      <c r="STP13" s="83"/>
      <c r="STQ13" s="83"/>
      <c r="STR13" s="83"/>
      <c r="STS13" s="83"/>
      <c r="STT13" s="83"/>
      <c r="STU13" s="83"/>
      <c r="STV13" s="83"/>
      <c r="STW13" s="83"/>
      <c r="STX13" s="83"/>
      <c r="STY13" s="83"/>
      <c r="STZ13" s="83"/>
      <c r="SUA13" s="83"/>
      <c r="SUB13" s="83"/>
      <c r="SUC13" s="83"/>
      <c r="SUD13" s="83"/>
      <c r="SUE13" s="83"/>
      <c r="SUF13" s="83"/>
      <c r="SUG13" s="83"/>
      <c r="SUH13" s="83"/>
      <c r="SUI13" s="83"/>
      <c r="SUJ13" s="83"/>
      <c r="SUK13" s="83"/>
      <c r="SUL13" s="83"/>
      <c r="SUM13" s="83"/>
      <c r="SUN13" s="83"/>
      <c r="SUO13" s="83"/>
      <c r="SUP13" s="83"/>
      <c r="SUQ13" s="83"/>
      <c r="SUR13" s="83"/>
      <c r="SUS13" s="83"/>
      <c r="SUT13" s="83"/>
      <c r="SUU13" s="83"/>
      <c r="SUV13" s="83"/>
      <c r="SUW13" s="83"/>
      <c r="SUX13" s="83"/>
      <c r="SUY13" s="83"/>
      <c r="SUZ13" s="83"/>
      <c r="SVA13" s="83"/>
      <c r="SVB13" s="83"/>
      <c r="SVC13" s="83"/>
      <c r="SVD13" s="83"/>
      <c r="SVE13" s="83"/>
      <c r="SVF13" s="83"/>
      <c r="SVG13" s="83"/>
      <c r="SVH13" s="83"/>
      <c r="SVI13" s="83"/>
      <c r="SVJ13" s="83"/>
      <c r="SVK13" s="83"/>
      <c r="SVL13" s="83"/>
      <c r="SVM13" s="83"/>
      <c r="SVN13" s="83"/>
      <c r="SVO13" s="83"/>
      <c r="SVP13" s="83"/>
      <c r="SVQ13" s="83"/>
      <c r="SVR13" s="83"/>
      <c r="SVS13" s="83"/>
      <c r="SVT13" s="83"/>
      <c r="SVU13" s="83"/>
      <c r="SVV13" s="83"/>
      <c r="SVW13" s="83"/>
      <c r="SVX13" s="83"/>
      <c r="SVY13" s="83"/>
      <c r="SVZ13" s="83"/>
      <c r="SWA13" s="83"/>
      <c r="SWB13" s="83"/>
      <c r="SWC13" s="83"/>
      <c r="SWD13" s="83"/>
      <c r="SWE13" s="83"/>
      <c r="SWF13" s="83"/>
      <c r="SWG13" s="83"/>
      <c r="SWH13" s="83"/>
      <c r="SWI13" s="83"/>
      <c r="SWJ13" s="83"/>
      <c r="SWK13" s="83"/>
      <c r="SWL13" s="83"/>
      <c r="SWM13" s="83"/>
      <c r="SWN13" s="83"/>
      <c r="SWO13" s="83"/>
      <c r="SWP13" s="83"/>
      <c r="SWQ13" s="83"/>
      <c r="SWR13" s="83"/>
      <c r="SWS13" s="83"/>
      <c r="SWT13" s="83"/>
      <c r="SWU13" s="83"/>
      <c r="SWV13" s="83"/>
      <c r="SWW13" s="83"/>
      <c r="SWX13" s="83"/>
      <c r="SWY13" s="83"/>
      <c r="SWZ13" s="83"/>
      <c r="SXA13" s="83"/>
      <c r="SXB13" s="83"/>
      <c r="SXC13" s="83"/>
      <c r="SXD13" s="83"/>
      <c r="SXE13" s="83"/>
      <c r="SXF13" s="83"/>
      <c r="SXG13" s="83"/>
      <c r="SXH13" s="83"/>
      <c r="SXI13" s="83"/>
      <c r="SXJ13" s="83"/>
      <c r="SXK13" s="83"/>
      <c r="SXL13" s="83"/>
      <c r="SXM13" s="83"/>
      <c r="SXN13" s="83"/>
      <c r="SXO13" s="83"/>
      <c r="SXP13" s="83"/>
      <c r="SXQ13" s="83"/>
      <c r="SXR13" s="83"/>
      <c r="SXS13" s="83"/>
      <c r="SXT13" s="83"/>
      <c r="SXU13" s="83"/>
      <c r="SXV13" s="83"/>
      <c r="SXW13" s="83"/>
      <c r="SXX13" s="83"/>
      <c r="SXY13" s="83"/>
      <c r="SXZ13" s="83"/>
      <c r="SYA13" s="83"/>
      <c r="SYB13" s="83"/>
      <c r="SYC13" s="83"/>
      <c r="SYD13" s="83"/>
      <c r="SYE13" s="83"/>
      <c r="SYF13" s="83"/>
      <c r="SYG13" s="83"/>
      <c r="SYH13" s="83"/>
      <c r="SYI13" s="83"/>
      <c r="SYJ13" s="83"/>
      <c r="SYK13" s="83"/>
      <c r="SYL13" s="83"/>
      <c r="SYM13" s="83"/>
      <c r="SYN13" s="83"/>
      <c r="SYO13" s="83"/>
      <c r="SYP13" s="83"/>
      <c r="SYQ13" s="83"/>
      <c r="SYR13" s="83"/>
      <c r="SYS13" s="83"/>
      <c r="SYT13" s="83"/>
      <c r="SYU13" s="83"/>
      <c r="SYV13" s="83"/>
      <c r="SYW13" s="83"/>
      <c r="SYX13" s="83"/>
      <c r="SYY13" s="83"/>
      <c r="SYZ13" s="83"/>
      <c r="SZA13" s="83"/>
      <c r="SZB13" s="83"/>
      <c r="SZC13" s="83"/>
      <c r="SZD13" s="83"/>
      <c r="SZE13" s="83"/>
      <c r="SZF13" s="83"/>
      <c r="SZG13" s="83"/>
      <c r="SZH13" s="83"/>
      <c r="SZI13" s="83"/>
      <c r="SZJ13" s="83"/>
      <c r="SZK13" s="83"/>
      <c r="SZL13" s="83"/>
      <c r="SZM13" s="83"/>
      <c r="SZN13" s="83"/>
      <c r="SZO13" s="83"/>
      <c r="SZP13" s="83"/>
      <c r="SZQ13" s="83"/>
      <c r="SZR13" s="83"/>
      <c r="SZS13" s="83"/>
      <c r="SZT13" s="83"/>
      <c r="SZU13" s="83"/>
      <c r="SZV13" s="83"/>
      <c r="SZW13" s="83"/>
      <c r="SZX13" s="83"/>
      <c r="SZY13" s="83"/>
      <c r="SZZ13" s="83"/>
      <c r="TAA13" s="83"/>
      <c r="TAB13" s="83"/>
      <c r="TAC13" s="83"/>
      <c r="TAD13" s="83"/>
      <c r="TAE13" s="83"/>
      <c r="TAF13" s="83"/>
      <c r="TAG13" s="83"/>
      <c r="TAH13" s="83"/>
      <c r="TAI13" s="83"/>
      <c r="TAJ13" s="83"/>
      <c r="TAK13" s="83"/>
      <c r="TAL13" s="83"/>
      <c r="TAM13" s="83"/>
      <c r="TAN13" s="83"/>
      <c r="TAO13" s="83"/>
      <c r="TAP13" s="83"/>
      <c r="TAQ13" s="83"/>
      <c r="TAR13" s="83"/>
      <c r="TAS13" s="83"/>
      <c r="TAT13" s="83"/>
      <c r="TAU13" s="83"/>
      <c r="TAV13" s="83"/>
      <c r="TAW13" s="83"/>
      <c r="TAX13" s="83"/>
      <c r="TAY13" s="83"/>
      <c r="TAZ13" s="83"/>
      <c r="TBA13" s="83"/>
      <c r="TBB13" s="83"/>
      <c r="TBC13" s="83"/>
      <c r="TBD13" s="83"/>
      <c r="TBE13" s="83"/>
      <c r="TBF13" s="83"/>
      <c r="TBG13" s="83"/>
      <c r="TBH13" s="83"/>
      <c r="TBI13" s="83"/>
      <c r="TBJ13" s="83"/>
      <c r="TBK13" s="83"/>
      <c r="TBL13" s="83"/>
      <c r="TBM13" s="83"/>
      <c r="TBN13" s="83"/>
      <c r="TBO13" s="83"/>
      <c r="TBP13" s="83"/>
      <c r="TBQ13" s="83"/>
      <c r="TBR13" s="83"/>
      <c r="TBS13" s="83"/>
      <c r="TBT13" s="83"/>
      <c r="TBU13" s="83"/>
      <c r="TBV13" s="83"/>
      <c r="TBW13" s="83"/>
      <c r="TBX13" s="83"/>
      <c r="TBY13" s="83"/>
      <c r="TBZ13" s="83"/>
      <c r="TCA13" s="83"/>
      <c r="TCB13" s="83"/>
      <c r="TCC13" s="83"/>
      <c r="TCD13" s="83"/>
      <c r="TCE13" s="83"/>
      <c r="TCF13" s="83"/>
      <c r="TCG13" s="83"/>
      <c r="TCH13" s="83"/>
      <c r="TCI13" s="83"/>
      <c r="TCJ13" s="83"/>
      <c r="TCK13" s="83"/>
      <c r="TCL13" s="83"/>
      <c r="TCM13" s="83"/>
      <c r="TCN13" s="83"/>
      <c r="TCO13" s="83"/>
      <c r="TCP13" s="83"/>
      <c r="TCQ13" s="83"/>
      <c r="TCR13" s="83"/>
      <c r="TCS13" s="83"/>
      <c r="TCT13" s="83"/>
      <c r="TCU13" s="83"/>
      <c r="TCV13" s="83"/>
      <c r="TCW13" s="83"/>
      <c r="TCX13" s="83"/>
      <c r="TCY13" s="83"/>
      <c r="TCZ13" s="83"/>
      <c r="TDA13" s="83"/>
      <c r="TDB13" s="83"/>
      <c r="TDC13" s="83"/>
      <c r="TDD13" s="83"/>
      <c r="TDE13" s="83"/>
      <c r="TDF13" s="83"/>
      <c r="TDG13" s="83"/>
      <c r="TDH13" s="83"/>
      <c r="TDI13" s="83"/>
      <c r="TDJ13" s="83"/>
      <c r="TDK13" s="83"/>
      <c r="TDL13" s="83"/>
      <c r="TDM13" s="83"/>
      <c r="TDN13" s="83"/>
      <c r="TDO13" s="83"/>
      <c r="TDP13" s="83"/>
      <c r="TDQ13" s="83"/>
      <c r="TDR13" s="83"/>
      <c r="TDS13" s="83"/>
      <c r="TDT13" s="83"/>
      <c r="TDU13" s="83"/>
      <c r="TDV13" s="83"/>
      <c r="TDW13" s="83"/>
      <c r="TDX13" s="83"/>
      <c r="TDY13" s="83"/>
      <c r="TDZ13" s="83"/>
      <c r="TEA13" s="83"/>
      <c r="TEB13" s="83"/>
      <c r="TEC13" s="83"/>
      <c r="TED13" s="83"/>
      <c r="TEE13" s="83"/>
      <c r="TEF13" s="83"/>
      <c r="TEG13" s="83"/>
      <c r="TEH13" s="83"/>
      <c r="TEI13" s="83"/>
      <c r="TEJ13" s="83"/>
      <c r="TEK13" s="83"/>
      <c r="TEL13" s="83"/>
      <c r="TEM13" s="83"/>
      <c r="TEN13" s="83"/>
      <c r="TEO13" s="83"/>
      <c r="TEP13" s="83"/>
      <c r="TEQ13" s="83"/>
      <c r="TER13" s="83"/>
      <c r="TES13" s="83"/>
      <c r="TET13" s="83"/>
      <c r="TEU13" s="83"/>
      <c r="TEV13" s="83"/>
      <c r="TEW13" s="83"/>
      <c r="TEX13" s="83"/>
      <c r="TEY13" s="83"/>
      <c r="TEZ13" s="83"/>
      <c r="TFA13" s="83"/>
      <c r="TFB13" s="83"/>
      <c r="TFC13" s="83"/>
      <c r="TFD13" s="83"/>
      <c r="TFE13" s="83"/>
      <c r="TFF13" s="83"/>
      <c r="TFG13" s="83"/>
      <c r="TFH13" s="83"/>
      <c r="TFI13" s="83"/>
      <c r="TFJ13" s="83"/>
      <c r="TFK13" s="83"/>
      <c r="TFL13" s="83"/>
      <c r="TFM13" s="83"/>
      <c r="TFN13" s="83"/>
      <c r="TFO13" s="83"/>
      <c r="TFP13" s="83"/>
      <c r="TFQ13" s="83"/>
      <c r="TFR13" s="83"/>
      <c r="TFS13" s="83"/>
      <c r="TFT13" s="83"/>
      <c r="TFU13" s="83"/>
      <c r="TFV13" s="83"/>
      <c r="TFW13" s="83"/>
      <c r="TFX13" s="83"/>
      <c r="TFY13" s="83"/>
      <c r="TFZ13" s="83"/>
      <c r="TGA13" s="83"/>
      <c r="TGB13" s="83"/>
      <c r="TGC13" s="83"/>
      <c r="TGD13" s="83"/>
      <c r="TGE13" s="83"/>
      <c r="TGF13" s="83"/>
      <c r="TGG13" s="83"/>
      <c r="TGH13" s="83"/>
      <c r="TGI13" s="83"/>
      <c r="TGJ13" s="83"/>
      <c r="TGK13" s="83"/>
      <c r="TGL13" s="83"/>
      <c r="TGM13" s="83"/>
      <c r="TGN13" s="83"/>
      <c r="TGO13" s="83"/>
      <c r="TGP13" s="83"/>
      <c r="TGQ13" s="83"/>
      <c r="TGR13" s="83"/>
      <c r="TGS13" s="83"/>
      <c r="TGT13" s="83"/>
      <c r="TGU13" s="83"/>
      <c r="TGV13" s="83"/>
      <c r="TGW13" s="83"/>
      <c r="TGX13" s="83"/>
      <c r="TGY13" s="83"/>
      <c r="TGZ13" s="83"/>
      <c r="THA13" s="83"/>
      <c r="THB13" s="83"/>
      <c r="THC13" s="83"/>
      <c r="THD13" s="83"/>
      <c r="THE13" s="83"/>
      <c r="THF13" s="83"/>
      <c r="THG13" s="83"/>
      <c r="THH13" s="83"/>
      <c r="THI13" s="83"/>
      <c r="THJ13" s="83"/>
      <c r="THK13" s="83"/>
      <c r="THL13" s="83"/>
      <c r="THM13" s="83"/>
      <c r="THN13" s="83"/>
      <c r="THO13" s="83"/>
      <c r="THP13" s="83"/>
      <c r="THQ13" s="83"/>
      <c r="THR13" s="83"/>
      <c r="THS13" s="83"/>
      <c r="THT13" s="83"/>
      <c r="THU13" s="83"/>
      <c r="THV13" s="83"/>
      <c r="THW13" s="83"/>
      <c r="THX13" s="83"/>
      <c r="THY13" s="83"/>
      <c r="THZ13" s="83"/>
      <c r="TIA13" s="83"/>
      <c r="TIB13" s="83"/>
      <c r="TIC13" s="83"/>
      <c r="TID13" s="83"/>
      <c r="TIE13" s="83"/>
      <c r="TIF13" s="83"/>
      <c r="TIG13" s="83"/>
      <c r="TIH13" s="83"/>
      <c r="TII13" s="83"/>
      <c r="TIJ13" s="83"/>
      <c r="TIK13" s="83"/>
      <c r="TIL13" s="83"/>
      <c r="TIM13" s="83"/>
      <c r="TIN13" s="83"/>
      <c r="TIO13" s="83"/>
      <c r="TIP13" s="83"/>
      <c r="TIQ13" s="83"/>
      <c r="TIR13" s="83"/>
      <c r="TIS13" s="83"/>
      <c r="TIT13" s="83"/>
      <c r="TIU13" s="83"/>
      <c r="TIV13" s="83"/>
      <c r="TIW13" s="83"/>
      <c r="TIX13" s="83"/>
      <c r="TIY13" s="83"/>
      <c r="TIZ13" s="83"/>
      <c r="TJA13" s="83"/>
      <c r="TJB13" s="83"/>
      <c r="TJC13" s="83"/>
      <c r="TJD13" s="83"/>
      <c r="TJE13" s="83"/>
      <c r="TJF13" s="83"/>
      <c r="TJG13" s="83"/>
      <c r="TJH13" s="83"/>
      <c r="TJI13" s="83"/>
      <c r="TJJ13" s="83"/>
      <c r="TJK13" s="83"/>
      <c r="TJL13" s="83"/>
      <c r="TJM13" s="83"/>
      <c r="TJN13" s="83"/>
      <c r="TJO13" s="83"/>
      <c r="TJP13" s="83"/>
      <c r="TJQ13" s="83"/>
      <c r="TJR13" s="83"/>
      <c r="TJS13" s="83"/>
      <c r="TJT13" s="83"/>
      <c r="TJU13" s="83"/>
      <c r="TJV13" s="83"/>
      <c r="TJW13" s="83"/>
      <c r="TJX13" s="83"/>
      <c r="TJY13" s="83"/>
      <c r="TJZ13" s="83"/>
      <c r="TKA13" s="83"/>
      <c r="TKB13" s="83"/>
      <c r="TKC13" s="83"/>
      <c r="TKD13" s="83"/>
      <c r="TKE13" s="83"/>
      <c r="TKF13" s="83"/>
      <c r="TKG13" s="83"/>
      <c r="TKH13" s="83"/>
      <c r="TKI13" s="83"/>
      <c r="TKJ13" s="83"/>
      <c r="TKK13" s="83"/>
      <c r="TKL13" s="83"/>
      <c r="TKM13" s="83"/>
      <c r="TKN13" s="83"/>
      <c r="TKO13" s="83"/>
      <c r="TKP13" s="83"/>
      <c r="TKQ13" s="83"/>
      <c r="TKR13" s="83"/>
      <c r="TKS13" s="83"/>
      <c r="TKT13" s="83"/>
      <c r="TKU13" s="83"/>
      <c r="TKV13" s="83"/>
      <c r="TKW13" s="83"/>
      <c r="TKX13" s="83"/>
      <c r="TKY13" s="83"/>
      <c r="TKZ13" s="83"/>
      <c r="TLA13" s="83"/>
      <c r="TLB13" s="83"/>
      <c r="TLC13" s="83"/>
      <c r="TLD13" s="83"/>
      <c r="TLE13" s="83"/>
      <c r="TLF13" s="83"/>
      <c r="TLG13" s="83"/>
      <c r="TLH13" s="83"/>
      <c r="TLI13" s="83"/>
      <c r="TLJ13" s="83"/>
      <c r="TLK13" s="83"/>
      <c r="TLL13" s="83"/>
      <c r="TLM13" s="83"/>
      <c r="TLN13" s="83"/>
      <c r="TLO13" s="83"/>
      <c r="TLP13" s="83"/>
      <c r="TLQ13" s="83"/>
      <c r="TLR13" s="83"/>
      <c r="TLS13" s="83"/>
      <c r="TLT13" s="83"/>
      <c r="TLU13" s="83"/>
      <c r="TLV13" s="83"/>
      <c r="TLW13" s="83"/>
      <c r="TLX13" s="83"/>
      <c r="TLY13" s="83"/>
      <c r="TLZ13" s="83"/>
      <c r="TMA13" s="83"/>
      <c r="TMB13" s="83"/>
      <c r="TMC13" s="83"/>
      <c r="TMD13" s="83"/>
      <c r="TME13" s="83"/>
      <c r="TMF13" s="83"/>
      <c r="TMG13" s="83"/>
      <c r="TMH13" s="83"/>
      <c r="TMI13" s="83"/>
      <c r="TMJ13" s="83"/>
      <c r="TMK13" s="83"/>
      <c r="TML13" s="83"/>
      <c r="TMM13" s="83"/>
      <c r="TMN13" s="83"/>
      <c r="TMO13" s="83"/>
      <c r="TMP13" s="83"/>
      <c r="TMQ13" s="83"/>
      <c r="TMR13" s="83"/>
      <c r="TMS13" s="83"/>
      <c r="TMT13" s="83"/>
      <c r="TMU13" s="83"/>
      <c r="TMV13" s="83"/>
      <c r="TMW13" s="83"/>
      <c r="TMX13" s="83"/>
      <c r="TMY13" s="83"/>
      <c r="TMZ13" s="83"/>
      <c r="TNA13" s="83"/>
      <c r="TNB13" s="83"/>
      <c r="TNC13" s="83"/>
      <c r="TND13" s="83"/>
      <c r="TNE13" s="83"/>
      <c r="TNF13" s="83"/>
      <c r="TNG13" s="83"/>
      <c r="TNH13" s="83"/>
      <c r="TNI13" s="83"/>
      <c r="TNJ13" s="83"/>
      <c r="TNK13" s="83"/>
      <c r="TNL13" s="83"/>
      <c r="TNM13" s="83"/>
      <c r="TNN13" s="83"/>
      <c r="TNO13" s="83"/>
      <c r="TNP13" s="83"/>
      <c r="TNQ13" s="83"/>
      <c r="TNR13" s="83"/>
      <c r="TNS13" s="83"/>
      <c r="TNT13" s="83"/>
      <c r="TNU13" s="83"/>
      <c r="TNV13" s="83"/>
      <c r="TNW13" s="83"/>
      <c r="TNX13" s="83"/>
      <c r="TNY13" s="83"/>
      <c r="TNZ13" s="83"/>
      <c r="TOA13" s="83"/>
      <c r="TOB13" s="83"/>
      <c r="TOC13" s="83"/>
      <c r="TOD13" s="83"/>
      <c r="TOE13" s="83"/>
      <c r="TOF13" s="83"/>
      <c r="TOG13" s="83"/>
      <c r="TOH13" s="83"/>
      <c r="TOI13" s="83"/>
      <c r="TOJ13" s="83"/>
      <c r="TOK13" s="83"/>
      <c r="TOL13" s="83"/>
      <c r="TOM13" s="83"/>
      <c r="TON13" s="83"/>
      <c r="TOO13" s="83"/>
      <c r="TOP13" s="83"/>
      <c r="TOQ13" s="83"/>
      <c r="TOR13" s="83"/>
      <c r="TOS13" s="83"/>
      <c r="TOT13" s="83"/>
      <c r="TOU13" s="83"/>
      <c r="TOV13" s="83"/>
      <c r="TOW13" s="83"/>
      <c r="TOX13" s="83"/>
      <c r="TOY13" s="83"/>
      <c r="TOZ13" s="83"/>
      <c r="TPA13" s="83"/>
      <c r="TPB13" s="83"/>
      <c r="TPC13" s="83"/>
      <c r="TPD13" s="83"/>
      <c r="TPE13" s="83"/>
      <c r="TPF13" s="83"/>
      <c r="TPG13" s="83"/>
      <c r="TPH13" s="83"/>
      <c r="TPI13" s="83"/>
      <c r="TPJ13" s="83"/>
      <c r="TPK13" s="83"/>
      <c r="TPL13" s="83"/>
      <c r="TPM13" s="83"/>
      <c r="TPN13" s="83"/>
      <c r="TPO13" s="83"/>
      <c r="TPP13" s="83"/>
      <c r="TPQ13" s="83"/>
      <c r="TPR13" s="83"/>
      <c r="TPS13" s="83"/>
      <c r="TPT13" s="83"/>
      <c r="TPU13" s="83"/>
      <c r="TPV13" s="83"/>
      <c r="TPW13" s="83"/>
      <c r="TPX13" s="83"/>
      <c r="TPY13" s="83"/>
      <c r="TPZ13" s="83"/>
      <c r="TQA13" s="83"/>
      <c r="TQB13" s="83"/>
      <c r="TQC13" s="83"/>
      <c r="TQD13" s="83"/>
      <c r="TQE13" s="83"/>
      <c r="TQF13" s="83"/>
      <c r="TQG13" s="83"/>
      <c r="TQH13" s="83"/>
      <c r="TQI13" s="83"/>
      <c r="TQJ13" s="83"/>
      <c r="TQK13" s="83"/>
      <c r="TQL13" s="83"/>
      <c r="TQM13" s="83"/>
      <c r="TQN13" s="83"/>
      <c r="TQO13" s="83"/>
      <c r="TQP13" s="83"/>
      <c r="TQQ13" s="83"/>
      <c r="TQR13" s="83"/>
      <c r="TQS13" s="83"/>
      <c r="TQT13" s="83"/>
      <c r="TQU13" s="83"/>
      <c r="TQV13" s="83"/>
      <c r="TQW13" s="83"/>
      <c r="TQX13" s="83"/>
      <c r="TQY13" s="83"/>
      <c r="TQZ13" s="83"/>
      <c r="TRA13" s="83"/>
      <c r="TRB13" s="83"/>
      <c r="TRC13" s="83"/>
      <c r="TRD13" s="83"/>
      <c r="TRE13" s="83"/>
      <c r="TRF13" s="83"/>
      <c r="TRG13" s="83"/>
      <c r="TRH13" s="83"/>
      <c r="TRI13" s="83"/>
      <c r="TRJ13" s="83"/>
      <c r="TRK13" s="83"/>
      <c r="TRL13" s="83"/>
      <c r="TRM13" s="83"/>
      <c r="TRN13" s="83"/>
      <c r="TRO13" s="83"/>
      <c r="TRP13" s="83"/>
      <c r="TRQ13" s="83"/>
      <c r="TRR13" s="83"/>
      <c r="TRS13" s="83"/>
      <c r="TRT13" s="83"/>
      <c r="TRU13" s="83"/>
      <c r="TRV13" s="83"/>
      <c r="TRW13" s="83"/>
      <c r="TRX13" s="83"/>
      <c r="TRY13" s="83"/>
      <c r="TRZ13" s="83"/>
      <c r="TSA13" s="83"/>
      <c r="TSB13" s="83"/>
      <c r="TSC13" s="83"/>
      <c r="TSD13" s="83"/>
      <c r="TSE13" s="83"/>
      <c r="TSF13" s="83"/>
      <c r="TSG13" s="83"/>
      <c r="TSH13" s="83"/>
      <c r="TSI13" s="83"/>
      <c r="TSJ13" s="83"/>
      <c r="TSK13" s="83"/>
      <c r="TSL13" s="83"/>
      <c r="TSM13" s="83"/>
      <c r="TSN13" s="83"/>
      <c r="TSO13" s="83"/>
      <c r="TSP13" s="83"/>
      <c r="TSQ13" s="83"/>
      <c r="TSR13" s="83"/>
      <c r="TSS13" s="83"/>
      <c r="TST13" s="83"/>
      <c r="TSU13" s="83"/>
      <c r="TSV13" s="83"/>
      <c r="TSW13" s="83"/>
      <c r="TSX13" s="83"/>
      <c r="TSY13" s="83"/>
      <c r="TSZ13" s="83"/>
      <c r="TTA13" s="83"/>
      <c r="TTB13" s="83"/>
      <c r="TTC13" s="83"/>
      <c r="TTD13" s="83"/>
      <c r="TTE13" s="83"/>
      <c r="TTF13" s="83"/>
      <c r="TTG13" s="83"/>
      <c r="TTH13" s="83"/>
      <c r="TTI13" s="83"/>
      <c r="TTJ13" s="83"/>
      <c r="TTK13" s="83"/>
      <c r="TTL13" s="83"/>
      <c r="TTM13" s="83"/>
      <c r="TTN13" s="83"/>
      <c r="TTO13" s="83"/>
      <c r="TTP13" s="83"/>
      <c r="TTQ13" s="83"/>
      <c r="TTR13" s="83"/>
      <c r="TTS13" s="83"/>
      <c r="TTT13" s="83"/>
      <c r="TTU13" s="83"/>
      <c r="TTV13" s="83"/>
      <c r="TTW13" s="83"/>
      <c r="TTX13" s="83"/>
      <c r="TTY13" s="83"/>
      <c r="TTZ13" s="83"/>
      <c r="TUA13" s="83"/>
      <c r="TUB13" s="83"/>
      <c r="TUC13" s="83"/>
      <c r="TUD13" s="83"/>
      <c r="TUE13" s="83"/>
      <c r="TUF13" s="83"/>
      <c r="TUG13" s="83"/>
      <c r="TUH13" s="83"/>
      <c r="TUI13" s="83"/>
      <c r="TUJ13" s="83"/>
      <c r="TUK13" s="83"/>
      <c r="TUL13" s="83"/>
      <c r="TUM13" s="83"/>
      <c r="TUN13" s="83"/>
      <c r="TUO13" s="83"/>
      <c r="TUP13" s="83"/>
      <c r="TUQ13" s="83"/>
      <c r="TUR13" s="83"/>
      <c r="TUS13" s="83"/>
      <c r="TUT13" s="83"/>
      <c r="TUU13" s="83"/>
      <c r="TUV13" s="83"/>
      <c r="TUW13" s="83"/>
      <c r="TUX13" s="83"/>
      <c r="TUY13" s="83"/>
      <c r="TUZ13" s="83"/>
      <c r="TVA13" s="83"/>
      <c r="TVB13" s="83"/>
      <c r="TVC13" s="83"/>
      <c r="TVD13" s="83"/>
      <c r="TVE13" s="83"/>
      <c r="TVF13" s="83"/>
      <c r="TVG13" s="83"/>
      <c r="TVH13" s="83"/>
      <c r="TVI13" s="83"/>
      <c r="TVJ13" s="83"/>
      <c r="TVK13" s="83"/>
      <c r="TVL13" s="83"/>
      <c r="TVM13" s="83"/>
      <c r="TVN13" s="83"/>
      <c r="TVO13" s="83"/>
      <c r="TVP13" s="83"/>
      <c r="TVQ13" s="83"/>
      <c r="TVR13" s="83"/>
      <c r="TVS13" s="83"/>
      <c r="TVT13" s="83"/>
      <c r="TVU13" s="83"/>
      <c r="TVV13" s="83"/>
      <c r="TVW13" s="83"/>
      <c r="TVX13" s="83"/>
      <c r="TVY13" s="83"/>
      <c r="TVZ13" s="83"/>
      <c r="TWA13" s="83"/>
      <c r="TWB13" s="83"/>
      <c r="TWC13" s="83"/>
      <c r="TWD13" s="83"/>
      <c r="TWE13" s="83"/>
      <c r="TWF13" s="83"/>
      <c r="TWG13" s="83"/>
      <c r="TWH13" s="83"/>
      <c r="TWI13" s="83"/>
      <c r="TWJ13" s="83"/>
      <c r="TWK13" s="83"/>
      <c r="TWL13" s="83"/>
      <c r="TWM13" s="83"/>
      <c r="TWN13" s="83"/>
      <c r="TWO13" s="83"/>
      <c r="TWP13" s="83"/>
      <c r="TWQ13" s="83"/>
      <c r="TWR13" s="83"/>
      <c r="TWS13" s="83"/>
      <c r="TWT13" s="83"/>
      <c r="TWU13" s="83"/>
      <c r="TWV13" s="83"/>
      <c r="TWW13" s="83"/>
      <c r="TWX13" s="83"/>
      <c r="TWY13" s="83"/>
      <c r="TWZ13" s="83"/>
      <c r="TXA13" s="83"/>
      <c r="TXB13" s="83"/>
      <c r="TXC13" s="83"/>
      <c r="TXD13" s="83"/>
      <c r="TXE13" s="83"/>
      <c r="TXF13" s="83"/>
      <c r="TXG13" s="83"/>
      <c r="TXH13" s="83"/>
      <c r="TXI13" s="83"/>
      <c r="TXJ13" s="83"/>
      <c r="TXK13" s="83"/>
      <c r="TXL13" s="83"/>
      <c r="TXM13" s="83"/>
      <c r="TXN13" s="83"/>
      <c r="TXO13" s="83"/>
      <c r="TXP13" s="83"/>
      <c r="TXQ13" s="83"/>
      <c r="TXR13" s="83"/>
      <c r="TXS13" s="83"/>
      <c r="TXT13" s="83"/>
      <c r="TXU13" s="83"/>
      <c r="TXV13" s="83"/>
      <c r="TXW13" s="83"/>
      <c r="TXX13" s="83"/>
      <c r="TXY13" s="83"/>
      <c r="TXZ13" s="83"/>
      <c r="TYA13" s="83"/>
      <c r="TYB13" s="83"/>
      <c r="TYC13" s="83"/>
      <c r="TYD13" s="83"/>
      <c r="TYE13" s="83"/>
      <c r="TYF13" s="83"/>
      <c r="TYG13" s="83"/>
      <c r="TYH13" s="83"/>
      <c r="TYI13" s="83"/>
      <c r="TYJ13" s="83"/>
      <c r="TYK13" s="83"/>
      <c r="TYL13" s="83"/>
      <c r="TYM13" s="83"/>
      <c r="TYN13" s="83"/>
      <c r="TYO13" s="83"/>
      <c r="TYP13" s="83"/>
      <c r="TYQ13" s="83"/>
      <c r="TYR13" s="83"/>
      <c r="TYS13" s="83"/>
      <c r="TYT13" s="83"/>
      <c r="TYU13" s="83"/>
      <c r="TYV13" s="83"/>
      <c r="TYW13" s="83"/>
      <c r="TYX13" s="83"/>
      <c r="TYY13" s="83"/>
      <c r="TYZ13" s="83"/>
      <c r="TZA13" s="83"/>
      <c r="TZB13" s="83"/>
      <c r="TZC13" s="83"/>
      <c r="TZD13" s="83"/>
      <c r="TZE13" s="83"/>
      <c r="TZF13" s="83"/>
      <c r="TZG13" s="83"/>
      <c r="TZH13" s="83"/>
      <c r="TZI13" s="83"/>
      <c r="TZJ13" s="83"/>
      <c r="TZK13" s="83"/>
      <c r="TZL13" s="83"/>
      <c r="TZM13" s="83"/>
      <c r="TZN13" s="83"/>
      <c r="TZO13" s="83"/>
      <c r="TZP13" s="83"/>
      <c r="TZQ13" s="83"/>
      <c r="TZR13" s="83"/>
      <c r="TZS13" s="83"/>
      <c r="TZT13" s="83"/>
      <c r="TZU13" s="83"/>
      <c r="TZV13" s="83"/>
      <c r="TZW13" s="83"/>
      <c r="TZX13" s="83"/>
      <c r="TZY13" s="83"/>
      <c r="TZZ13" s="83"/>
      <c r="UAA13" s="83"/>
      <c r="UAB13" s="83"/>
      <c r="UAC13" s="83"/>
      <c r="UAD13" s="83"/>
      <c r="UAE13" s="83"/>
      <c r="UAF13" s="83"/>
      <c r="UAG13" s="83"/>
      <c r="UAH13" s="83"/>
      <c r="UAI13" s="83"/>
      <c r="UAJ13" s="83"/>
      <c r="UAK13" s="83"/>
      <c r="UAL13" s="83"/>
      <c r="UAM13" s="83"/>
      <c r="UAN13" s="83"/>
      <c r="UAO13" s="83"/>
      <c r="UAP13" s="83"/>
      <c r="UAQ13" s="83"/>
      <c r="UAR13" s="83"/>
      <c r="UAS13" s="83"/>
      <c r="UAT13" s="83"/>
      <c r="UAU13" s="83"/>
      <c r="UAV13" s="83"/>
      <c r="UAW13" s="83"/>
      <c r="UAX13" s="83"/>
      <c r="UAY13" s="83"/>
      <c r="UAZ13" s="83"/>
      <c r="UBA13" s="83"/>
      <c r="UBB13" s="83"/>
      <c r="UBC13" s="83"/>
      <c r="UBD13" s="83"/>
      <c r="UBE13" s="83"/>
      <c r="UBF13" s="83"/>
      <c r="UBG13" s="83"/>
      <c r="UBH13" s="83"/>
      <c r="UBI13" s="83"/>
      <c r="UBJ13" s="83"/>
      <c r="UBK13" s="83"/>
      <c r="UBL13" s="83"/>
      <c r="UBM13" s="83"/>
      <c r="UBN13" s="83"/>
      <c r="UBO13" s="83"/>
      <c r="UBP13" s="83"/>
      <c r="UBQ13" s="83"/>
      <c r="UBR13" s="83"/>
      <c r="UBS13" s="83"/>
      <c r="UBT13" s="83"/>
      <c r="UBU13" s="83"/>
      <c r="UBV13" s="83"/>
      <c r="UBW13" s="83"/>
      <c r="UBX13" s="83"/>
      <c r="UBY13" s="83"/>
      <c r="UBZ13" s="83"/>
      <c r="UCA13" s="83"/>
      <c r="UCB13" s="83"/>
      <c r="UCC13" s="83"/>
      <c r="UCD13" s="83"/>
      <c r="UCE13" s="83"/>
      <c r="UCF13" s="83"/>
      <c r="UCG13" s="83"/>
      <c r="UCH13" s="83"/>
      <c r="UCI13" s="83"/>
      <c r="UCJ13" s="83"/>
      <c r="UCK13" s="83"/>
      <c r="UCL13" s="83"/>
      <c r="UCM13" s="83"/>
      <c r="UCN13" s="83"/>
      <c r="UCO13" s="83"/>
      <c r="UCP13" s="83"/>
      <c r="UCQ13" s="83"/>
      <c r="UCR13" s="83"/>
      <c r="UCS13" s="83"/>
      <c r="UCT13" s="83"/>
      <c r="UCU13" s="83"/>
      <c r="UCV13" s="83"/>
      <c r="UCW13" s="83"/>
      <c r="UCX13" s="83"/>
      <c r="UCY13" s="83"/>
      <c r="UCZ13" s="83"/>
      <c r="UDA13" s="83"/>
      <c r="UDB13" s="83"/>
      <c r="UDC13" s="83"/>
      <c r="UDD13" s="83"/>
      <c r="UDE13" s="83"/>
      <c r="UDF13" s="83"/>
      <c r="UDG13" s="83"/>
      <c r="UDH13" s="83"/>
      <c r="UDI13" s="83"/>
      <c r="UDJ13" s="83"/>
      <c r="UDK13" s="83"/>
      <c r="UDL13" s="83"/>
      <c r="UDM13" s="83"/>
      <c r="UDN13" s="83"/>
      <c r="UDO13" s="83"/>
      <c r="UDP13" s="83"/>
      <c r="UDQ13" s="83"/>
      <c r="UDR13" s="83"/>
      <c r="UDS13" s="83"/>
      <c r="UDT13" s="83"/>
      <c r="UDU13" s="83"/>
      <c r="UDV13" s="83"/>
      <c r="UDW13" s="83"/>
      <c r="UDX13" s="83"/>
      <c r="UDY13" s="83"/>
      <c r="UDZ13" s="83"/>
      <c r="UEA13" s="83"/>
      <c r="UEB13" s="83"/>
      <c r="UEC13" s="83"/>
      <c r="UED13" s="83"/>
      <c r="UEE13" s="83"/>
      <c r="UEF13" s="83"/>
      <c r="UEG13" s="83"/>
      <c r="UEH13" s="83"/>
      <c r="UEI13" s="83"/>
      <c r="UEJ13" s="83"/>
      <c r="UEK13" s="83"/>
      <c r="UEL13" s="83"/>
      <c r="UEM13" s="83"/>
      <c r="UEN13" s="83"/>
      <c r="UEO13" s="83"/>
      <c r="UEP13" s="83"/>
      <c r="UEQ13" s="83"/>
      <c r="UER13" s="83"/>
      <c r="UES13" s="83"/>
      <c r="UET13" s="83"/>
      <c r="UEU13" s="83"/>
      <c r="UEV13" s="83"/>
      <c r="UEW13" s="83"/>
      <c r="UEX13" s="83"/>
      <c r="UEY13" s="83"/>
      <c r="UEZ13" s="83"/>
      <c r="UFA13" s="83"/>
      <c r="UFB13" s="83"/>
      <c r="UFC13" s="83"/>
      <c r="UFD13" s="83"/>
      <c r="UFE13" s="83"/>
      <c r="UFF13" s="83"/>
      <c r="UFG13" s="83"/>
      <c r="UFH13" s="83"/>
      <c r="UFI13" s="83"/>
      <c r="UFJ13" s="83"/>
      <c r="UFK13" s="83"/>
      <c r="UFL13" s="83"/>
      <c r="UFM13" s="83"/>
      <c r="UFN13" s="83"/>
      <c r="UFO13" s="83"/>
      <c r="UFP13" s="83"/>
      <c r="UFQ13" s="83"/>
      <c r="UFR13" s="83"/>
      <c r="UFS13" s="83"/>
      <c r="UFT13" s="83"/>
      <c r="UFU13" s="83"/>
      <c r="UFV13" s="83"/>
      <c r="UFW13" s="83"/>
      <c r="UFX13" s="83"/>
      <c r="UFY13" s="83"/>
      <c r="UFZ13" s="83"/>
      <c r="UGA13" s="83"/>
      <c r="UGB13" s="83"/>
      <c r="UGC13" s="83"/>
      <c r="UGD13" s="83"/>
      <c r="UGE13" s="83"/>
      <c r="UGF13" s="83"/>
      <c r="UGG13" s="83"/>
      <c r="UGH13" s="83"/>
      <c r="UGI13" s="83"/>
      <c r="UGJ13" s="83"/>
      <c r="UGK13" s="83"/>
      <c r="UGL13" s="83"/>
      <c r="UGM13" s="83"/>
      <c r="UGN13" s="83"/>
      <c r="UGO13" s="83"/>
      <c r="UGP13" s="83"/>
      <c r="UGQ13" s="83"/>
      <c r="UGR13" s="83"/>
      <c r="UGS13" s="83"/>
      <c r="UGT13" s="83"/>
      <c r="UGU13" s="83"/>
      <c r="UGV13" s="83"/>
      <c r="UGW13" s="83"/>
      <c r="UGX13" s="83"/>
      <c r="UGY13" s="83"/>
      <c r="UGZ13" s="83"/>
      <c r="UHA13" s="83"/>
      <c r="UHB13" s="83"/>
      <c r="UHC13" s="83"/>
      <c r="UHD13" s="83"/>
      <c r="UHE13" s="83"/>
      <c r="UHF13" s="83"/>
      <c r="UHG13" s="83"/>
      <c r="UHH13" s="83"/>
      <c r="UHI13" s="83"/>
      <c r="UHJ13" s="83"/>
      <c r="UHK13" s="83"/>
      <c r="UHL13" s="83"/>
      <c r="UHM13" s="83"/>
      <c r="UHN13" s="83"/>
      <c r="UHO13" s="83"/>
      <c r="UHP13" s="83"/>
      <c r="UHQ13" s="83"/>
      <c r="UHR13" s="83"/>
      <c r="UHS13" s="83"/>
      <c r="UHT13" s="83"/>
      <c r="UHU13" s="83"/>
      <c r="UHV13" s="83"/>
      <c r="UHW13" s="83"/>
      <c r="UHX13" s="83"/>
      <c r="UHY13" s="83"/>
      <c r="UHZ13" s="83"/>
      <c r="UIA13" s="83"/>
      <c r="UIB13" s="83"/>
      <c r="UIC13" s="83"/>
      <c r="UID13" s="83"/>
      <c r="UIE13" s="83"/>
      <c r="UIF13" s="83"/>
      <c r="UIG13" s="83"/>
      <c r="UIH13" s="83"/>
      <c r="UII13" s="83"/>
      <c r="UIJ13" s="83"/>
      <c r="UIK13" s="83"/>
      <c r="UIL13" s="83"/>
      <c r="UIM13" s="83"/>
      <c r="UIN13" s="83"/>
      <c r="UIO13" s="83"/>
      <c r="UIP13" s="83"/>
      <c r="UIQ13" s="83"/>
      <c r="UIR13" s="83"/>
      <c r="UIS13" s="83"/>
      <c r="UIT13" s="83"/>
      <c r="UIU13" s="83"/>
      <c r="UIV13" s="83"/>
      <c r="UIW13" s="83"/>
      <c r="UIX13" s="83"/>
      <c r="UIY13" s="83"/>
      <c r="UIZ13" s="83"/>
      <c r="UJA13" s="83"/>
      <c r="UJB13" s="83"/>
      <c r="UJC13" s="83"/>
      <c r="UJD13" s="83"/>
      <c r="UJE13" s="83"/>
      <c r="UJF13" s="83"/>
      <c r="UJG13" s="83"/>
      <c r="UJH13" s="83"/>
      <c r="UJI13" s="83"/>
      <c r="UJJ13" s="83"/>
      <c r="UJK13" s="83"/>
      <c r="UJL13" s="83"/>
      <c r="UJM13" s="83"/>
      <c r="UJN13" s="83"/>
      <c r="UJO13" s="83"/>
      <c r="UJP13" s="83"/>
      <c r="UJQ13" s="83"/>
      <c r="UJR13" s="83"/>
      <c r="UJS13" s="83"/>
      <c r="UJT13" s="83"/>
      <c r="UJU13" s="83"/>
      <c r="UJV13" s="83"/>
      <c r="UJW13" s="83"/>
      <c r="UJX13" s="83"/>
      <c r="UJY13" s="83"/>
      <c r="UJZ13" s="83"/>
      <c r="UKA13" s="83"/>
      <c r="UKB13" s="83"/>
      <c r="UKC13" s="83"/>
      <c r="UKD13" s="83"/>
      <c r="UKE13" s="83"/>
      <c r="UKF13" s="83"/>
      <c r="UKG13" s="83"/>
      <c r="UKH13" s="83"/>
      <c r="UKI13" s="83"/>
      <c r="UKJ13" s="83"/>
      <c r="UKK13" s="83"/>
      <c r="UKL13" s="83"/>
      <c r="UKM13" s="83"/>
      <c r="UKN13" s="83"/>
      <c r="UKO13" s="83"/>
      <c r="UKP13" s="83"/>
      <c r="UKQ13" s="83"/>
      <c r="UKR13" s="83"/>
      <c r="UKS13" s="83"/>
      <c r="UKT13" s="83"/>
      <c r="UKU13" s="83"/>
      <c r="UKV13" s="83"/>
      <c r="UKW13" s="83"/>
      <c r="UKX13" s="83"/>
      <c r="UKY13" s="83"/>
      <c r="UKZ13" s="83"/>
      <c r="ULA13" s="83"/>
      <c r="ULB13" s="83"/>
      <c r="ULC13" s="83"/>
      <c r="ULD13" s="83"/>
      <c r="ULE13" s="83"/>
      <c r="ULF13" s="83"/>
      <c r="ULG13" s="83"/>
      <c r="ULH13" s="83"/>
      <c r="ULI13" s="83"/>
      <c r="ULJ13" s="83"/>
      <c r="ULK13" s="83"/>
      <c r="ULL13" s="83"/>
      <c r="ULM13" s="83"/>
      <c r="ULN13" s="83"/>
      <c r="ULO13" s="83"/>
      <c r="ULP13" s="83"/>
      <c r="ULQ13" s="83"/>
      <c r="ULR13" s="83"/>
      <c r="ULS13" s="83"/>
      <c r="ULT13" s="83"/>
      <c r="ULU13" s="83"/>
      <c r="ULV13" s="83"/>
      <c r="ULW13" s="83"/>
      <c r="ULX13" s="83"/>
      <c r="ULY13" s="83"/>
      <c r="ULZ13" s="83"/>
      <c r="UMA13" s="83"/>
      <c r="UMB13" s="83"/>
      <c r="UMC13" s="83"/>
      <c r="UMD13" s="83"/>
      <c r="UME13" s="83"/>
      <c r="UMF13" s="83"/>
      <c r="UMG13" s="83"/>
      <c r="UMH13" s="83"/>
      <c r="UMI13" s="83"/>
      <c r="UMJ13" s="83"/>
      <c r="UMK13" s="83"/>
      <c r="UML13" s="83"/>
      <c r="UMM13" s="83"/>
      <c r="UMN13" s="83"/>
      <c r="UMO13" s="83"/>
      <c r="UMP13" s="83"/>
      <c r="UMQ13" s="83"/>
      <c r="UMR13" s="83"/>
      <c r="UMS13" s="83"/>
      <c r="UMT13" s="83"/>
      <c r="UMU13" s="83"/>
      <c r="UMV13" s="83"/>
      <c r="UMW13" s="83"/>
      <c r="UMX13" s="83"/>
      <c r="UMY13" s="83"/>
      <c r="UMZ13" s="83"/>
      <c r="UNA13" s="83"/>
      <c r="UNB13" s="83"/>
      <c r="UNC13" s="83"/>
      <c r="UND13" s="83"/>
      <c r="UNE13" s="83"/>
      <c r="UNF13" s="83"/>
      <c r="UNG13" s="83"/>
      <c r="UNH13" s="83"/>
      <c r="UNI13" s="83"/>
      <c r="UNJ13" s="83"/>
      <c r="UNK13" s="83"/>
      <c r="UNL13" s="83"/>
      <c r="UNM13" s="83"/>
      <c r="UNN13" s="83"/>
      <c r="UNO13" s="83"/>
      <c r="UNP13" s="83"/>
      <c r="UNQ13" s="83"/>
      <c r="UNR13" s="83"/>
      <c r="UNS13" s="83"/>
      <c r="UNT13" s="83"/>
      <c r="UNU13" s="83"/>
      <c r="UNV13" s="83"/>
      <c r="UNW13" s="83"/>
      <c r="UNX13" s="83"/>
      <c r="UNY13" s="83"/>
      <c r="UNZ13" s="83"/>
      <c r="UOA13" s="83"/>
      <c r="UOB13" s="83"/>
      <c r="UOC13" s="83"/>
      <c r="UOD13" s="83"/>
      <c r="UOE13" s="83"/>
      <c r="UOF13" s="83"/>
      <c r="UOG13" s="83"/>
      <c r="UOH13" s="83"/>
      <c r="UOI13" s="83"/>
      <c r="UOJ13" s="83"/>
      <c r="UOK13" s="83"/>
      <c r="UOL13" s="83"/>
      <c r="UOM13" s="83"/>
      <c r="UON13" s="83"/>
      <c r="UOO13" s="83"/>
      <c r="UOP13" s="83"/>
      <c r="UOQ13" s="83"/>
      <c r="UOR13" s="83"/>
      <c r="UOS13" s="83"/>
      <c r="UOT13" s="83"/>
      <c r="UOU13" s="83"/>
      <c r="UOV13" s="83"/>
      <c r="UOW13" s="83"/>
      <c r="UOX13" s="83"/>
      <c r="UOY13" s="83"/>
      <c r="UOZ13" s="83"/>
      <c r="UPA13" s="83"/>
      <c r="UPB13" s="83"/>
      <c r="UPC13" s="83"/>
      <c r="UPD13" s="83"/>
      <c r="UPE13" s="83"/>
      <c r="UPF13" s="83"/>
      <c r="UPG13" s="83"/>
      <c r="UPH13" s="83"/>
      <c r="UPI13" s="83"/>
      <c r="UPJ13" s="83"/>
      <c r="UPK13" s="83"/>
      <c r="UPL13" s="83"/>
      <c r="UPM13" s="83"/>
      <c r="UPN13" s="83"/>
      <c r="UPO13" s="83"/>
      <c r="UPP13" s="83"/>
      <c r="UPQ13" s="83"/>
      <c r="UPR13" s="83"/>
      <c r="UPS13" s="83"/>
      <c r="UPT13" s="83"/>
      <c r="UPU13" s="83"/>
      <c r="UPV13" s="83"/>
      <c r="UPW13" s="83"/>
      <c r="UPX13" s="83"/>
      <c r="UPY13" s="83"/>
      <c r="UPZ13" s="83"/>
      <c r="UQA13" s="83"/>
      <c r="UQB13" s="83"/>
      <c r="UQC13" s="83"/>
      <c r="UQD13" s="83"/>
      <c r="UQE13" s="83"/>
      <c r="UQF13" s="83"/>
      <c r="UQG13" s="83"/>
      <c r="UQH13" s="83"/>
      <c r="UQI13" s="83"/>
      <c r="UQJ13" s="83"/>
      <c r="UQK13" s="83"/>
      <c r="UQL13" s="83"/>
      <c r="UQM13" s="83"/>
      <c r="UQN13" s="83"/>
      <c r="UQO13" s="83"/>
      <c r="UQP13" s="83"/>
      <c r="UQQ13" s="83"/>
      <c r="UQR13" s="83"/>
      <c r="UQS13" s="83"/>
      <c r="UQT13" s="83"/>
      <c r="UQU13" s="83"/>
      <c r="UQV13" s="83"/>
      <c r="UQW13" s="83"/>
      <c r="UQX13" s="83"/>
      <c r="UQY13" s="83"/>
      <c r="UQZ13" s="83"/>
      <c r="URA13" s="83"/>
      <c r="URB13" s="83"/>
      <c r="URC13" s="83"/>
      <c r="URD13" s="83"/>
      <c r="URE13" s="83"/>
      <c r="URF13" s="83"/>
      <c r="URG13" s="83"/>
      <c r="URH13" s="83"/>
      <c r="URI13" s="83"/>
      <c r="URJ13" s="83"/>
      <c r="URK13" s="83"/>
      <c r="URL13" s="83"/>
      <c r="URM13" s="83"/>
      <c r="URN13" s="83"/>
      <c r="URO13" s="83"/>
      <c r="URP13" s="83"/>
      <c r="URQ13" s="83"/>
      <c r="URR13" s="83"/>
      <c r="URS13" s="83"/>
      <c r="URT13" s="83"/>
      <c r="URU13" s="83"/>
      <c r="URV13" s="83"/>
      <c r="URW13" s="83"/>
      <c r="URX13" s="83"/>
      <c r="URY13" s="83"/>
      <c r="URZ13" s="83"/>
      <c r="USA13" s="83"/>
      <c r="USB13" s="83"/>
      <c r="USC13" s="83"/>
      <c r="USD13" s="83"/>
      <c r="USE13" s="83"/>
      <c r="USF13" s="83"/>
      <c r="USG13" s="83"/>
      <c r="USH13" s="83"/>
      <c r="USI13" s="83"/>
      <c r="USJ13" s="83"/>
      <c r="USK13" s="83"/>
      <c r="USL13" s="83"/>
      <c r="USM13" s="83"/>
      <c r="USN13" s="83"/>
      <c r="USO13" s="83"/>
      <c r="USP13" s="83"/>
      <c r="USQ13" s="83"/>
      <c r="USR13" s="83"/>
      <c r="USS13" s="83"/>
      <c r="UST13" s="83"/>
      <c r="USU13" s="83"/>
      <c r="USV13" s="83"/>
      <c r="USW13" s="83"/>
      <c r="USX13" s="83"/>
      <c r="USY13" s="83"/>
      <c r="USZ13" s="83"/>
      <c r="UTA13" s="83"/>
      <c r="UTB13" s="83"/>
      <c r="UTC13" s="83"/>
      <c r="UTD13" s="83"/>
      <c r="UTE13" s="83"/>
      <c r="UTF13" s="83"/>
      <c r="UTG13" s="83"/>
      <c r="UTH13" s="83"/>
      <c r="UTI13" s="83"/>
      <c r="UTJ13" s="83"/>
      <c r="UTK13" s="83"/>
      <c r="UTL13" s="83"/>
      <c r="UTM13" s="83"/>
      <c r="UTN13" s="83"/>
      <c r="UTO13" s="83"/>
      <c r="UTP13" s="83"/>
      <c r="UTQ13" s="83"/>
      <c r="UTR13" s="83"/>
      <c r="UTS13" s="83"/>
      <c r="UTT13" s="83"/>
      <c r="UTU13" s="83"/>
      <c r="UTV13" s="83"/>
      <c r="UTW13" s="83"/>
      <c r="UTX13" s="83"/>
      <c r="UTY13" s="83"/>
      <c r="UTZ13" s="83"/>
      <c r="UUA13" s="83"/>
      <c r="UUB13" s="83"/>
      <c r="UUC13" s="83"/>
      <c r="UUD13" s="83"/>
      <c r="UUE13" s="83"/>
      <c r="UUF13" s="83"/>
      <c r="UUG13" s="83"/>
      <c r="UUH13" s="83"/>
      <c r="UUI13" s="83"/>
      <c r="UUJ13" s="83"/>
      <c r="UUK13" s="83"/>
      <c r="UUL13" s="83"/>
      <c r="UUM13" s="83"/>
      <c r="UUN13" s="83"/>
      <c r="UUO13" s="83"/>
      <c r="UUP13" s="83"/>
      <c r="UUQ13" s="83"/>
      <c r="UUR13" s="83"/>
      <c r="UUS13" s="83"/>
      <c r="UUT13" s="83"/>
      <c r="UUU13" s="83"/>
      <c r="UUV13" s="83"/>
      <c r="UUW13" s="83"/>
      <c r="UUX13" s="83"/>
      <c r="UUY13" s="83"/>
      <c r="UUZ13" s="83"/>
      <c r="UVA13" s="83"/>
      <c r="UVB13" s="83"/>
      <c r="UVC13" s="83"/>
      <c r="UVD13" s="83"/>
      <c r="UVE13" s="83"/>
      <c r="UVF13" s="83"/>
      <c r="UVG13" s="83"/>
      <c r="UVH13" s="83"/>
      <c r="UVI13" s="83"/>
      <c r="UVJ13" s="83"/>
      <c r="UVK13" s="83"/>
      <c r="UVL13" s="83"/>
      <c r="UVM13" s="83"/>
      <c r="UVN13" s="83"/>
      <c r="UVO13" s="83"/>
      <c r="UVP13" s="83"/>
      <c r="UVQ13" s="83"/>
      <c r="UVR13" s="83"/>
      <c r="UVS13" s="83"/>
      <c r="UVT13" s="83"/>
      <c r="UVU13" s="83"/>
      <c r="UVV13" s="83"/>
      <c r="UVW13" s="83"/>
      <c r="UVX13" s="83"/>
      <c r="UVY13" s="83"/>
      <c r="UVZ13" s="83"/>
      <c r="UWA13" s="83"/>
      <c r="UWB13" s="83"/>
      <c r="UWC13" s="83"/>
      <c r="UWD13" s="83"/>
      <c r="UWE13" s="83"/>
      <c r="UWF13" s="83"/>
      <c r="UWG13" s="83"/>
      <c r="UWH13" s="83"/>
      <c r="UWI13" s="83"/>
      <c r="UWJ13" s="83"/>
      <c r="UWK13" s="83"/>
      <c r="UWL13" s="83"/>
      <c r="UWM13" s="83"/>
      <c r="UWN13" s="83"/>
      <c r="UWO13" s="83"/>
      <c r="UWP13" s="83"/>
      <c r="UWQ13" s="83"/>
      <c r="UWR13" s="83"/>
      <c r="UWS13" s="83"/>
      <c r="UWT13" s="83"/>
      <c r="UWU13" s="83"/>
      <c r="UWV13" s="83"/>
      <c r="UWW13" s="83"/>
      <c r="UWX13" s="83"/>
      <c r="UWY13" s="83"/>
      <c r="UWZ13" s="83"/>
      <c r="UXA13" s="83"/>
      <c r="UXB13" s="83"/>
      <c r="UXC13" s="83"/>
      <c r="UXD13" s="83"/>
      <c r="UXE13" s="83"/>
      <c r="UXF13" s="83"/>
      <c r="UXG13" s="83"/>
      <c r="UXH13" s="83"/>
      <c r="UXI13" s="83"/>
      <c r="UXJ13" s="83"/>
      <c r="UXK13" s="83"/>
      <c r="UXL13" s="83"/>
      <c r="UXM13" s="83"/>
      <c r="UXN13" s="83"/>
      <c r="UXO13" s="83"/>
      <c r="UXP13" s="83"/>
      <c r="UXQ13" s="83"/>
      <c r="UXR13" s="83"/>
      <c r="UXS13" s="83"/>
      <c r="UXT13" s="83"/>
      <c r="UXU13" s="83"/>
      <c r="UXV13" s="83"/>
      <c r="UXW13" s="83"/>
      <c r="UXX13" s="83"/>
      <c r="UXY13" s="83"/>
      <c r="UXZ13" s="83"/>
      <c r="UYA13" s="83"/>
      <c r="UYB13" s="83"/>
      <c r="UYC13" s="83"/>
      <c r="UYD13" s="83"/>
      <c r="UYE13" s="83"/>
      <c r="UYF13" s="83"/>
      <c r="UYG13" s="83"/>
      <c r="UYH13" s="83"/>
      <c r="UYI13" s="83"/>
      <c r="UYJ13" s="83"/>
      <c r="UYK13" s="83"/>
      <c r="UYL13" s="83"/>
      <c r="UYM13" s="83"/>
      <c r="UYN13" s="83"/>
      <c r="UYO13" s="83"/>
      <c r="UYP13" s="83"/>
      <c r="UYQ13" s="83"/>
      <c r="UYR13" s="83"/>
      <c r="UYS13" s="83"/>
      <c r="UYT13" s="83"/>
      <c r="UYU13" s="83"/>
      <c r="UYV13" s="83"/>
      <c r="UYW13" s="83"/>
      <c r="UYX13" s="83"/>
      <c r="UYY13" s="83"/>
      <c r="UYZ13" s="83"/>
      <c r="UZA13" s="83"/>
      <c r="UZB13" s="83"/>
      <c r="UZC13" s="83"/>
      <c r="UZD13" s="83"/>
      <c r="UZE13" s="83"/>
      <c r="UZF13" s="83"/>
      <c r="UZG13" s="83"/>
      <c r="UZH13" s="83"/>
      <c r="UZI13" s="83"/>
      <c r="UZJ13" s="83"/>
      <c r="UZK13" s="83"/>
      <c r="UZL13" s="83"/>
      <c r="UZM13" s="83"/>
      <c r="UZN13" s="83"/>
      <c r="UZO13" s="83"/>
      <c r="UZP13" s="83"/>
      <c r="UZQ13" s="83"/>
      <c r="UZR13" s="83"/>
      <c r="UZS13" s="83"/>
      <c r="UZT13" s="83"/>
      <c r="UZU13" s="83"/>
      <c r="UZV13" s="83"/>
      <c r="UZW13" s="83"/>
      <c r="UZX13" s="83"/>
      <c r="UZY13" s="83"/>
      <c r="UZZ13" s="83"/>
      <c r="VAA13" s="83"/>
      <c r="VAB13" s="83"/>
      <c r="VAC13" s="83"/>
      <c r="VAD13" s="83"/>
      <c r="VAE13" s="83"/>
      <c r="VAF13" s="83"/>
      <c r="VAG13" s="83"/>
      <c r="VAH13" s="83"/>
      <c r="VAI13" s="83"/>
      <c r="VAJ13" s="83"/>
      <c r="VAK13" s="83"/>
      <c r="VAL13" s="83"/>
      <c r="VAM13" s="83"/>
      <c r="VAN13" s="83"/>
      <c r="VAO13" s="83"/>
      <c r="VAP13" s="83"/>
      <c r="VAQ13" s="83"/>
      <c r="VAR13" s="83"/>
      <c r="VAS13" s="83"/>
      <c r="VAT13" s="83"/>
      <c r="VAU13" s="83"/>
      <c r="VAV13" s="83"/>
      <c r="VAW13" s="83"/>
      <c r="VAX13" s="83"/>
      <c r="VAY13" s="83"/>
      <c r="VAZ13" s="83"/>
      <c r="VBA13" s="83"/>
      <c r="VBB13" s="83"/>
      <c r="VBC13" s="83"/>
      <c r="VBD13" s="83"/>
      <c r="VBE13" s="83"/>
      <c r="VBF13" s="83"/>
      <c r="VBG13" s="83"/>
      <c r="VBH13" s="83"/>
      <c r="VBI13" s="83"/>
      <c r="VBJ13" s="83"/>
      <c r="VBK13" s="83"/>
      <c r="VBL13" s="83"/>
      <c r="VBM13" s="83"/>
      <c r="VBN13" s="83"/>
      <c r="VBO13" s="83"/>
      <c r="VBP13" s="83"/>
      <c r="VBQ13" s="83"/>
      <c r="VBR13" s="83"/>
      <c r="VBS13" s="83"/>
      <c r="VBT13" s="83"/>
      <c r="VBU13" s="83"/>
      <c r="VBV13" s="83"/>
      <c r="VBW13" s="83"/>
      <c r="VBX13" s="83"/>
      <c r="VBY13" s="83"/>
      <c r="VBZ13" s="83"/>
      <c r="VCA13" s="83"/>
      <c r="VCB13" s="83"/>
      <c r="VCC13" s="83"/>
      <c r="VCD13" s="83"/>
      <c r="VCE13" s="83"/>
      <c r="VCF13" s="83"/>
      <c r="VCG13" s="83"/>
      <c r="VCH13" s="83"/>
      <c r="VCI13" s="83"/>
      <c r="VCJ13" s="83"/>
      <c r="VCK13" s="83"/>
      <c r="VCL13" s="83"/>
      <c r="VCM13" s="83"/>
      <c r="VCN13" s="83"/>
      <c r="VCO13" s="83"/>
      <c r="VCP13" s="83"/>
      <c r="VCQ13" s="83"/>
      <c r="VCR13" s="83"/>
      <c r="VCS13" s="83"/>
      <c r="VCT13" s="83"/>
      <c r="VCU13" s="83"/>
      <c r="VCV13" s="83"/>
      <c r="VCW13" s="83"/>
      <c r="VCX13" s="83"/>
      <c r="VCY13" s="83"/>
      <c r="VCZ13" s="83"/>
      <c r="VDA13" s="83"/>
      <c r="VDB13" s="83"/>
      <c r="VDC13" s="83"/>
      <c r="VDD13" s="83"/>
      <c r="VDE13" s="83"/>
      <c r="VDF13" s="83"/>
      <c r="VDG13" s="83"/>
      <c r="VDH13" s="83"/>
      <c r="VDI13" s="83"/>
      <c r="VDJ13" s="83"/>
      <c r="VDK13" s="83"/>
      <c r="VDL13" s="83"/>
      <c r="VDM13" s="83"/>
      <c r="VDN13" s="83"/>
      <c r="VDO13" s="83"/>
      <c r="VDP13" s="83"/>
      <c r="VDQ13" s="83"/>
      <c r="VDR13" s="83"/>
      <c r="VDS13" s="83"/>
      <c r="VDT13" s="83"/>
      <c r="VDU13" s="83"/>
      <c r="VDV13" s="83"/>
      <c r="VDW13" s="83"/>
      <c r="VDX13" s="83"/>
      <c r="VDY13" s="83"/>
      <c r="VDZ13" s="83"/>
      <c r="VEA13" s="83"/>
      <c r="VEB13" s="83"/>
      <c r="VEC13" s="83"/>
      <c r="VED13" s="83"/>
      <c r="VEE13" s="83"/>
      <c r="VEF13" s="83"/>
      <c r="VEG13" s="83"/>
      <c r="VEH13" s="83"/>
      <c r="VEI13" s="83"/>
      <c r="VEJ13" s="83"/>
      <c r="VEK13" s="83"/>
      <c r="VEL13" s="83"/>
      <c r="VEM13" s="83"/>
      <c r="VEN13" s="83"/>
      <c r="VEO13" s="83"/>
      <c r="VEP13" s="83"/>
      <c r="VEQ13" s="83"/>
      <c r="VER13" s="83"/>
      <c r="VES13" s="83"/>
      <c r="VET13" s="83"/>
      <c r="VEU13" s="83"/>
      <c r="VEV13" s="83"/>
      <c r="VEW13" s="83"/>
      <c r="VEX13" s="83"/>
      <c r="VEY13" s="83"/>
      <c r="VEZ13" s="83"/>
      <c r="VFA13" s="83"/>
      <c r="VFB13" s="83"/>
      <c r="VFC13" s="83"/>
      <c r="VFD13" s="83"/>
      <c r="VFE13" s="83"/>
      <c r="VFF13" s="83"/>
      <c r="VFG13" s="83"/>
      <c r="VFH13" s="83"/>
      <c r="VFI13" s="83"/>
      <c r="VFJ13" s="83"/>
      <c r="VFK13" s="83"/>
      <c r="VFL13" s="83"/>
      <c r="VFM13" s="83"/>
      <c r="VFN13" s="83"/>
      <c r="VFO13" s="83"/>
      <c r="VFP13" s="83"/>
      <c r="VFQ13" s="83"/>
      <c r="VFR13" s="83"/>
      <c r="VFS13" s="83"/>
      <c r="VFT13" s="83"/>
      <c r="VFU13" s="83"/>
      <c r="VFV13" s="83"/>
      <c r="VFW13" s="83"/>
      <c r="VFX13" s="83"/>
      <c r="VFY13" s="83"/>
      <c r="VFZ13" s="83"/>
      <c r="VGA13" s="83"/>
      <c r="VGB13" s="83"/>
      <c r="VGC13" s="83"/>
      <c r="VGD13" s="83"/>
      <c r="VGE13" s="83"/>
      <c r="VGF13" s="83"/>
      <c r="VGG13" s="83"/>
      <c r="VGH13" s="83"/>
      <c r="VGI13" s="83"/>
      <c r="VGJ13" s="83"/>
      <c r="VGK13" s="83"/>
      <c r="VGL13" s="83"/>
      <c r="VGM13" s="83"/>
      <c r="VGN13" s="83"/>
      <c r="VGO13" s="83"/>
      <c r="VGP13" s="83"/>
      <c r="VGQ13" s="83"/>
      <c r="VGR13" s="83"/>
      <c r="VGS13" s="83"/>
      <c r="VGT13" s="83"/>
      <c r="VGU13" s="83"/>
      <c r="VGV13" s="83"/>
      <c r="VGW13" s="83"/>
      <c r="VGX13" s="83"/>
      <c r="VGY13" s="83"/>
      <c r="VGZ13" s="83"/>
      <c r="VHA13" s="83"/>
      <c r="VHB13" s="83"/>
      <c r="VHC13" s="83"/>
      <c r="VHD13" s="83"/>
      <c r="VHE13" s="83"/>
      <c r="VHF13" s="83"/>
      <c r="VHG13" s="83"/>
      <c r="VHH13" s="83"/>
      <c r="VHI13" s="83"/>
      <c r="VHJ13" s="83"/>
      <c r="VHK13" s="83"/>
      <c r="VHL13" s="83"/>
      <c r="VHM13" s="83"/>
      <c r="VHN13" s="83"/>
      <c r="VHO13" s="83"/>
      <c r="VHP13" s="83"/>
      <c r="VHQ13" s="83"/>
      <c r="VHR13" s="83"/>
      <c r="VHS13" s="83"/>
      <c r="VHT13" s="83"/>
      <c r="VHU13" s="83"/>
      <c r="VHV13" s="83"/>
      <c r="VHW13" s="83"/>
      <c r="VHX13" s="83"/>
      <c r="VHY13" s="83"/>
      <c r="VHZ13" s="83"/>
      <c r="VIA13" s="83"/>
      <c r="VIB13" s="83"/>
      <c r="VIC13" s="83"/>
      <c r="VID13" s="83"/>
      <c r="VIE13" s="83"/>
      <c r="VIF13" s="83"/>
      <c r="VIG13" s="83"/>
      <c r="VIH13" s="83"/>
      <c r="VII13" s="83"/>
      <c r="VIJ13" s="83"/>
      <c r="VIK13" s="83"/>
      <c r="VIL13" s="83"/>
      <c r="VIM13" s="83"/>
      <c r="VIN13" s="83"/>
      <c r="VIO13" s="83"/>
      <c r="VIP13" s="83"/>
      <c r="VIQ13" s="83"/>
      <c r="VIR13" s="83"/>
      <c r="VIS13" s="83"/>
      <c r="VIT13" s="83"/>
      <c r="VIU13" s="83"/>
      <c r="VIV13" s="83"/>
      <c r="VIW13" s="83"/>
      <c r="VIX13" s="83"/>
      <c r="VIY13" s="83"/>
      <c r="VIZ13" s="83"/>
      <c r="VJA13" s="83"/>
      <c r="VJB13" s="83"/>
      <c r="VJC13" s="83"/>
      <c r="VJD13" s="83"/>
      <c r="VJE13" s="83"/>
      <c r="VJF13" s="83"/>
      <c r="VJG13" s="83"/>
      <c r="VJH13" s="83"/>
      <c r="VJI13" s="83"/>
      <c r="VJJ13" s="83"/>
      <c r="VJK13" s="83"/>
      <c r="VJL13" s="83"/>
      <c r="VJM13" s="83"/>
      <c r="VJN13" s="83"/>
      <c r="VJO13" s="83"/>
      <c r="VJP13" s="83"/>
      <c r="VJQ13" s="83"/>
      <c r="VJR13" s="83"/>
      <c r="VJS13" s="83"/>
      <c r="VJT13" s="83"/>
      <c r="VJU13" s="83"/>
      <c r="VJV13" s="83"/>
      <c r="VJW13" s="83"/>
      <c r="VJX13" s="83"/>
      <c r="VJY13" s="83"/>
      <c r="VJZ13" s="83"/>
      <c r="VKA13" s="83"/>
      <c r="VKB13" s="83"/>
      <c r="VKC13" s="83"/>
      <c r="VKD13" s="83"/>
      <c r="VKE13" s="83"/>
      <c r="VKF13" s="83"/>
      <c r="VKG13" s="83"/>
      <c r="VKH13" s="83"/>
      <c r="VKI13" s="83"/>
      <c r="VKJ13" s="83"/>
      <c r="VKK13" s="83"/>
      <c r="VKL13" s="83"/>
      <c r="VKM13" s="83"/>
      <c r="VKN13" s="83"/>
      <c r="VKO13" s="83"/>
      <c r="VKP13" s="83"/>
      <c r="VKQ13" s="83"/>
      <c r="VKR13" s="83"/>
      <c r="VKS13" s="83"/>
      <c r="VKT13" s="83"/>
      <c r="VKU13" s="83"/>
      <c r="VKV13" s="83"/>
      <c r="VKW13" s="83"/>
      <c r="VKX13" s="83"/>
      <c r="VKY13" s="83"/>
      <c r="VKZ13" s="83"/>
      <c r="VLA13" s="83"/>
      <c r="VLB13" s="83"/>
      <c r="VLC13" s="83"/>
      <c r="VLD13" s="83"/>
      <c r="VLE13" s="83"/>
      <c r="VLF13" s="83"/>
      <c r="VLG13" s="83"/>
      <c r="VLH13" s="83"/>
      <c r="VLI13" s="83"/>
      <c r="VLJ13" s="83"/>
      <c r="VLK13" s="83"/>
      <c r="VLL13" s="83"/>
      <c r="VLM13" s="83"/>
      <c r="VLN13" s="83"/>
      <c r="VLO13" s="83"/>
      <c r="VLP13" s="83"/>
      <c r="VLQ13" s="83"/>
      <c r="VLR13" s="83"/>
      <c r="VLS13" s="83"/>
      <c r="VLT13" s="83"/>
      <c r="VLU13" s="83"/>
      <c r="VLV13" s="83"/>
      <c r="VLW13" s="83"/>
      <c r="VLX13" s="83"/>
      <c r="VLY13" s="83"/>
      <c r="VLZ13" s="83"/>
      <c r="VMA13" s="83"/>
      <c r="VMB13" s="83"/>
      <c r="VMC13" s="83"/>
      <c r="VMD13" s="83"/>
      <c r="VME13" s="83"/>
      <c r="VMF13" s="83"/>
      <c r="VMG13" s="83"/>
      <c r="VMH13" s="83"/>
      <c r="VMI13" s="83"/>
      <c r="VMJ13" s="83"/>
      <c r="VMK13" s="83"/>
      <c r="VML13" s="83"/>
      <c r="VMM13" s="83"/>
      <c r="VMN13" s="83"/>
      <c r="VMO13" s="83"/>
      <c r="VMP13" s="83"/>
      <c r="VMQ13" s="83"/>
      <c r="VMR13" s="83"/>
      <c r="VMS13" s="83"/>
      <c r="VMT13" s="83"/>
      <c r="VMU13" s="83"/>
      <c r="VMV13" s="83"/>
      <c r="VMW13" s="83"/>
      <c r="VMX13" s="83"/>
      <c r="VMY13" s="83"/>
      <c r="VMZ13" s="83"/>
      <c r="VNA13" s="83"/>
      <c r="VNB13" s="83"/>
      <c r="VNC13" s="83"/>
      <c r="VND13" s="83"/>
      <c r="VNE13" s="83"/>
      <c r="VNF13" s="83"/>
      <c r="VNG13" s="83"/>
      <c r="VNH13" s="83"/>
      <c r="VNI13" s="83"/>
      <c r="VNJ13" s="83"/>
      <c r="VNK13" s="83"/>
      <c r="VNL13" s="83"/>
      <c r="VNM13" s="83"/>
      <c r="VNN13" s="83"/>
      <c r="VNO13" s="83"/>
      <c r="VNP13" s="83"/>
      <c r="VNQ13" s="83"/>
      <c r="VNR13" s="83"/>
      <c r="VNS13" s="83"/>
      <c r="VNT13" s="83"/>
      <c r="VNU13" s="83"/>
      <c r="VNV13" s="83"/>
      <c r="VNW13" s="83"/>
      <c r="VNX13" s="83"/>
      <c r="VNY13" s="83"/>
      <c r="VNZ13" s="83"/>
      <c r="VOA13" s="83"/>
      <c r="VOB13" s="83"/>
      <c r="VOC13" s="83"/>
      <c r="VOD13" s="83"/>
      <c r="VOE13" s="83"/>
      <c r="VOF13" s="83"/>
      <c r="VOG13" s="83"/>
      <c r="VOH13" s="83"/>
      <c r="VOI13" s="83"/>
      <c r="VOJ13" s="83"/>
      <c r="VOK13" s="83"/>
      <c r="VOL13" s="83"/>
      <c r="VOM13" s="83"/>
      <c r="VON13" s="83"/>
      <c r="VOO13" s="83"/>
      <c r="VOP13" s="83"/>
      <c r="VOQ13" s="83"/>
      <c r="VOR13" s="83"/>
      <c r="VOS13" s="83"/>
      <c r="VOT13" s="83"/>
      <c r="VOU13" s="83"/>
      <c r="VOV13" s="83"/>
      <c r="VOW13" s="83"/>
      <c r="VOX13" s="83"/>
      <c r="VOY13" s="83"/>
      <c r="VOZ13" s="83"/>
      <c r="VPA13" s="83"/>
      <c r="VPB13" s="83"/>
      <c r="VPC13" s="83"/>
      <c r="VPD13" s="83"/>
      <c r="VPE13" s="83"/>
      <c r="VPF13" s="83"/>
      <c r="VPG13" s="83"/>
      <c r="VPH13" s="83"/>
      <c r="VPI13" s="83"/>
      <c r="VPJ13" s="83"/>
      <c r="VPK13" s="83"/>
      <c r="VPL13" s="83"/>
      <c r="VPM13" s="83"/>
      <c r="VPN13" s="83"/>
      <c r="VPO13" s="83"/>
      <c r="VPP13" s="83"/>
      <c r="VPQ13" s="83"/>
      <c r="VPR13" s="83"/>
      <c r="VPS13" s="83"/>
      <c r="VPT13" s="83"/>
      <c r="VPU13" s="83"/>
      <c r="VPV13" s="83"/>
      <c r="VPW13" s="83"/>
      <c r="VPX13" s="83"/>
      <c r="VPY13" s="83"/>
      <c r="VPZ13" s="83"/>
      <c r="VQA13" s="83"/>
      <c r="VQB13" s="83"/>
      <c r="VQC13" s="83"/>
      <c r="VQD13" s="83"/>
      <c r="VQE13" s="83"/>
      <c r="VQF13" s="83"/>
      <c r="VQG13" s="83"/>
      <c r="VQH13" s="83"/>
      <c r="VQI13" s="83"/>
      <c r="VQJ13" s="83"/>
      <c r="VQK13" s="83"/>
      <c r="VQL13" s="83"/>
      <c r="VQM13" s="83"/>
      <c r="VQN13" s="83"/>
      <c r="VQO13" s="83"/>
      <c r="VQP13" s="83"/>
      <c r="VQQ13" s="83"/>
      <c r="VQR13" s="83"/>
      <c r="VQS13" s="83"/>
      <c r="VQT13" s="83"/>
      <c r="VQU13" s="83"/>
      <c r="VQV13" s="83"/>
      <c r="VQW13" s="83"/>
      <c r="VQX13" s="83"/>
      <c r="VQY13" s="83"/>
      <c r="VQZ13" s="83"/>
      <c r="VRA13" s="83"/>
      <c r="VRB13" s="83"/>
      <c r="VRC13" s="83"/>
      <c r="VRD13" s="83"/>
      <c r="VRE13" s="83"/>
      <c r="VRF13" s="83"/>
      <c r="VRG13" s="83"/>
      <c r="VRH13" s="83"/>
      <c r="VRI13" s="83"/>
      <c r="VRJ13" s="83"/>
      <c r="VRK13" s="83"/>
      <c r="VRL13" s="83"/>
      <c r="VRM13" s="83"/>
      <c r="VRN13" s="83"/>
      <c r="VRO13" s="83"/>
      <c r="VRP13" s="83"/>
      <c r="VRQ13" s="83"/>
      <c r="VRR13" s="83"/>
      <c r="VRS13" s="83"/>
      <c r="VRT13" s="83"/>
      <c r="VRU13" s="83"/>
      <c r="VRV13" s="83"/>
      <c r="VRW13" s="83"/>
      <c r="VRX13" s="83"/>
      <c r="VRY13" s="83"/>
      <c r="VRZ13" s="83"/>
      <c r="VSA13" s="83"/>
      <c r="VSB13" s="83"/>
      <c r="VSC13" s="83"/>
      <c r="VSD13" s="83"/>
      <c r="VSE13" s="83"/>
      <c r="VSF13" s="83"/>
      <c r="VSG13" s="83"/>
      <c r="VSH13" s="83"/>
      <c r="VSI13" s="83"/>
      <c r="VSJ13" s="83"/>
      <c r="VSK13" s="83"/>
      <c r="VSL13" s="83"/>
      <c r="VSM13" s="83"/>
      <c r="VSN13" s="83"/>
      <c r="VSO13" s="83"/>
      <c r="VSP13" s="83"/>
      <c r="VSQ13" s="83"/>
      <c r="VSR13" s="83"/>
      <c r="VSS13" s="83"/>
      <c r="VST13" s="83"/>
      <c r="VSU13" s="83"/>
      <c r="VSV13" s="83"/>
      <c r="VSW13" s="83"/>
      <c r="VSX13" s="83"/>
      <c r="VSY13" s="83"/>
      <c r="VSZ13" s="83"/>
      <c r="VTA13" s="83"/>
      <c r="VTB13" s="83"/>
      <c r="VTC13" s="83"/>
      <c r="VTD13" s="83"/>
      <c r="VTE13" s="83"/>
      <c r="VTF13" s="83"/>
      <c r="VTG13" s="83"/>
      <c r="VTH13" s="83"/>
      <c r="VTI13" s="83"/>
      <c r="VTJ13" s="83"/>
      <c r="VTK13" s="83"/>
      <c r="VTL13" s="83"/>
      <c r="VTM13" s="83"/>
      <c r="VTN13" s="83"/>
      <c r="VTO13" s="83"/>
      <c r="VTP13" s="83"/>
      <c r="VTQ13" s="83"/>
      <c r="VTR13" s="83"/>
      <c r="VTS13" s="83"/>
      <c r="VTT13" s="83"/>
      <c r="VTU13" s="83"/>
      <c r="VTV13" s="83"/>
      <c r="VTW13" s="83"/>
      <c r="VTX13" s="83"/>
      <c r="VTY13" s="83"/>
      <c r="VTZ13" s="83"/>
      <c r="VUA13" s="83"/>
      <c r="VUB13" s="83"/>
      <c r="VUC13" s="83"/>
      <c r="VUD13" s="83"/>
      <c r="VUE13" s="83"/>
      <c r="VUF13" s="83"/>
      <c r="VUG13" s="83"/>
      <c r="VUH13" s="83"/>
      <c r="VUI13" s="83"/>
      <c r="VUJ13" s="83"/>
      <c r="VUK13" s="83"/>
      <c r="VUL13" s="83"/>
      <c r="VUM13" s="83"/>
      <c r="VUN13" s="83"/>
      <c r="VUO13" s="83"/>
      <c r="VUP13" s="83"/>
      <c r="VUQ13" s="83"/>
      <c r="VUR13" s="83"/>
      <c r="VUS13" s="83"/>
      <c r="VUT13" s="83"/>
      <c r="VUU13" s="83"/>
      <c r="VUV13" s="83"/>
      <c r="VUW13" s="83"/>
      <c r="VUX13" s="83"/>
      <c r="VUY13" s="83"/>
      <c r="VUZ13" s="83"/>
      <c r="VVA13" s="83"/>
      <c r="VVB13" s="83"/>
      <c r="VVC13" s="83"/>
      <c r="VVD13" s="83"/>
      <c r="VVE13" s="83"/>
      <c r="VVF13" s="83"/>
      <c r="VVG13" s="83"/>
      <c r="VVH13" s="83"/>
      <c r="VVI13" s="83"/>
      <c r="VVJ13" s="83"/>
      <c r="VVK13" s="83"/>
      <c r="VVL13" s="83"/>
      <c r="VVM13" s="83"/>
      <c r="VVN13" s="83"/>
      <c r="VVO13" s="83"/>
      <c r="VVP13" s="83"/>
      <c r="VVQ13" s="83"/>
      <c r="VVR13" s="83"/>
      <c r="VVS13" s="83"/>
      <c r="VVT13" s="83"/>
      <c r="VVU13" s="83"/>
      <c r="VVV13" s="83"/>
      <c r="VVW13" s="83"/>
      <c r="VVX13" s="83"/>
      <c r="VVY13" s="83"/>
      <c r="VVZ13" s="83"/>
      <c r="VWA13" s="83"/>
      <c r="VWB13" s="83"/>
      <c r="VWC13" s="83"/>
      <c r="VWD13" s="83"/>
      <c r="VWE13" s="83"/>
      <c r="VWF13" s="83"/>
      <c r="VWG13" s="83"/>
      <c r="VWH13" s="83"/>
      <c r="VWI13" s="83"/>
      <c r="VWJ13" s="83"/>
      <c r="VWK13" s="83"/>
      <c r="VWL13" s="83"/>
      <c r="VWM13" s="83"/>
      <c r="VWN13" s="83"/>
      <c r="VWO13" s="83"/>
      <c r="VWP13" s="83"/>
      <c r="VWQ13" s="83"/>
      <c r="VWR13" s="83"/>
      <c r="VWS13" s="83"/>
      <c r="VWT13" s="83"/>
      <c r="VWU13" s="83"/>
      <c r="VWV13" s="83"/>
      <c r="VWW13" s="83"/>
      <c r="VWX13" s="83"/>
      <c r="VWY13" s="83"/>
      <c r="VWZ13" s="83"/>
      <c r="VXA13" s="83"/>
      <c r="VXB13" s="83"/>
      <c r="VXC13" s="83"/>
      <c r="VXD13" s="83"/>
      <c r="VXE13" s="83"/>
      <c r="VXF13" s="83"/>
      <c r="VXG13" s="83"/>
      <c r="VXH13" s="83"/>
      <c r="VXI13" s="83"/>
      <c r="VXJ13" s="83"/>
      <c r="VXK13" s="83"/>
      <c r="VXL13" s="83"/>
      <c r="VXM13" s="83"/>
      <c r="VXN13" s="83"/>
      <c r="VXO13" s="83"/>
      <c r="VXP13" s="83"/>
      <c r="VXQ13" s="83"/>
      <c r="VXR13" s="83"/>
      <c r="VXS13" s="83"/>
      <c r="VXT13" s="83"/>
      <c r="VXU13" s="83"/>
      <c r="VXV13" s="83"/>
      <c r="VXW13" s="83"/>
      <c r="VXX13" s="83"/>
      <c r="VXY13" s="83"/>
      <c r="VXZ13" s="83"/>
      <c r="VYA13" s="83"/>
      <c r="VYB13" s="83"/>
      <c r="VYC13" s="83"/>
      <c r="VYD13" s="83"/>
      <c r="VYE13" s="83"/>
      <c r="VYF13" s="83"/>
      <c r="VYG13" s="83"/>
      <c r="VYH13" s="83"/>
      <c r="VYI13" s="83"/>
      <c r="VYJ13" s="83"/>
      <c r="VYK13" s="83"/>
      <c r="VYL13" s="83"/>
      <c r="VYM13" s="83"/>
      <c r="VYN13" s="83"/>
      <c r="VYO13" s="83"/>
      <c r="VYP13" s="83"/>
      <c r="VYQ13" s="83"/>
      <c r="VYR13" s="83"/>
      <c r="VYS13" s="83"/>
      <c r="VYT13" s="83"/>
      <c r="VYU13" s="83"/>
      <c r="VYV13" s="83"/>
      <c r="VYW13" s="83"/>
      <c r="VYX13" s="83"/>
      <c r="VYY13" s="83"/>
      <c r="VYZ13" s="83"/>
      <c r="VZA13" s="83"/>
      <c r="VZB13" s="83"/>
      <c r="VZC13" s="83"/>
      <c r="VZD13" s="83"/>
      <c r="VZE13" s="83"/>
      <c r="VZF13" s="83"/>
      <c r="VZG13" s="83"/>
      <c r="VZH13" s="83"/>
      <c r="VZI13" s="83"/>
      <c r="VZJ13" s="83"/>
      <c r="VZK13" s="83"/>
      <c r="VZL13" s="83"/>
      <c r="VZM13" s="83"/>
      <c r="VZN13" s="83"/>
      <c r="VZO13" s="83"/>
      <c r="VZP13" s="83"/>
      <c r="VZQ13" s="83"/>
      <c r="VZR13" s="83"/>
      <c r="VZS13" s="83"/>
      <c r="VZT13" s="83"/>
      <c r="VZU13" s="83"/>
      <c r="VZV13" s="83"/>
      <c r="VZW13" s="83"/>
      <c r="VZX13" s="83"/>
      <c r="VZY13" s="83"/>
      <c r="VZZ13" s="83"/>
      <c r="WAA13" s="83"/>
      <c r="WAB13" s="83"/>
      <c r="WAC13" s="83"/>
      <c r="WAD13" s="83"/>
      <c r="WAE13" s="83"/>
      <c r="WAF13" s="83"/>
      <c r="WAG13" s="83"/>
      <c r="WAH13" s="83"/>
      <c r="WAI13" s="83"/>
      <c r="WAJ13" s="83"/>
      <c r="WAK13" s="83"/>
      <c r="WAL13" s="83"/>
      <c r="WAM13" s="83"/>
      <c r="WAN13" s="83"/>
      <c r="WAO13" s="83"/>
      <c r="WAP13" s="83"/>
      <c r="WAQ13" s="83"/>
      <c r="WAR13" s="83"/>
      <c r="WAS13" s="83"/>
      <c r="WAT13" s="83"/>
      <c r="WAU13" s="83"/>
      <c r="WAV13" s="83"/>
      <c r="WAW13" s="83"/>
      <c r="WAX13" s="83"/>
      <c r="WAY13" s="83"/>
      <c r="WAZ13" s="83"/>
      <c r="WBA13" s="83"/>
      <c r="WBB13" s="83"/>
      <c r="WBC13" s="83"/>
      <c r="WBD13" s="83"/>
      <c r="WBE13" s="83"/>
      <c r="WBF13" s="83"/>
      <c r="WBG13" s="83"/>
      <c r="WBH13" s="83"/>
      <c r="WBI13" s="83"/>
      <c r="WBJ13" s="83"/>
      <c r="WBK13" s="83"/>
      <c r="WBL13" s="83"/>
      <c r="WBM13" s="83"/>
      <c r="WBN13" s="83"/>
      <c r="WBO13" s="83"/>
      <c r="WBP13" s="83"/>
      <c r="WBQ13" s="83"/>
      <c r="WBR13" s="83"/>
      <c r="WBS13" s="83"/>
      <c r="WBT13" s="83"/>
      <c r="WBU13" s="83"/>
      <c r="WBV13" s="83"/>
      <c r="WBW13" s="83"/>
      <c r="WBX13" s="83"/>
      <c r="WBY13" s="83"/>
      <c r="WBZ13" s="83"/>
      <c r="WCA13" s="83"/>
      <c r="WCB13" s="83"/>
      <c r="WCC13" s="83"/>
      <c r="WCD13" s="83"/>
      <c r="WCE13" s="83"/>
      <c r="WCF13" s="83"/>
      <c r="WCG13" s="83"/>
      <c r="WCH13" s="83"/>
      <c r="WCI13" s="83"/>
      <c r="WCJ13" s="83"/>
      <c r="WCK13" s="83"/>
      <c r="WCL13" s="83"/>
      <c r="WCM13" s="83"/>
      <c r="WCN13" s="83"/>
      <c r="WCO13" s="83"/>
      <c r="WCP13" s="83"/>
      <c r="WCQ13" s="83"/>
      <c r="WCR13" s="83"/>
      <c r="WCS13" s="83"/>
      <c r="WCT13" s="83"/>
      <c r="WCU13" s="83"/>
      <c r="WCV13" s="83"/>
      <c r="WCW13" s="83"/>
      <c r="WCX13" s="83"/>
      <c r="WCY13" s="83"/>
      <c r="WCZ13" s="83"/>
      <c r="WDA13" s="83"/>
      <c r="WDB13" s="83"/>
      <c r="WDC13" s="83"/>
      <c r="WDD13" s="83"/>
      <c r="WDE13" s="83"/>
      <c r="WDF13" s="83"/>
      <c r="WDG13" s="83"/>
      <c r="WDH13" s="83"/>
      <c r="WDI13" s="83"/>
      <c r="WDJ13" s="83"/>
      <c r="WDK13" s="83"/>
      <c r="WDL13" s="83"/>
      <c r="WDM13" s="83"/>
      <c r="WDN13" s="83"/>
      <c r="WDO13" s="83"/>
      <c r="WDP13" s="83"/>
      <c r="WDQ13" s="83"/>
      <c r="WDR13" s="83"/>
      <c r="WDS13" s="83"/>
      <c r="WDT13" s="83"/>
      <c r="WDU13" s="83"/>
      <c r="WDV13" s="83"/>
      <c r="WDW13" s="83"/>
      <c r="WDX13" s="83"/>
      <c r="WDY13" s="83"/>
      <c r="WDZ13" s="83"/>
      <c r="WEA13" s="83"/>
      <c r="WEB13" s="83"/>
      <c r="WEC13" s="83"/>
      <c r="WED13" s="83"/>
      <c r="WEE13" s="83"/>
      <c r="WEF13" s="83"/>
      <c r="WEG13" s="83"/>
      <c r="WEH13" s="83"/>
      <c r="WEI13" s="83"/>
      <c r="WEJ13" s="83"/>
      <c r="WEK13" s="83"/>
      <c r="WEL13" s="83"/>
      <c r="WEM13" s="83"/>
      <c r="WEN13" s="83"/>
      <c r="WEO13" s="83"/>
      <c r="WEP13" s="83"/>
      <c r="WEQ13" s="83"/>
      <c r="WER13" s="83"/>
      <c r="WES13" s="83"/>
      <c r="WET13" s="83"/>
      <c r="WEU13" s="83"/>
      <c r="WEV13" s="83"/>
      <c r="WEW13" s="83"/>
      <c r="WEX13" s="83"/>
      <c r="WEY13" s="83"/>
      <c r="WEZ13" s="83"/>
      <c r="WFA13" s="83"/>
      <c r="WFB13" s="83"/>
      <c r="WFC13" s="83"/>
      <c r="WFD13" s="83"/>
      <c r="WFE13" s="83"/>
      <c r="WFF13" s="83"/>
      <c r="WFG13" s="83"/>
      <c r="WFH13" s="83"/>
      <c r="WFI13" s="83"/>
      <c r="WFJ13" s="83"/>
      <c r="WFK13" s="83"/>
      <c r="WFL13" s="83"/>
      <c r="WFM13" s="83"/>
      <c r="WFN13" s="83"/>
      <c r="WFO13" s="83"/>
      <c r="WFP13" s="83"/>
      <c r="WFQ13" s="83"/>
      <c r="WFR13" s="83"/>
      <c r="WFS13" s="83"/>
      <c r="WFT13" s="83"/>
      <c r="WFU13" s="83"/>
      <c r="WFV13" s="83"/>
      <c r="WFW13" s="83"/>
      <c r="WFX13" s="83"/>
      <c r="WFY13" s="83"/>
      <c r="WFZ13" s="83"/>
      <c r="WGA13" s="83"/>
      <c r="WGB13" s="83"/>
      <c r="WGC13" s="83"/>
      <c r="WGD13" s="83"/>
      <c r="WGE13" s="83"/>
      <c r="WGF13" s="83"/>
      <c r="WGG13" s="83"/>
      <c r="WGH13" s="83"/>
      <c r="WGI13" s="83"/>
      <c r="WGJ13" s="83"/>
      <c r="WGK13" s="83"/>
      <c r="WGL13" s="83"/>
      <c r="WGM13" s="83"/>
      <c r="WGN13" s="83"/>
      <c r="WGO13" s="83"/>
      <c r="WGP13" s="83"/>
      <c r="WGQ13" s="83"/>
      <c r="WGR13" s="83"/>
      <c r="WGS13" s="83"/>
      <c r="WGT13" s="83"/>
      <c r="WGU13" s="83"/>
      <c r="WGV13" s="83"/>
      <c r="WGW13" s="83"/>
      <c r="WGX13" s="83"/>
      <c r="WGY13" s="83"/>
      <c r="WGZ13" s="83"/>
      <c r="WHA13" s="83"/>
      <c r="WHB13" s="83"/>
      <c r="WHC13" s="83"/>
      <c r="WHD13" s="83"/>
      <c r="WHE13" s="83"/>
      <c r="WHF13" s="83"/>
      <c r="WHG13" s="83"/>
      <c r="WHH13" s="83"/>
      <c r="WHI13" s="83"/>
      <c r="WHJ13" s="83"/>
      <c r="WHK13" s="83"/>
      <c r="WHL13" s="83"/>
      <c r="WHM13" s="83"/>
      <c r="WHN13" s="83"/>
      <c r="WHO13" s="83"/>
      <c r="WHP13" s="83"/>
      <c r="WHQ13" s="83"/>
      <c r="WHR13" s="83"/>
      <c r="WHS13" s="83"/>
      <c r="WHT13" s="83"/>
      <c r="WHU13" s="83"/>
      <c r="WHV13" s="83"/>
      <c r="WHW13" s="83"/>
      <c r="WHX13" s="83"/>
      <c r="WHY13" s="83"/>
      <c r="WHZ13" s="83"/>
      <c r="WIA13" s="83"/>
      <c r="WIB13" s="83"/>
      <c r="WIC13" s="83"/>
      <c r="WID13" s="83"/>
      <c r="WIE13" s="83"/>
      <c r="WIF13" s="83"/>
      <c r="WIG13" s="83"/>
      <c r="WIH13" s="83"/>
      <c r="WII13" s="83"/>
      <c r="WIJ13" s="83"/>
      <c r="WIK13" s="83"/>
      <c r="WIL13" s="83"/>
      <c r="WIM13" s="83"/>
      <c r="WIN13" s="83"/>
      <c r="WIO13" s="83"/>
      <c r="WIP13" s="83"/>
      <c r="WIQ13" s="83"/>
      <c r="WIR13" s="83"/>
      <c r="WIS13" s="83"/>
      <c r="WIT13" s="83"/>
      <c r="WIU13" s="83"/>
      <c r="WIV13" s="83"/>
      <c r="WIW13" s="83"/>
      <c r="WIX13" s="83"/>
      <c r="WIY13" s="83"/>
      <c r="WIZ13" s="83"/>
      <c r="WJA13" s="83"/>
      <c r="WJB13" s="83"/>
      <c r="WJC13" s="83"/>
      <c r="WJD13" s="83"/>
      <c r="WJE13" s="83"/>
      <c r="WJF13" s="83"/>
      <c r="WJG13" s="83"/>
      <c r="WJH13" s="83"/>
      <c r="WJI13" s="83"/>
      <c r="WJJ13" s="83"/>
      <c r="WJK13" s="83"/>
      <c r="WJL13" s="83"/>
      <c r="WJM13" s="83"/>
      <c r="WJN13" s="83"/>
      <c r="WJO13" s="83"/>
      <c r="WJP13" s="83"/>
      <c r="WJQ13" s="83"/>
      <c r="WJR13" s="83"/>
      <c r="WJS13" s="83"/>
      <c r="WJT13" s="83"/>
      <c r="WJU13" s="83"/>
      <c r="WJV13" s="83"/>
      <c r="WJW13" s="83"/>
      <c r="WJX13" s="83"/>
      <c r="WJY13" s="83"/>
      <c r="WJZ13" s="83"/>
      <c r="WKA13" s="83"/>
      <c r="WKB13" s="83"/>
      <c r="WKC13" s="83"/>
      <c r="WKD13" s="83"/>
      <c r="WKE13" s="83"/>
      <c r="WKF13" s="83"/>
      <c r="WKG13" s="83"/>
      <c r="WKH13" s="83"/>
      <c r="WKI13" s="83"/>
      <c r="WKJ13" s="83"/>
      <c r="WKK13" s="83"/>
      <c r="WKL13" s="83"/>
      <c r="WKM13" s="83"/>
      <c r="WKN13" s="83"/>
      <c r="WKO13" s="83"/>
      <c r="WKP13" s="83"/>
      <c r="WKQ13" s="83"/>
      <c r="WKR13" s="83"/>
      <c r="WKS13" s="83"/>
      <c r="WKT13" s="83"/>
      <c r="WKU13" s="83"/>
      <c r="WKV13" s="83"/>
      <c r="WKW13" s="83"/>
      <c r="WKX13" s="83"/>
      <c r="WKY13" s="83"/>
      <c r="WKZ13" s="83"/>
      <c r="WLA13" s="83"/>
      <c r="WLB13" s="83"/>
      <c r="WLC13" s="83"/>
      <c r="WLD13" s="83"/>
      <c r="WLE13" s="83"/>
      <c r="WLF13" s="83"/>
      <c r="WLG13" s="83"/>
      <c r="WLH13" s="83"/>
      <c r="WLI13" s="83"/>
      <c r="WLJ13" s="83"/>
      <c r="WLK13" s="83"/>
      <c r="WLL13" s="83"/>
      <c r="WLM13" s="83"/>
      <c r="WLN13" s="83"/>
      <c r="WLO13" s="83"/>
      <c r="WLP13" s="83"/>
      <c r="WLQ13" s="83"/>
      <c r="WLR13" s="83"/>
      <c r="WLS13" s="83"/>
      <c r="WLT13" s="83"/>
      <c r="WLU13" s="83"/>
      <c r="WLV13" s="83"/>
      <c r="WLW13" s="83"/>
      <c r="WLX13" s="83"/>
      <c r="WLY13" s="83"/>
      <c r="WLZ13" s="83"/>
      <c r="WMA13" s="83"/>
      <c r="WMB13" s="83"/>
      <c r="WMC13" s="83"/>
      <c r="WMD13" s="83"/>
      <c r="WME13" s="83"/>
      <c r="WMF13" s="83"/>
      <c r="WMG13" s="83"/>
      <c r="WMH13" s="83"/>
      <c r="WMI13" s="83"/>
      <c r="WMJ13" s="83"/>
      <c r="WMK13" s="83"/>
      <c r="WML13" s="83"/>
      <c r="WMM13" s="83"/>
      <c r="WMN13" s="83"/>
      <c r="WMO13" s="83"/>
      <c r="WMP13" s="83"/>
      <c r="WMQ13" s="83"/>
      <c r="WMR13" s="83"/>
      <c r="WMS13" s="83"/>
      <c r="WMT13" s="83"/>
      <c r="WMU13" s="83"/>
      <c r="WMV13" s="83"/>
      <c r="WMW13" s="83"/>
      <c r="WMX13" s="83"/>
      <c r="WMY13" s="83"/>
      <c r="WMZ13" s="83"/>
      <c r="WNA13" s="83"/>
      <c r="WNB13" s="83"/>
      <c r="WNC13" s="83"/>
      <c r="WND13" s="83"/>
      <c r="WNE13" s="83"/>
      <c r="WNF13" s="83"/>
      <c r="WNG13" s="83"/>
      <c r="WNH13" s="83"/>
      <c r="WNI13" s="83"/>
      <c r="WNJ13" s="83"/>
      <c r="WNK13" s="83"/>
      <c r="WNL13" s="83"/>
      <c r="WNM13" s="83"/>
      <c r="WNN13" s="83"/>
      <c r="WNO13" s="83"/>
      <c r="WNP13" s="83"/>
      <c r="WNQ13" s="83"/>
      <c r="WNR13" s="83"/>
      <c r="WNS13" s="83"/>
      <c r="WNT13" s="83"/>
      <c r="WNU13" s="83"/>
      <c r="WNV13" s="83"/>
      <c r="WNW13" s="83"/>
      <c r="WNX13" s="83"/>
      <c r="WNY13" s="83"/>
      <c r="WNZ13" s="83"/>
      <c r="WOA13" s="83"/>
      <c r="WOB13" s="83"/>
      <c r="WOC13" s="83"/>
      <c r="WOD13" s="83"/>
      <c r="WOE13" s="83"/>
      <c r="WOF13" s="83"/>
      <c r="WOG13" s="83"/>
      <c r="WOH13" s="83"/>
      <c r="WOI13" s="83"/>
      <c r="WOJ13" s="83"/>
      <c r="WOK13" s="83"/>
      <c r="WOL13" s="83"/>
      <c r="WOM13" s="83"/>
      <c r="WON13" s="83"/>
      <c r="WOO13" s="83"/>
      <c r="WOP13" s="83"/>
      <c r="WOQ13" s="83"/>
      <c r="WOR13" s="83"/>
      <c r="WOS13" s="83"/>
      <c r="WOT13" s="83"/>
      <c r="WOU13" s="83"/>
      <c r="WOV13" s="83"/>
      <c r="WOW13" s="83"/>
      <c r="WOX13" s="83"/>
      <c r="WOY13" s="83"/>
      <c r="WOZ13" s="83"/>
      <c r="WPA13" s="83"/>
      <c r="WPB13" s="83"/>
      <c r="WPC13" s="83"/>
      <c r="WPD13" s="83"/>
      <c r="WPE13" s="83"/>
      <c r="WPF13" s="83"/>
      <c r="WPG13" s="83"/>
      <c r="WPH13" s="83"/>
      <c r="WPI13" s="83"/>
      <c r="WPJ13" s="83"/>
      <c r="WPK13" s="83"/>
      <c r="WPL13" s="83"/>
      <c r="WPM13" s="83"/>
      <c r="WPN13" s="83"/>
      <c r="WPO13" s="83"/>
      <c r="WPP13" s="83"/>
      <c r="WPQ13" s="83"/>
      <c r="WPR13" s="83"/>
      <c r="WPS13" s="83"/>
      <c r="WPT13" s="83"/>
      <c r="WPU13" s="83"/>
      <c r="WPV13" s="83"/>
      <c r="WPW13" s="83"/>
      <c r="WPX13" s="83"/>
      <c r="WPY13" s="83"/>
      <c r="WPZ13" s="83"/>
      <c r="WQA13" s="83"/>
      <c r="WQB13" s="83"/>
      <c r="WQC13" s="83"/>
      <c r="WQD13" s="83"/>
      <c r="WQE13" s="83"/>
      <c r="WQF13" s="83"/>
      <c r="WQG13" s="83"/>
      <c r="WQH13" s="83"/>
      <c r="WQI13" s="83"/>
      <c r="WQJ13" s="83"/>
      <c r="WQK13" s="83"/>
      <c r="WQL13" s="83"/>
      <c r="WQM13" s="83"/>
      <c r="WQN13" s="83"/>
      <c r="WQO13" s="83"/>
      <c r="WQP13" s="83"/>
      <c r="WQQ13" s="83"/>
      <c r="WQR13" s="83"/>
      <c r="WQS13" s="83"/>
      <c r="WQT13" s="83"/>
      <c r="WQU13" s="83"/>
      <c r="WQV13" s="83"/>
      <c r="WQW13" s="83"/>
      <c r="WQX13" s="83"/>
      <c r="WQY13" s="83"/>
      <c r="WQZ13" s="83"/>
      <c r="WRA13" s="83"/>
      <c r="WRB13" s="83"/>
      <c r="WRC13" s="83"/>
      <c r="WRD13" s="83"/>
      <c r="WRE13" s="83"/>
      <c r="WRF13" s="83"/>
      <c r="WRG13" s="83"/>
      <c r="WRH13" s="83"/>
      <c r="WRI13" s="83"/>
      <c r="WRJ13" s="83"/>
      <c r="WRK13" s="83"/>
      <c r="WRL13" s="83"/>
      <c r="WRM13" s="83"/>
      <c r="WRN13" s="83"/>
      <c r="WRO13" s="83"/>
      <c r="WRP13" s="83"/>
      <c r="WRQ13" s="83"/>
      <c r="WRR13" s="83"/>
      <c r="WRS13" s="83"/>
      <c r="WRT13" s="83"/>
      <c r="WRU13" s="83"/>
      <c r="WRV13" s="83"/>
      <c r="WRW13" s="83"/>
      <c r="WRX13" s="83"/>
      <c r="WRY13" s="83"/>
      <c r="WRZ13" s="83"/>
      <c r="WSA13" s="83"/>
      <c r="WSB13" s="83"/>
      <c r="WSC13" s="83"/>
      <c r="WSD13" s="83"/>
      <c r="WSE13" s="83"/>
      <c r="WSF13" s="83"/>
      <c r="WSG13" s="83"/>
      <c r="WSH13" s="83"/>
      <c r="WSI13" s="83"/>
      <c r="WSJ13" s="83"/>
      <c r="WSK13" s="83"/>
      <c r="WSL13" s="83"/>
      <c r="WSM13" s="83"/>
      <c r="WSN13" s="83"/>
      <c r="WSO13" s="83"/>
      <c r="WSP13" s="83"/>
      <c r="WSQ13" s="83"/>
      <c r="WSR13" s="83"/>
      <c r="WSS13" s="83"/>
      <c r="WST13" s="83"/>
      <c r="WSU13" s="83"/>
      <c r="WSV13" s="83"/>
      <c r="WSW13" s="83"/>
      <c r="WSX13" s="83"/>
      <c r="WSY13" s="83"/>
      <c r="WSZ13" s="83"/>
      <c r="WTA13" s="83"/>
      <c r="WTB13" s="83"/>
      <c r="WTC13" s="83"/>
      <c r="WTD13" s="83"/>
      <c r="WTE13" s="83"/>
      <c r="WTF13" s="83"/>
      <c r="WTG13" s="83"/>
      <c r="WTH13" s="83"/>
      <c r="WTI13" s="83"/>
      <c r="WTJ13" s="83"/>
      <c r="WTK13" s="83"/>
      <c r="WTL13" s="83"/>
      <c r="WTM13" s="83"/>
      <c r="WTN13" s="83"/>
      <c r="WTO13" s="83"/>
      <c r="WTP13" s="83"/>
      <c r="WTQ13" s="83"/>
      <c r="WTR13" s="83"/>
      <c r="WTS13" s="83"/>
      <c r="WTT13" s="83"/>
      <c r="WTU13" s="83"/>
      <c r="WTV13" s="83"/>
      <c r="WTW13" s="83"/>
      <c r="WTX13" s="83"/>
      <c r="WTY13" s="83"/>
      <c r="WTZ13" s="83"/>
      <c r="WUA13" s="83"/>
      <c r="WUB13" s="83"/>
      <c r="WUC13" s="83"/>
      <c r="WUD13" s="83"/>
      <c r="WUE13" s="83"/>
      <c r="WUF13" s="83"/>
      <c r="WUG13" s="83"/>
      <c r="WUH13" s="83"/>
      <c r="WUI13" s="83"/>
      <c r="WUJ13" s="83"/>
      <c r="WUK13" s="83"/>
      <c r="WUL13" s="83"/>
      <c r="WUM13" s="83"/>
      <c r="WUN13" s="83"/>
      <c r="WUO13" s="83"/>
      <c r="WUP13" s="83"/>
      <c r="WUQ13" s="83"/>
      <c r="WUR13" s="83"/>
      <c r="WUS13" s="83"/>
      <c r="WUT13" s="83"/>
      <c r="WUU13" s="83"/>
      <c r="WUV13" s="83"/>
      <c r="WUW13" s="83"/>
      <c r="WUX13" s="83"/>
      <c r="WUY13" s="83"/>
      <c r="WUZ13" s="83"/>
      <c r="WVA13" s="83"/>
      <c r="WVB13" s="83"/>
      <c r="WVC13" s="83"/>
      <c r="WVD13" s="83"/>
      <c r="WVE13" s="83"/>
      <c r="WVF13" s="83"/>
      <c r="WVG13" s="83"/>
      <c r="WVH13" s="83"/>
      <c r="WVI13" s="83"/>
      <c r="WVJ13" s="83"/>
      <c r="WVK13" s="83"/>
      <c r="WVL13" s="83"/>
      <c r="WVM13" s="83"/>
      <c r="WVN13" s="83"/>
      <c r="WVO13" s="83"/>
      <c r="WVP13" s="83"/>
      <c r="WVQ13" s="83"/>
      <c r="WVR13" s="83"/>
      <c r="WVS13" s="83"/>
      <c r="WVT13" s="83"/>
      <c r="WVU13" s="83"/>
      <c r="WVV13" s="83"/>
      <c r="WVW13" s="83"/>
      <c r="WVX13" s="83"/>
      <c r="WVY13" s="83"/>
      <c r="WVZ13" s="83"/>
      <c r="WWA13" s="83"/>
      <c r="WWB13" s="83"/>
      <c r="WWC13" s="83"/>
      <c r="WWD13" s="83"/>
      <c r="WWE13" s="83"/>
      <c r="WWF13" s="83"/>
      <c r="WWG13" s="83"/>
      <c r="WWH13" s="83"/>
      <c r="WWI13" s="83"/>
      <c r="WWJ13" s="83"/>
      <c r="WWK13" s="83"/>
      <c r="WWL13" s="83"/>
      <c r="WWM13" s="83"/>
      <c r="WWN13" s="83"/>
      <c r="WWO13" s="83"/>
      <c r="WWP13" s="83"/>
      <c r="WWQ13" s="83"/>
      <c r="WWR13" s="83"/>
      <c r="WWS13" s="83"/>
      <c r="WWT13" s="83"/>
      <c r="WWU13" s="83"/>
      <c r="WWV13" s="83"/>
      <c r="WWW13" s="83"/>
      <c r="WWX13" s="83"/>
      <c r="WWY13" s="83"/>
      <c r="WWZ13" s="83"/>
      <c r="WXA13" s="83"/>
      <c r="WXB13" s="83"/>
      <c r="WXC13" s="83"/>
      <c r="WXD13" s="83"/>
      <c r="WXE13" s="83"/>
      <c r="WXF13" s="83"/>
      <c r="WXG13" s="83"/>
      <c r="WXH13" s="83"/>
      <c r="WXI13" s="83"/>
      <c r="WXJ13" s="83"/>
      <c r="WXK13" s="83"/>
      <c r="WXL13" s="83"/>
      <c r="WXM13" s="83"/>
      <c r="WXN13" s="83"/>
      <c r="WXO13" s="83"/>
      <c r="WXP13" s="83"/>
      <c r="WXQ13" s="83"/>
      <c r="WXR13" s="83"/>
      <c r="WXS13" s="83"/>
      <c r="WXT13" s="83"/>
      <c r="WXU13" s="83"/>
      <c r="WXV13" s="83"/>
      <c r="WXW13" s="83"/>
      <c r="WXX13" s="83"/>
      <c r="WXY13" s="83"/>
      <c r="WXZ13" s="83"/>
      <c r="WYA13" s="83"/>
      <c r="WYB13" s="83"/>
      <c r="WYC13" s="83"/>
      <c r="WYD13" s="83"/>
      <c r="WYE13" s="83"/>
      <c r="WYF13" s="83"/>
      <c r="WYG13" s="83"/>
      <c r="WYH13" s="83"/>
      <c r="WYI13" s="83"/>
      <c r="WYJ13" s="83"/>
      <c r="WYK13" s="83"/>
      <c r="WYL13" s="83"/>
      <c r="WYM13" s="83"/>
      <c r="WYN13" s="83"/>
      <c r="WYO13" s="83"/>
      <c r="WYP13" s="83"/>
      <c r="WYQ13" s="83"/>
      <c r="WYR13" s="83"/>
      <c r="WYS13" s="83"/>
      <c r="WYT13" s="83"/>
      <c r="WYU13" s="83"/>
      <c r="WYV13" s="83"/>
      <c r="WYW13" s="83"/>
      <c r="WYX13" s="83"/>
      <c r="WYY13" s="83"/>
      <c r="WYZ13" s="83"/>
      <c r="WZA13" s="83"/>
      <c r="WZB13" s="83"/>
      <c r="WZC13" s="83"/>
      <c r="WZD13" s="83"/>
      <c r="WZE13" s="83"/>
      <c r="WZF13" s="83"/>
      <c r="WZG13" s="83"/>
      <c r="WZH13" s="83"/>
      <c r="WZI13" s="83"/>
      <c r="WZJ13" s="83"/>
      <c r="WZK13" s="83"/>
      <c r="WZL13" s="83"/>
      <c r="WZM13" s="83"/>
      <c r="WZN13" s="83"/>
      <c r="WZO13" s="83"/>
      <c r="WZP13" s="83"/>
      <c r="WZQ13" s="83"/>
      <c r="WZR13" s="83"/>
      <c r="WZS13" s="83"/>
      <c r="WZT13" s="83"/>
      <c r="WZU13" s="83"/>
      <c r="WZV13" s="83"/>
      <c r="WZW13" s="83"/>
      <c r="WZX13" s="83"/>
      <c r="WZY13" s="83"/>
      <c r="WZZ13" s="83"/>
      <c r="XAA13" s="83"/>
      <c r="XAB13" s="83"/>
      <c r="XAC13" s="83"/>
      <c r="XAD13" s="83"/>
      <c r="XAE13" s="83"/>
      <c r="XAF13" s="83"/>
      <c r="XAG13" s="83"/>
      <c r="XAH13" s="83"/>
      <c r="XAI13" s="83"/>
      <c r="XAJ13" s="83"/>
      <c r="XAK13" s="83"/>
      <c r="XAL13" s="83"/>
      <c r="XAM13" s="83"/>
      <c r="XAN13" s="83"/>
      <c r="XAO13" s="83"/>
      <c r="XAP13" s="83"/>
      <c r="XAQ13" s="83"/>
      <c r="XAR13" s="83"/>
      <c r="XAS13" s="83"/>
      <c r="XAT13" s="83"/>
      <c r="XAU13" s="83"/>
      <c r="XAV13" s="83"/>
      <c r="XAW13" s="83"/>
      <c r="XAX13" s="83"/>
      <c r="XAY13" s="83"/>
      <c r="XAZ13" s="83"/>
      <c r="XBA13" s="83"/>
      <c r="XBB13" s="83"/>
      <c r="XBC13" s="83"/>
      <c r="XBD13" s="83"/>
      <c r="XBE13" s="83"/>
      <c r="XBF13" s="83"/>
      <c r="XBG13" s="83"/>
      <c r="XBH13" s="83"/>
      <c r="XBI13" s="83"/>
      <c r="XBJ13" s="83"/>
      <c r="XBK13" s="83"/>
      <c r="XBL13" s="83"/>
      <c r="XBM13" s="83"/>
      <c r="XBN13" s="83"/>
      <c r="XBO13" s="83"/>
      <c r="XBP13" s="83"/>
      <c r="XBQ13" s="83"/>
      <c r="XBR13" s="83"/>
      <c r="XBS13" s="83"/>
      <c r="XBT13" s="83"/>
      <c r="XBU13" s="83"/>
      <c r="XBV13" s="83"/>
      <c r="XBW13" s="83"/>
      <c r="XBX13" s="83"/>
      <c r="XBY13" s="83"/>
      <c r="XBZ13" s="83"/>
      <c r="XCA13" s="83"/>
      <c r="XCB13" s="83"/>
      <c r="XCC13" s="83"/>
      <c r="XCD13" s="83"/>
      <c r="XCE13" s="83"/>
      <c r="XCF13" s="83"/>
      <c r="XCG13" s="83"/>
      <c r="XCH13" s="83"/>
      <c r="XCI13" s="83"/>
      <c r="XCJ13" s="83"/>
      <c r="XCK13" s="83"/>
      <c r="XCL13" s="83"/>
      <c r="XCM13" s="83"/>
      <c r="XCN13" s="83"/>
      <c r="XCO13" s="83"/>
      <c r="XCP13" s="83"/>
      <c r="XCQ13" s="83"/>
      <c r="XCR13" s="83"/>
      <c r="XCS13" s="83"/>
      <c r="XCT13" s="83"/>
      <c r="XCU13" s="83"/>
      <c r="XCV13" s="83"/>
      <c r="XCW13" s="83"/>
      <c r="XCX13" s="83"/>
      <c r="XCY13" s="83"/>
      <c r="XCZ13" s="83"/>
      <c r="XDA13" s="83"/>
      <c r="XDB13" s="83"/>
      <c r="XDC13" s="83"/>
      <c r="XDD13" s="83"/>
      <c r="XDE13" s="83"/>
      <c r="XDF13" s="83"/>
      <c r="XDG13" s="83"/>
      <c r="XDH13" s="83"/>
      <c r="XDI13" s="83"/>
      <c r="XDJ13" s="83"/>
      <c r="XDK13" s="83"/>
      <c r="XDL13" s="83"/>
      <c r="XDM13" s="83"/>
      <c r="XDN13" s="83"/>
      <c r="XDO13" s="83"/>
      <c r="XDP13" s="83"/>
      <c r="XDQ13" s="83"/>
      <c r="XDR13" s="83"/>
      <c r="XDS13" s="83"/>
      <c r="XDT13" s="83"/>
      <c r="XDU13" s="83"/>
      <c r="XDV13" s="83"/>
      <c r="XDW13" s="83"/>
      <c r="XDX13" s="83"/>
      <c r="XDY13" s="83"/>
      <c r="XDZ13" s="83"/>
      <c r="XEA13" s="83"/>
      <c r="XEB13" s="83"/>
      <c r="XEC13" s="83"/>
      <c r="XED13" s="83"/>
      <c r="XEE13" s="83"/>
    </row>
    <row r="14" spans="1:16359" ht="20.45" customHeight="1">
      <c r="A14" s="306" t="s">
        <v>1180</v>
      </c>
      <c r="B14" s="166" t="s">
        <v>735</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row>
    <row r="15" spans="1:16359" ht="20.45" customHeight="1">
      <c r="A15" s="306" t="s">
        <v>1191</v>
      </c>
      <c r="B15" s="166" t="s">
        <v>736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row>
    <row r="16" spans="1:16359" ht="20.45" customHeight="1">
      <c r="A16" s="306" t="s">
        <v>1222</v>
      </c>
      <c r="B16" s="166" t="s">
        <v>737</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row>
    <row r="17" spans="1:38" ht="20.45" customHeight="1">
      <c r="A17" s="306" t="s">
        <v>512</v>
      </c>
      <c r="B17" s="166" t="s">
        <v>738</v>
      </c>
      <c r="C17" s="122"/>
      <c r="D17" s="122"/>
      <c r="E17" s="122"/>
      <c r="F17" s="122"/>
      <c r="G17" s="122"/>
      <c r="H17" s="122"/>
      <c r="I17" s="122"/>
      <c r="J17" s="122"/>
      <c r="K17" s="122"/>
      <c r="L17" s="122"/>
      <c r="M17" s="122"/>
      <c r="N17" s="122"/>
      <c r="O17" s="122"/>
      <c r="P17" s="122"/>
      <c r="Q17" s="122"/>
      <c r="R17" s="122"/>
      <c r="S17" s="122"/>
      <c r="T17" s="122"/>
      <c r="U17" s="107"/>
      <c r="V17" s="107"/>
      <c r="W17" s="107"/>
      <c r="X17" s="107"/>
      <c r="Y17" s="107"/>
      <c r="Z17" s="107"/>
      <c r="AA17" s="107"/>
      <c r="AB17" s="107"/>
      <c r="AC17" s="107"/>
      <c r="AD17" s="107"/>
      <c r="AE17" s="107"/>
      <c r="AF17" s="107"/>
      <c r="AG17" s="107"/>
      <c r="AH17" s="107"/>
      <c r="AI17" s="107"/>
      <c r="AJ17" s="107"/>
      <c r="AK17" s="107"/>
      <c r="AL17" s="107"/>
    </row>
    <row r="18" spans="1:38" ht="20.45" customHeight="1">
      <c r="A18" s="306" t="s">
        <v>701</v>
      </c>
      <c r="B18" s="166" t="s">
        <v>739</v>
      </c>
      <c r="C18" s="122"/>
      <c r="D18" s="122"/>
      <c r="E18" s="122"/>
      <c r="F18" s="122"/>
      <c r="G18" s="122"/>
      <c r="H18" s="122"/>
      <c r="I18" s="122"/>
      <c r="J18" s="122"/>
      <c r="K18" s="122"/>
      <c r="L18" s="122"/>
      <c r="M18" s="122"/>
      <c r="N18" s="122"/>
      <c r="O18" s="122"/>
      <c r="P18" s="122"/>
      <c r="Q18" s="122"/>
      <c r="R18" s="122"/>
      <c r="S18" s="122"/>
      <c r="T18" s="122"/>
      <c r="U18" s="107"/>
      <c r="V18" s="107"/>
      <c r="W18" s="107"/>
      <c r="X18" s="107"/>
      <c r="Y18" s="107"/>
      <c r="Z18" s="107"/>
      <c r="AA18" s="107"/>
      <c r="AB18" s="107"/>
      <c r="AC18" s="107"/>
      <c r="AD18" s="107"/>
      <c r="AE18" s="107"/>
      <c r="AF18" s="107"/>
      <c r="AG18" s="107"/>
      <c r="AH18" s="107"/>
      <c r="AI18" s="107"/>
      <c r="AJ18" s="107"/>
      <c r="AK18" s="107"/>
      <c r="AL18" s="107"/>
    </row>
    <row r="19" spans="1:38" ht="20.45" customHeight="1">
      <c r="A19" s="306" t="s">
        <v>513</v>
      </c>
      <c r="B19" s="166" t="s">
        <v>740</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row>
    <row r="20" spans="1:38" ht="20.45" customHeight="1">
      <c r="A20" s="178" t="s">
        <v>514</v>
      </c>
      <c r="B20" s="166" t="s">
        <v>741</v>
      </c>
      <c r="C20" s="122"/>
      <c r="D20" s="106"/>
      <c r="E20" s="106"/>
      <c r="F20" s="106"/>
      <c r="G20" s="106"/>
      <c r="H20" s="106"/>
      <c r="I20" s="122"/>
      <c r="J20" s="122"/>
      <c r="K20" s="122"/>
      <c r="L20" s="122"/>
      <c r="M20" s="122"/>
      <c r="N20" s="122"/>
      <c r="O20" s="122"/>
      <c r="P20" s="122"/>
      <c r="Q20" s="122"/>
      <c r="R20" s="122"/>
      <c r="S20" s="122"/>
      <c r="T20" s="122"/>
      <c r="U20" s="106"/>
      <c r="V20" s="106"/>
      <c r="W20" s="106"/>
      <c r="X20" s="106"/>
      <c r="Y20" s="106"/>
      <c r="Z20" s="106"/>
      <c r="AA20" s="106"/>
      <c r="AB20" s="106"/>
      <c r="AC20" s="106"/>
      <c r="AD20" s="106"/>
      <c r="AE20" s="106"/>
      <c r="AF20" s="106"/>
      <c r="AG20" s="106"/>
      <c r="AH20" s="106"/>
      <c r="AI20" s="106"/>
      <c r="AJ20" s="106"/>
      <c r="AK20" s="106"/>
      <c r="AL20" s="106"/>
    </row>
    <row r="21" spans="1:38" ht="20.45" customHeight="1">
      <c r="A21" s="178" t="s">
        <v>1192</v>
      </c>
      <c r="B21" s="166" t="s">
        <v>742</v>
      </c>
      <c r="C21" s="122"/>
      <c r="D21" s="106"/>
      <c r="E21" s="106"/>
      <c r="F21" s="106"/>
      <c r="G21" s="106"/>
      <c r="H21" s="106"/>
      <c r="I21" s="122"/>
      <c r="J21" s="122"/>
      <c r="K21" s="122"/>
      <c r="L21" s="122"/>
      <c r="M21" s="122"/>
      <c r="N21" s="122"/>
      <c r="O21" s="122"/>
      <c r="P21" s="122"/>
      <c r="Q21" s="122"/>
      <c r="R21" s="122"/>
      <c r="S21" s="122"/>
      <c r="T21" s="122"/>
      <c r="U21" s="106"/>
      <c r="V21" s="106"/>
      <c r="W21" s="106"/>
      <c r="X21" s="106"/>
      <c r="Y21" s="106"/>
      <c r="Z21" s="106"/>
      <c r="AA21" s="106"/>
      <c r="AB21" s="106"/>
      <c r="AC21" s="106"/>
      <c r="AD21" s="106"/>
      <c r="AE21" s="106"/>
      <c r="AF21" s="106"/>
      <c r="AG21" s="106"/>
      <c r="AH21" s="106"/>
      <c r="AI21" s="106"/>
      <c r="AJ21" s="106"/>
      <c r="AK21" s="106"/>
      <c r="AL21" s="106"/>
    </row>
    <row r="22" spans="1:38" ht="20.45" customHeight="1">
      <c r="A22" s="178" t="s">
        <v>980</v>
      </c>
      <c r="B22" s="166" t="s">
        <v>743</v>
      </c>
      <c r="C22" s="122"/>
      <c r="D22" s="106"/>
      <c r="E22" s="106"/>
      <c r="F22" s="106"/>
      <c r="G22" s="106"/>
      <c r="H22" s="106"/>
      <c r="I22" s="122"/>
      <c r="J22" s="122"/>
      <c r="K22" s="122"/>
      <c r="L22" s="122"/>
      <c r="M22" s="122"/>
      <c r="N22" s="122"/>
      <c r="O22" s="122"/>
      <c r="P22" s="122"/>
      <c r="Q22" s="122"/>
      <c r="R22" s="122"/>
      <c r="S22" s="122"/>
      <c r="T22" s="122"/>
      <c r="U22" s="106"/>
      <c r="V22" s="106"/>
      <c r="W22" s="106"/>
      <c r="X22" s="106"/>
      <c r="Y22" s="106"/>
      <c r="Z22" s="106"/>
      <c r="AA22" s="106"/>
      <c r="AB22" s="106"/>
      <c r="AC22" s="106"/>
      <c r="AD22" s="106"/>
      <c r="AE22" s="106"/>
      <c r="AF22" s="106"/>
      <c r="AG22" s="106"/>
      <c r="AH22" s="106"/>
      <c r="AI22" s="106"/>
      <c r="AJ22" s="106"/>
      <c r="AK22" s="106"/>
      <c r="AL22" s="106"/>
    </row>
    <row r="23" spans="1:38" ht="20.45" customHeight="1">
      <c r="A23" s="162" t="s">
        <v>1181</v>
      </c>
      <c r="B23" s="166" t="s">
        <v>744</v>
      </c>
      <c r="C23" s="106"/>
      <c r="D23" s="106"/>
      <c r="E23" s="106"/>
      <c r="F23" s="106"/>
      <c r="G23" s="106"/>
      <c r="H23" s="106"/>
      <c r="I23" s="122"/>
      <c r="J23" s="122"/>
      <c r="K23" s="122"/>
      <c r="L23" s="122"/>
      <c r="M23" s="122"/>
      <c r="N23" s="122"/>
      <c r="O23" s="122"/>
      <c r="P23" s="122"/>
      <c r="Q23" s="122"/>
      <c r="R23" s="122"/>
      <c r="S23" s="122"/>
      <c r="T23" s="122"/>
      <c r="U23" s="106"/>
      <c r="V23" s="106"/>
      <c r="W23" s="106"/>
      <c r="X23" s="106"/>
      <c r="Y23" s="106"/>
      <c r="Z23" s="106"/>
      <c r="AA23" s="106"/>
      <c r="AB23" s="106"/>
      <c r="AC23" s="106"/>
      <c r="AD23" s="106"/>
      <c r="AE23" s="106"/>
      <c r="AF23" s="106"/>
      <c r="AG23" s="106"/>
      <c r="AH23" s="106"/>
      <c r="AI23" s="106"/>
      <c r="AJ23" s="106"/>
      <c r="AK23" s="106"/>
      <c r="AL23" s="106"/>
    </row>
    <row r="24" spans="1:38" ht="20.45" customHeight="1">
      <c r="AD24" s="82"/>
      <c r="AE24" s="82"/>
      <c r="AF24" s="83"/>
      <c r="AJ24" s="82"/>
      <c r="AK24" s="82"/>
      <c r="AL24" s="83"/>
    </row>
    <row r="25" spans="1:38" ht="20.45" customHeight="1">
      <c r="A25" s="307" t="s">
        <v>902</v>
      </c>
      <c r="B25" s="166" t="s">
        <v>745</v>
      </c>
      <c r="C25" s="122"/>
      <c r="D25" s="106"/>
      <c r="E25" s="106"/>
      <c r="F25" s="106"/>
      <c r="G25" s="106"/>
      <c r="H25" s="106"/>
      <c r="I25" s="122"/>
      <c r="J25" s="122"/>
      <c r="K25" s="122"/>
      <c r="L25" s="122"/>
      <c r="M25" s="122"/>
      <c r="N25" s="122"/>
      <c r="O25" s="122"/>
      <c r="P25" s="122"/>
      <c r="Q25" s="122"/>
      <c r="R25" s="122"/>
      <c r="S25" s="122"/>
      <c r="T25" s="122"/>
      <c r="U25" s="167"/>
      <c r="V25" s="167"/>
      <c r="W25" s="167"/>
      <c r="X25" s="167"/>
      <c r="Y25" s="167"/>
      <c r="Z25" s="167"/>
      <c r="AA25" s="167"/>
      <c r="AB25" s="167"/>
      <c r="AC25" s="167"/>
      <c r="AD25" s="167"/>
      <c r="AE25" s="167"/>
      <c r="AF25" s="167"/>
      <c r="AG25" s="167"/>
      <c r="AH25" s="167"/>
      <c r="AI25" s="167"/>
      <c r="AJ25" s="167"/>
      <c r="AK25" s="167"/>
      <c r="AL25" s="167"/>
    </row>
    <row r="26" spans="1:38" ht="20.45" customHeight="1">
      <c r="A26" s="307" t="s">
        <v>702</v>
      </c>
      <c r="B26" s="166" t="s">
        <v>746</v>
      </c>
      <c r="C26" s="106"/>
      <c r="D26" s="106"/>
      <c r="E26" s="106"/>
      <c r="F26" s="106"/>
      <c r="G26" s="106"/>
      <c r="H26" s="106"/>
      <c r="I26" s="122"/>
      <c r="J26" s="122"/>
      <c r="K26" s="122"/>
      <c r="L26" s="122"/>
      <c r="M26" s="122"/>
      <c r="N26" s="122"/>
      <c r="O26" s="122"/>
      <c r="P26" s="122"/>
      <c r="Q26" s="122"/>
      <c r="R26" s="122"/>
      <c r="S26" s="122"/>
      <c r="T26" s="122"/>
      <c r="U26" s="167"/>
      <c r="V26" s="167"/>
      <c r="W26" s="167"/>
      <c r="X26" s="167"/>
      <c r="Y26" s="167"/>
      <c r="Z26" s="167"/>
      <c r="AA26" s="167"/>
      <c r="AB26" s="167"/>
      <c r="AC26" s="167"/>
      <c r="AD26" s="167"/>
      <c r="AE26" s="167"/>
      <c r="AF26" s="167"/>
      <c r="AG26" s="167"/>
      <c r="AH26" s="167"/>
      <c r="AI26" s="167"/>
      <c r="AJ26" s="167"/>
      <c r="AK26" s="167"/>
      <c r="AL26" s="167"/>
    </row>
    <row r="27" spans="1:38" ht="37.5" customHeight="1">
      <c r="AF27" s="83"/>
      <c r="AL27" s="83"/>
    </row>
    <row r="28" spans="1:38" ht="35.25" customHeight="1">
      <c r="A28" s="83"/>
      <c r="B28" s="301"/>
      <c r="AF28" s="83"/>
      <c r="AL28" s="83"/>
    </row>
    <row r="29" spans="1:38">
      <c r="AF29" s="83"/>
      <c r="AL29" s="83"/>
    </row>
    <row r="30" spans="1:38">
      <c r="AF30" s="83"/>
      <c r="AL30" s="83"/>
    </row>
    <row r="31" spans="1:38">
      <c r="AF31" s="83"/>
      <c r="AL31" s="83"/>
    </row>
    <row r="32" spans="1:38">
      <c r="A32" s="302"/>
    </row>
    <row r="33" spans="1:1">
      <c r="A33" s="302"/>
    </row>
    <row r="34" spans="1:1">
      <c r="A34" s="303"/>
    </row>
    <row r="35" spans="1:1">
      <c r="A35" s="303"/>
    </row>
  </sheetData>
  <mergeCells count="12">
    <mergeCell ref="AG7:AL7"/>
    <mergeCell ref="AG3:AL3"/>
    <mergeCell ref="AG4:AL6"/>
    <mergeCell ref="U7:Z7"/>
    <mergeCell ref="AA7:AF7"/>
    <mergeCell ref="C3:T3"/>
    <mergeCell ref="U3:AF3"/>
    <mergeCell ref="C4:H7"/>
    <mergeCell ref="I4:T6"/>
    <mergeCell ref="U4:AF6"/>
    <mergeCell ref="I7:N7"/>
    <mergeCell ref="O7:T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H116"/>
  <sheetViews>
    <sheetView workbookViewId="0">
      <selection sqref="A1:H68"/>
    </sheetView>
  </sheetViews>
  <sheetFormatPr baseColWidth="10" defaultColWidth="9.140625" defaultRowHeight="15"/>
  <cols>
    <col min="1" max="1" width="60.5703125" style="292" customWidth="1"/>
    <col min="2" max="2" width="14.140625" style="292" customWidth="1"/>
    <col min="3" max="4" width="17.28515625" style="292" customWidth="1"/>
    <col min="5" max="8" width="17.28515625" style="269" customWidth="1"/>
    <col min="9" max="16384" width="9.140625" style="269"/>
  </cols>
  <sheetData>
    <row r="1" spans="1:8">
      <c r="A1" s="276" t="s">
        <v>703</v>
      </c>
      <c r="B1" s="277"/>
      <c r="C1" s="267" t="str">
        <f>IF(P.Participant!C8="-","[Participant's name]",P.Participant!C8)</f>
        <v>[Participant's name]</v>
      </c>
      <c r="D1" s="267"/>
      <c r="E1" s="278"/>
      <c r="F1" s="278"/>
      <c r="G1" s="278"/>
      <c r="H1" s="278"/>
    </row>
    <row r="2" spans="1:8">
      <c r="A2" s="276"/>
      <c r="B2" s="276"/>
      <c r="C2" s="267"/>
      <c r="D2" s="267"/>
      <c r="E2" s="278"/>
      <c r="F2" s="278"/>
      <c r="G2" s="278"/>
      <c r="H2" s="278"/>
    </row>
    <row r="3" spans="1:8">
      <c r="A3" s="276" t="s">
        <v>684</v>
      </c>
      <c r="B3" s="276"/>
      <c r="C3" s="267"/>
      <c r="D3" s="267"/>
      <c r="E3" s="278"/>
      <c r="F3" s="278"/>
      <c r="G3" s="278"/>
      <c r="H3" s="278"/>
    </row>
    <row r="4" spans="1:8">
      <c r="A4" s="279"/>
      <c r="B4" s="277"/>
      <c r="C4" s="277"/>
      <c r="D4" s="277"/>
      <c r="E4" s="278"/>
      <c r="F4" s="278"/>
      <c r="G4" s="278"/>
      <c r="H4" s="278"/>
    </row>
    <row r="5" spans="1:8">
      <c r="A5" s="278"/>
      <c r="B5" s="278"/>
      <c r="C5" s="278"/>
      <c r="D5" s="278"/>
      <c r="E5" s="278"/>
      <c r="F5" s="278"/>
      <c r="G5" s="278"/>
      <c r="H5" s="278"/>
    </row>
    <row r="6" spans="1:8">
      <c r="A6" s="280"/>
      <c r="B6" s="281"/>
      <c r="C6" s="280"/>
      <c r="D6" s="280"/>
      <c r="E6" s="278"/>
      <c r="F6" s="278"/>
      <c r="G6" s="278"/>
      <c r="H6" s="278"/>
    </row>
    <row r="7" spans="1:8">
      <c r="A7" s="66"/>
      <c r="B7" s="282"/>
      <c r="C7" s="280"/>
      <c r="D7" s="280"/>
      <c r="E7" s="278"/>
      <c r="F7" s="278"/>
      <c r="G7" s="278"/>
      <c r="H7" s="282"/>
    </row>
    <row r="8" spans="1:8">
      <c r="A8" s="270"/>
      <c r="B8" s="270"/>
      <c r="C8" s="67" t="s">
        <v>687</v>
      </c>
      <c r="D8" s="67" t="s">
        <v>687</v>
      </c>
      <c r="E8" s="67" t="s">
        <v>687</v>
      </c>
      <c r="F8" s="67" t="s">
        <v>687</v>
      </c>
      <c r="G8" s="67" t="s">
        <v>687</v>
      </c>
      <c r="H8" s="67" t="s">
        <v>687</v>
      </c>
    </row>
    <row r="9" spans="1:8">
      <c r="A9" s="270"/>
      <c r="B9" s="270"/>
      <c r="C9" s="273">
        <v>2022</v>
      </c>
      <c r="D9" s="273">
        <v>2025</v>
      </c>
      <c r="E9" s="273">
        <v>2030</v>
      </c>
      <c r="F9" s="273">
        <v>2035</v>
      </c>
      <c r="G9" s="273">
        <v>2040</v>
      </c>
      <c r="H9" s="273">
        <v>2050</v>
      </c>
    </row>
    <row r="10" spans="1:8">
      <c r="A10" s="270"/>
      <c r="B10" s="270"/>
      <c r="C10" s="112" t="s">
        <v>727</v>
      </c>
      <c r="D10" s="112" t="s">
        <v>728</v>
      </c>
      <c r="E10" s="112" t="s">
        <v>729</v>
      </c>
      <c r="F10" s="112" t="s">
        <v>730</v>
      </c>
      <c r="G10" s="112" t="s">
        <v>731</v>
      </c>
      <c r="H10" s="112" t="s">
        <v>784</v>
      </c>
    </row>
    <row r="11" spans="1:8">
      <c r="A11" s="160" t="s">
        <v>629</v>
      </c>
      <c r="B11" s="120"/>
      <c r="C11" s="283"/>
      <c r="D11" s="283"/>
      <c r="E11" s="283"/>
      <c r="F11" s="283"/>
      <c r="G11" s="283"/>
      <c r="H11" s="283"/>
    </row>
    <row r="12" spans="1:8">
      <c r="A12" s="257" t="s">
        <v>1171</v>
      </c>
      <c r="B12" s="2" t="s">
        <v>732</v>
      </c>
      <c r="C12" s="284"/>
      <c r="D12" s="284"/>
      <c r="E12" s="284"/>
      <c r="F12" s="284"/>
      <c r="G12" s="284"/>
      <c r="H12" s="284"/>
    </row>
    <row r="13" spans="1:8">
      <c r="A13" s="257" t="s">
        <v>623</v>
      </c>
      <c r="B13" s="2" t="s">
        <v>733</v>
      </c>
      <c r="C13" s="284"/>
      <c r="D13" s="284"/>
      <c r="E13" s="284"/>
      <c r="F13" s="284"/>
      <c r="G13" s="284"/>
      <c r="H13" s="284"/>
    </row>
    <row r="14" spans="1:8">
      <c r="A14" s="257" t="s">
        <v>624</v>
      </c>
      <c r="B14" s="2" t="s">
        <v>734</v>
      </c>
      <c r="C14" s="285">
        <f>SUM(C15:C16)</f>
        <v>0</v>
      </c>
      <c r="D14" s="285">
        <f t="shared" ref="D14:H14" si="0">SUM(D15:D16)</f>
        <v>0</v>
      </c>
      <c r="E14" s="285">
        <f t="shared" si="0"/>
        <v>0</v>
      </c>
      <c r="F14" s="285">
        <f t="shared" si="0"/>
        <v>0</v>
      </c>
      <c r="G14" s="285">
        <f t="shared" si="0"/>
        <v>0</v>
      </c>
      <c r="H14" s="285">
        <f t="shared" si="0"/>
        <v>0</v>
      </c>
    </row>
    <row r="15" spans="1:8">
      <c r="A15" s="286" t="s">
        <v>1099</v>
      </c>
      <c r="B15" s="2" t="s">
        <v>735</v>
      </c>
      <c r="C15" s="284"/>
      <c r="D15" s="284"/>
      <c r="E15" s="284"/>
      <c r="F15" s="284"/>
      <c r="G15" s="284"/>
      <c r="H15" s="284"/>
    </row>
    <row r="16" spans="1:8">
      <c r="A16" s="286" t="s">
        <v>1100</v>
      </c>
      <c r="B16" s="2" t="s">
        <v>736</v>
      </c>
      <c r="C16" s="284"/>
      <c r="D16" s="284"/>
      <c r="E16" s="284"/>
      <c r="F16" s="284"/>
      <c r="G16" s="284"/>
      <c r="H16" s="284"/>
    </row>
    <row r="17" spans="1:8">
      <c r="A17" s="257" t="s">
        <v>1104</v>
      </c>
      <c r="B17" s="2" t="s">
        <v>737</v>
      </c>
      <c r="C17" s="285">
        <f>SUM(C18:C20)</f>
        <v>0</v>
      </c>
      <c r="D17" s="285">
        <f t="shared" ref="D17:H17" si="1">SUM(D18:D20)</f>
        <v>0</v>
      </c>
      <c r="E17" s="285">
        <f t="shared" si="1"/>
        <v>0</v>
      </c>
      <c r="F17" s="285">
        <f t="shared" si="1"/>
        <v>0</v>
      </c>
      <c r="G17" s="285">
        <f t="shared" si="1"/>
        <v>0</v>
      </c>
      <c r="H17" s="285">
        <f t="shared" si="1"/>
        <v>0</v>
      </c>
    </row>
    <row r="18" spans="1:8">
      <c r="A18" s="286" t="s">
        <v>1172</v>
      </c>
      <c r="B18" s="2" t="s">
        <v>738</v>
      </c>
      <c r="C18" s="284"/>
      <c r="D18" s="284"/>
      <c r="E18" s="284"/>
      <c r="F18" s="284"/>
      <c r="G18" s="284"/>
      <c r="H18" s="284"/>
    </row>
    <row r="19" spans="1:8">
      <c r="A19" s="286" t="s">
        <v>625</v>
      </c>
      <c r="B19" s="2" t="s">
        <v>739</v>
      </c>
      <c r="C19" s="284"/>
      <c r="D19" s="284"/>
      <c r="E19" s="284"/>
      <c r="F19" s="284"/>
      <c r="G19" s="284"/>
      <c r="H19" s="284"/>
    </row>
    <row r="20" spans="1:8">
      <c r="A20" s="286" t="s">
        <v>626</v>
      </c>
      <c r="B20" s="2" t="s">
        <v>740</v>
      </c>
      <c r="C20" s="284"/>
      <c r="D20" s="284"/>
      <c r="E20" s="284"/>
      <c r="F20" s="284"/>
      <c r="G20" s="284"/>
      <c r="H20" s="284"/>
    </row>
    <row r="21" spans="1:8">
      <c r="A21" s="257" t="s">
        <v>1108</v>
      </c>
      <c r="B21" s="2" t="s">
        <v>741</v>
      </c>
      <c r="C21" s="284"/>
      <c r="D21" s="284"/>
      <c r="E21" s="284"/>
      <c r="F21" s="284"/>
      <c r="G21" s="284"/>
      <c r="H21" s="284"/>
    </row>
    <row r="22" spans="1:8">
      <c r="A22" s="257" t="s">
        <v>628</v>
      </c>
      <c r="B22" s="2" t="s">
        <v>742</v>
      </c>
      <c r="C22" s="284"/>
      <c r="D22" s="284"/>
      <c r="E22" s="284"/>
      <c r="F22" s="284"/>
      <c r="G22" s="284"/>
      <c r="H22" s="284"/>
    </row>
    <row r="23" spans="1:8">
      <c r="A23" s="257" t="s">
        <v>627</v>
      </c>
      <c r="B23" s="2" t="s">
        <v>743</v>
      </c>
      <c r="C23" s="284"/>
      <c r="D23" s="284"/>
      <c r="E23" s="284"/>
      <c r="F23" s="284"/>
      <c r="G23" s="284"/>
      <c r="H23" s="284"/>
    </row>
    <row r="24" spans="1:8">
      <c r="A24" s="257" t="s">
        <v>1174</v>
      </c>
      <c r="B24" s="2" t="s">
        <v>744</v>
      </c>
      <c r="C24" s="284"/>
      <c r="D24" s="284"/>
      <c r="E24" s="284"/>
      <c r="F24" s="284"/>
      <c r="G24" s="284"/>
      <c r="H24" s="284"/>
    </row>
    <row r="25" spans="1:8">
      <c r="A25" s="257" t="s">
        <v>1175</v>
      </c>
      <c r="B25" s="2" t="s">
        <v>745</v>
      </c>
      <c r="C25" s="287"/>
      <c r="D25" s="287"/>
      <c r="E25" s="287"/>
      <c r="F25" s="287"/>
      <c r="G25" s="287"/>
      <c r="H25" s="287"/>
    </row>
    <row r="26" spans="1:8">
      <c r="A26" s="288" t="s">
        <v>631</v>
      </c>
      <c r="B26" s="2" t="s">
        <v>746</v>
      </c>
      <c r="C26" s="285">
        <f>SUM(C27,C30,C33)</f>
        <v>0</v>
      </c>
      <c r="D26" s="285">
        <f t="shared" ref="D26:H26" si="2">SUM(D27,D30,D33)</f>
        <v>0</v>
      </c>
      <c r="E26" s="285">
        <f t="shared" si="2"/>
        <v>0</v>
      </c>
      <c r="F26" s="285">
        <f t="shared" si="2"/>
        <v>0</v>
      </c>
      <c r="G26" s="285">
        <f t="shared" si="2"/>
        <v>0</v>
      </c>
      <c r="H26" s="285">
        <f t="shared" si="2"/>
        <v>0</v>
      </c>
    </row>
    <row r="27" spans="1:8">
      <c r="A27" s="257" t="s">
        <v>632</v>
      </c>
      <c r="B27" s="2" t="s">
        <v>747</v>
      </c>
      <c r="C27" s="285">
        <f>SUM(C28:C29)</f>
        <v>0</v>
      </c>
      <c r="D27" s="285">
        <f t="shared" ref="D27:H27" si="3">SUM(D28:D29)</f>
        <v>0</v>
      </c>
      <c r="E27" s="285">
        <f t="shared" si="3"/>
        <v>0</v>
      </c>
      <c r="F27" s="285">
        <f t="shared" si="3"/>
        <v>0</v>
      </c>
      <c r="G27" s="285">
        <f t="shared" si="3"/>
        <v>0</v>
      </c>
      <c r="H27" s="285">
        <f t="shared" si="3"/>
        <v>0</v>
      </c>
    </row>
    <row r="28" spans="1:8">
      <c r="A28" s="286" t="s">
        <v>633</v>
      </c>
      <c r="B28" s="2" t="s">
        <v>748</v>
      </c>
      <c r="C28" s="284"/>
      <c r="D28" s="284"/>
      <c r="E28" s="284"/>
      <c r="F28" s="284"/>
      <c r="G28" s="284"/>
      <c r="H28" s="284"/>
    </row>
    <row r="29" spans="1:8">
      <c r="A29" s="286" t="s">
        <v>634</v>
      </c>
      <c r="B29" s="2" t="s">
        <v>749</v>
      </c>
      <c r="C29" s="284"/>
      <c r="D29" s="284"/>
      <c r="E29" s="284"/>
      <c r="F29" s="284"/>
      <c r="G29" s="284"/>
      <c r="H29" s="284"/>
    </row>
    <row r="30" spans="1:8">
      <c r="A30" s="257" t="s">
        <v>1176</v>
      </c>
      <c r="B30" s="2" t="s">
        <v>750</v>
      </c>
      <c r="C30" s="285">
        <f>SUM(C31:C32)</f>
        <v>0</v>
      </c>
      <c r="D30" s="285">
        <f t="shared" ref="D30:H30" si="4">SUM(D31:D32)</f>
        <v>0</v>
      </c>
      <c r="E30" s="285">
        <f t="shared" si="4"/>
        <v>0</v>
      </c>
      <c r="F30" s="285">
        <f t="shared" si="4"/>
        <v>0</v>
      </c>
      <c r="G30" s="285">
        <f t="shared" si="4"/>
        <v>0</v>
      </c>
      <c r="H30" s="285">
        <f t="shared" si="4"/>
        <v>0</v>
      </c>
    </row>
    <row r="31" spans="1:8">
      <c r="A31" s="286" t="s">
        <v>635</v>
      </c>
      <c r="B31" s="2" t="s">
        <v>751</v>
      </c>
      <c r="C31" s="284"/>
      <c r="D31" s="284"/>
      <c r="E31" s="284"/>
      <c r="F31" s="284"/>
      <c r="G31" s="284"/>
      <c r="H31" s="284"/>
    </row>
    <row r="32" spans="1:8">
      <c r="A32" s="286" t="s">
        <v>1105</v>
      </c>
      <c r="B32" s="2" t="s">
        <v>752</v>
      </c>
      <c r="C32" s="284"/>
      <c r="D32" s="284"/>
      <c r="E32" s="284"/>
      <c r="F32" s="284"/>
      <c r="G32" s="284"/>
      <c r="H32" s="284"/>
    </row>
    <row r="33" spans="1:8">
      <c r="A33" s="257" t="s">
        <v>1106</v>
      </c>
      <c r="B33" s="2" t="s">
        <v>753</v>
      </c>
      <c r="C33" s="284"/>
      <c r="D33" s="284"/>
      <c r="E33" s="284"/>
      <c r="F33" s="284"/>
      <c r="G33" s="284"/>
      <c r="H33" s="284"/>
    </row>
    <row r="34" spans="1:8">
      <c r="A34" s="288" t="s">
        <v>1107</v>
      </c>
      <c r="B34" s="2" t="s">
        <v>754</v>
      </c>
      <c r="C34" s="287"/>
      <c r="D34" s="287"/>
      <c r="E34" s="287"/>
      <c r="F34" s="287"/>
      <c r="G34" s="287"/>
      <c r="H34" s="287"/>
    </row>
    <row r="35" spans="1:8">
      <c r="A35" s="288" t="s">
        <v>636</v>
      </c>
      <c r="B35" s="2" t="s">
        <v>755</v>
      </c>
      <c r="C35" s="284"/>
      <c r="D35" s="284"/>
      <c r="E35" s="284"/>
      <c r="F35" s="284"/>
      <c r="G35" s="284"/>
      <c r="H35" s="284"/>
    </row>
    <row r="36" spans="1:8">
      <c r="A36" s="161" t="s">
        <v>630</v>
      </c>
      <c r="B36" s="2" t="s">
        <v>756</v>
      </c>
      <c r="C36" s="285">
        <f>SUM(C12,C13,C14,C17,C21,C22,C23,C24,C25,C26,C35)</f>
        <v>0</v>
      </c>
      <c r="D36" s="285">
        <f t="shared" ref="D36:H36" si="5">SUM(D12,D13,D14,D17,D21,D22,D23,D24,D25,D26,D35)</f>
        <v>0</v>
      </c>
      <c r="E36" s="285">
        <f t="shared" si="5"/>
        <v>0</v>
      </c>
      <c r="F36" s="285">
        <f t="shared" si="5"/>
        <v>0</v>
      </c>
      <c r="G36" s="285">
        <f t="shared" si="5"/>
        <v>0</v>
      </c>
      <c r="H36" s="285">
        <f t="shared" si="5"/>
        <v>0</v>
      </c>
    </row>
    <row r="37" spans="1:8">
      <c r="A37" s="161" t="s">
        <v>637</v>
      </c>
      <c r="B37" s="2"/>
      <c r="C37" s="289"/>
      <c r="D37" s="289"/>
      <c r="E37" s="289"/>
      <c r="F37" s="289"/>
      <c r="G37" s="289"/>
      <c r="H37" s="289"/>
    </row>
    <row r="38" spans="1:8">
      <c r="A38" s="288" t="s">
        <v>638</v>
      </c>
      <c r="B38" s="2" t="s">
        <v>757</v>
      </c>
      <c r="C38" s="285">
        <f>SUM(C39,C43)</f>
        <v>0</v>
      </c>
      <c r="D38" s="285">
        <f t="shared" ref="D38:H38" si="6">SUM(D39,D43)</f>
        <v>0</v>
      </c>
      <c r="E38" s="285">
        <f t="shared" si="6"/>
        <v>0</v>
      </c>
      <c r="F38" s="285">
        <f t="shared" si="6"/>
        <v>0</v>
      </c>
      <c r="G38" s="285">
        <f t="shared" si="6"/>
        <v>0</v>
      </c>
      <c r="H38" s="285">
        <f t="shared" si="6"/>
        <v>0</v>
      </c>
    </row>
    <row r="39" spans="1:8">
      <c r="A39" s="257" t="s">
        <v>639</v>
      </c>
      <c r="B39" s="2" t="s">
        <v>758</v>
      </c>
      <c r="C39" s="285">
        <f>SUM(C40:C42)</f>
        <v>0</v>
      </c>
      <c r="D39" s="285">
        <f t="shared" ref="D39:H39" si="7">SUM(D40:D42)</f>
        <v>0</v>
      </c>
      <c r="E39" s="285">
        <f t="shared" si="7"/>
        <v>0</v>
      </c>
      <c r="F39" s="285">
        <f t="shared" si="7"/>
        <v>0</v>
      </c>
      <c r="G39" s="285">
        <f t="shared" si="7"/>
        <v>0</v>
      </c>
      <c r="H39" s="285">
        <f t="shared" si="7"/>
        <v>0</v>
      </c>
    </row>
    <row r="40" spans="1:8">
      <c r="A40" s="286" t="s">
        <v>640</v>
      </c>
      <c r="B40" s="2" t="s">
        <v>759</v>
      </c>
      <c r="C40" s="284"/>
      <c r="D40" s="284"/>
      <c r="E40" s="284"/>
      <c r="F40" s="284"/>
      <c r="G40" s="284"/>
      <c r="H40" s="284"/>
    </row>
    <row r="41" spans="1:8">
      <c r="A41" s="286" t="s">
        <v>641</v>
      </c>
      <c r="B41" s="2" t="s">
        <v>760</v>
      </c>
      <c r="C41" s="284"/>
      <c r="D41" s="284"/>
      <c r="E41" s="284"/>
      <c r="F41" s="284"/>
      <c r="G41" s="284"/>
      <c r="H41" s="284"/>
    </row>
    <row r="42" spans="1:8">
      <c r="A42" s="286" t="s">
        <v>642</v>
      </c>
      <c r="B42" s="2" t="s">
        <v>761</v>
      </c>
      <c r="C42" s="284"/>
      <c r="D42" s="284"/>
      <c r="E42" s="284"/>
      <c r="F42" s="284"/>
      <c r="G42" s="284"/>
      <c r="H42" s="284"/>
    </row>
    <row r="43" spans="1:8">
      <c r="A43" s="257" t="s">
        <v>643</v>
      </c>
      <c r="B43" s="2" t="s">
        <v>762</v>
      </c>
      <c r="C43" s="285">
        <f>SUM(C44:C46)</f>
        <v>0</v>
      </c>
      <c r="D43" s="285">
        <f t="shared" ref="D43:H43" si="8">SUM(D44:D46)</f>
        <v>0</v>
      </c>
      <c r="E43" s="285">
        <f t="shared" si="8"/>
        <v>0</v>
      </c>
      <c r="F43" s="285">
        <f t="shared" si="8"/>
        <v>0</v>
      </c>
      <c r="G43" s="285">
        <f t="shared" si="8"/>
        <v>0</v>
      </c>
      <c r="H43" s="285">
        <f t="shared" si="8"/>
        <v>0</v>
      </c>
    </row>
    <row r="44" spans="1:8">
      <c r="A44" s="286" t="s">
        <v>640</v>
      </c>
      <c r="B44" s="2" t="s">
        <v>763</v>
      </c>
      <c r="C44" s="284"/>
      <c r="D44" s="284"/>
      <c r="E44" s="284"/>
      <c r="F44" s="284"/>
      <c r="G44" s="284"/>
      <c r="H44" s="284"/>
    </row>
    <row r="45" spans="1:8">
      <c r="A45" s="286" t="s">
        <v>641</v>
      </c>
      <c r="B45" s="2" t="s">
        <v>764</v>
      </c>
      <c r="C45" s="284"/>
      <c r="D45" s="284"/>
      <c r="E45" s="284"/>
      <c r="F45" s="284"/>
      <c r="G45" s="284"/>
      <c r="H45" s="284"/>
    </row>
    <row r="46" spans="1:8">
      <c r="A46" s="286" t="s">
        <v>642</v>
      </c>
      <c r="B46" s="2" t="s">
        <v>765</v>
      </c>
      <c r="C46" s="284"/>
      <c r="D46" s="284"/>
      <c r="E46" s="284"/>
      <c r="F46" s="284"/>
      <c r="G46" s="284"/>
      <c r="H46" s="284"/>
    </row>
    <row r="47" spans="1:8">
      <c r="A47" s="288" t="s">
        <v>644</v>
      </c>
      <c r="B47" s="2" t="s">
        <v>766</v>
      </c>
      <c r="C47" s="285">
        <f>SUM(C48,C52)</f>
        <v>0</v>
      </c>
      <c r="D47" s="285">
        <f t="shared" ref="D47:H47" si="9">SUM(D48,D52)</f>
        <v>0</v>
      </c>
      <c r="E47" s="285">
        <f t="shared" si="9"/>
        <v>0</v>
      </c>
      <c r="F47" s="285">
        <f t="shared" si="9"/>
        <v>0</v>
      </c>
      <c r="G47" s="285">
        <f t="shared" si="9"/>
        <v>0</v>
      </c>
      <c r="H47" s="285">
        <f t="shared" si="9"/>
        <v>0</v>
      </c>
    </row>
    <row r="48" spans="1:8">
      <c r="A48" s="257" t="s">
        <v>645</v>
      </c>
      <c r="B48" s="2" t="s">
        <v>767</v>
      </c>
      <c r="C48" s="285">
        <f>SUM(C49:C51)</f>
        <v>0</v>
      </c>
      <c r="D48" s="285">
        <f t="shared" ref="D48:H48" si="10">SUM(D49:D51)</f>
        <v>0</v>
      </c>
      <c r="E48" s="285">
        <f t="shared" si="10"/>
        <v>0</v>
      </c>
      <c r="F48" s="285">
        <f t="shared" si="10"/>
        <v>0</v>
      </c>
      <c r="G48" s="285">
        <f t="shared" si="10"/>
        <v>0</v>
      </c>
      <c r="H48" s="285">
        <f t="shared" si="10"/>
        <v>0</v>
      </c>
    </row>
    <row r="49" spans="1:8">
      <c r="A49" s="286" t="s">
        <v>640</v>
      </c>
      <c r="B49" s="2" t="s">
        <v>768</v>
      </c>
      <c r="C49" s="284"/>
      <c r="D49" s="284"/>
      <c r="E49" s="284"/>
      <c r="F49" s="284"/>
      <c r="G49" s="284"/>
      <c r="H49" s="284"/>
    </row>
    <row r="50" spans="1:8">
      <c r="A50" s="286" t="s">
        <v>641</v>
      </c>
      <c r="B50" s="2" t="s">
        <v>769</v>
      </c>
      <c r="C50" s="284"/>
      <c r="D50" s="284"/>
      <c r="E50" s="284"/>
      <c r="F50" s="284"/>
      <c r="G50" s="284"/>
      <c r="H50" s="284"/>
    </row>
    <row r="51" spans="1:8">
      <c r="A51" s="286" t="s">
        <v>642</v>
      </c>
      <c r="B51" s="2" t="s">
        <v>770</v>
      </c>
      <c r="C51" s="284"/>
      <c r="D51" s="284"/>
      <c r="E51" s="284"/>
      <c r="F51" s="284"/>
      <c r="G51" s="284"/>
      <c r="H51" s="284"/>
    </row>
    <row r="52" spans="1:8" ht="26.25">
      <c r="A52" s="290" t="s">
        <v>646</v>
      </c>
      <c r="B52" s="2" t="s">
        <v>771</v>
      </c>
      <c r="C52" s="285">
        <f>SUM(C53:C55)</f>
        <v>0</v>
      </c>
      <c r="D52" s="285">
        <f t="shared" ref="D52:H52" si="11">SUM(D53:D55)</f>
        <v>0</v>
      </c>
      <c r="E52" s="285">
        <f t="shared" si="11"/>
        <v>0</v>
      </c>
      <c r="F52" s="285">
        <f t="shared" si="11"/>
        <v>0</v>
      </c>
      <c r="G52" s="285">
        <f t="shared" si="11"/>
        <v>0</v>
      </c>
      <c r="H52" s="285">
        <f t="shared" si="11"/>
        <v>0</v>
      </c>
    </row>
    <row r="53" spans="1:8">
      <c r="A53" s="286" t="s">
        <v>640</v>
      </c>
      <c r="B53" s="2" t="s">
        <v>772</v>
      </c>
      <c r="C53" s="291"/>
      <c r="D53" s="291"/>
      <c r="E53" s="291"/>
      <c r="F53" s="291"/>
      <c r="G53" s="291"/>
      <c r="H53" s="291"/>
    </row>
    <row r="54" spans="1:8">
      <c r="A54" s="286" t="s">
        <v>641</v>
      </c>
      <c r="B54" s="2" t="s">
        <v>773</v>
      </c>
      <c r="C54" s="284"/>
      <c r="D54" s="284"/>
      <c r="E54" s="284"/>
      <c r="F54" s="284"/>
      <c r="G54" s="284"/>
      <c r="H54" s="284"/>
    </row>
    <row r="55" spans="1:8">
      <c r="A55" s="286" t="s">
        <v>642</v>
      </c>
      <c r="B55" s="2" t="s">
        <v>774</v>
      </c>
      <c r="C55" s="284"/>
      <c r="D55" s="284"/>
      <c r="E55" s="284"/>
      <c r="F55" s="284"/>
      <c r="G55" s="284"/>
      <c r="H55" s="284"/>
    </row>
    <row r="56" spans="1:8">
      <c r="A56" s="288" t="s">
        <v>647</v>
      </c>
      <c r="B56" s="2" t="s">
        <v>775</v>
      </c>
      <c r="C56" s="285">
        <f>SUM(C57:C59)</f>
        <v>0</v>
      </c>
      <c r="D56" s="285">
        <f t="shared" ref="D56:H56" si="12">SUM(D57:D59)</f>
        <v>0</v>
      </c>
      <c r="E56" s="285">
        <f t="shared" si="12"/>
        <v>0</v>
      </c>
      <c r="F56" s="285">
        <f t="shared" si="12"/>
        <v>0</v>
      </c>
      <c r="G56" s="285">
        <f t="shared" si="12"/>
        <v>0</v>
      </c>
      <c r="H56" s="285">
        <f t="shared" si="12"/>
        <v>0</v>
      </c>
    </row>
    <row r="57" spans="1:8">
      <c r="A57" s="257" t="s">
        <v>640</v>
      </c>
      <c r="B57" s="2" t="s">
        <v>776</v>
      </c>
      <c r="C57" s="284"/>
      <c r="D57" s="284"/>
      <c r="E57" s="284"/>
      <c r="F57" s="284"/>
      <c r="G57" s="284"/>
      <c r="H57" s="284"/>
    </row>
    <row r="58" spans="1:8">
      <c r="A58" s="257" t="s">
        <v>641</v>
      </c>
      <c r="B58" s="2" t="s">
        <v>777</v>
      </c>
      <c r="C58" s="284"/>
      <c r="D58" s="284"/>
      <c r="E58" s="284"/>
      <c r="F58" s="284"/>
      <c r="G58" s="284"/>
      <c r="H58" s="284"/>
    </row>
    <row r="59" spans="1:8">
      <c r="A59" s="257" t="s">
        <v>642</v>
      </c>
      <c r="B59" s="2" t="s">
        <v>778</v>
      </c>
      <c r="C59" s="284"/>
      <c r="D59" s="284"/>
      <c r="E59" s="284"/>
      <c r="F59" s="284"/>
      <c r="G59" s="284"/>
      <c r="H59" s="284"/>
    </row>
    <row r="60" spans="1:8">
      <c r="A60" s="288" t="s">
        <v>650</v>
      </c>
      <c r="B60" s="2" t="s">
        <v>779</v>
      </c>
      <c r="C60" s="284"/>
      <c r="D60" s="284"/>
      <c r="E60" s="284"/>
      <c r="F60" s="284"/>
      <c r="G60" s="284"/>
      <c r="H60" s="284"/>
    </row>
    <row r="61" spans="1:8">
      <c r="A61" s="288" t="s">
        <v>1161</v>
      </c>
      <c r="B61" s="2" t="s">
        <v>780</v>
      </c>
      <c r="C61" s="284"/>
      <c r="D61" s="284"/>
      <c r="E61" s="284"/>
      <c r="F61" s="284"/>
      <c r="G61" s="284"/>
      <c r="H61" s="284"/>
    </row>
    <row r="62" spans="1:8">
      <c r="A62" s="288" t="s">
        <v>628</v>
      </c>
      <c r="B62" s="2" t="s">
        <v>781</v>
      </c>
      <c r="C62" s="284"/>
      <c r="D62" s="284"/>
      <c r="E62" s="284"/>
      <c r="F62" s="284"/>
      <c r="G62" s="284"/>
      <c r="H62" s="284"/>
    </row>
    <row r="63" spans="1:8">
      <c r="A63" s="288" t="s">
        <v>978</v>
      </c>
      <c r="B63" s="2" t="s">
        <v>782</v>
      </c>
      <c r="C63" s="285">
        <f>SUM(C64:C66)</f>
        <v>0</v>
      </c>
      <c r="D63" s="285">
        <f t="shared" ref="D63:H63" si="13">SUM(D64:D66)</f>
        <v>0</v>
      </c>
      <c r="E63" s="285">
        <f t="shared" si="13"/>
        <v>0</v>
      </c>
      <c r="F63" s="285">
        <f t="shared" si="13"/>
        <v>0</v>
      </c>
      <c r="G63" s="285">
        <f t="shared" si="13"/>
        <v>0</v>
      </c>
      <c r="H63" s="285">
        <f t="shared" si="13"/>
        <v>0</v>
      </c>
    </row>
    <row r="64" spans="1:8">
      <c r="A64" s="257" t="s">
        <v>1162</v>
      </c>
      <c r="B64" s="2" t="s">
        <v>783</v>
      </c>
      <c r="C64" s="287"/>
      <c r="D64" s="287"/>
      <c r="E64" s="287"/>
      <c r="F64" s="287"/>
      <c r="G64" s="287"/>
      <c r="H64" s="287"/>
    </row>
    <row r="65" spans="1:8">
      <c r="A65" s="257" t="s">
        <v>1163</v>
      </c>
      <c r="B65" s="2" t="s">
        <v>819</v>
      </c>
      <c r="C65" s="287"/>
      <c r="D65" s="287"/>
      <c r="E65" s="287"/>
      <c r="F65" s="287"/>
      <c r="G65" s="287"/>
      <c r="H65" s="287"/>
    </row>
    <row r="66" spans="1:8">
      <c r="A66" s="288" t="s">
        <v>1115</v>
      </c>
      <c r="B66" s="2" t="s">
        <v>820</v>
      </c>
      <c r="C66" s="284"/>
      <c r="D66" s="284"/>
      <c r="E66" s="284"/>
      <c r="F66" s="284"/>
      <c r="G66" s="284"/>
      <c r="H66" s="284"/>
    </row>
    <row r="67" spans="1:8">
      <c r="A67" s="161" t="s">
        <v>648</v>
      </c>
      <c r="B67" s="2" t="s">
        <v>821</v>
      </c>
      <c r="C67" s="285">
        <f>SUM(C38,C47,C56,C60:C63,C66)</f>
        <v>0</v>
      </c>
      <c r="D67" s="285">
        <f t="shared" ref="D67:H67" si="14">SUM(D38,D47,D56,D60:D63,D66)</f>
        <v>0</v>
      </c>
      <c r="E67" s="285">
        <f t="shared" si="14"/>
        <v>0</v>
      </c>
      <c r="F67" s="285">
        <f t="shared" si="14"/>
        <v>0</v>
      </c>
      <c r="G67" s="285">
        <f t="shared" si="14"/>
        <v>0</v>
      </c>
      <c r="H67" s="285">
        <f t="shared" si="14"/>
        <v>0</v>
      </c>
    </row>
    <row r="68" spans="1:8">
      <c r="A68" s="161" t="s">
        <v>649</v>
      </c>
      <c r="B68" s="2" t="s">
        <v>822</v>
      </c>
      <c r="C68" s="285">
        <f>C36-C67</f>
        <v>0</v>
      </c>
      <c r="D68" s="285">
        <f t="shared" ref="D68:H68" si="15">D36-D67</f>
        <v>0</v>
      </c>
      <c r="E68" s="285">
        <f t="shared" si="15"/>
        <v>0</v>
      </c>
      <c r="F68" s="285">
        <f t="shared" si="15"/>
        <v>0</v>
      </c>
      <c r="G68" s="285">
        <f t="shared" si="15"/>
        <v>0</v>
      </c>
      <c r="H68" s="285">
        <f t="shared" si="15"/>
        <v>0</v>
      </c>
    </row>
    <row r="69" spans="1:8">
      <c r="A69" s="269"/>
      <c r="B69" s="269"/>
    </row>
    <row r="70" spans="1:8">
      <c r="A70" s="269"/>
      <c r="B70" s="269"/>
      <c r="C70" s="269"/>
      <c r="D70" s="269"/>
    </row>
    <row r="71" spans="1:8">
      <c r="A71" s="269"/>
      <c r="B71" s="269"/>
      <c r="C71" s="269"/>
      <c r="D71" s="269"/>
    </row>
    <row r="72" spans="1:8">
      <c r="A72" s="269"/>
      <c r="B72" s="269"/>
      <c r="C72" s="269"/>
      <c r="D72" s="269"/>
    </row>
    <row r="73" spans="1:8">
      <c r="A73" s="269"/>
      <c r="B73" s="269"/>
      <c r="C73" s="269"/>
      <c r="D73" s="269"/>
    </row>
    <row r="74" spans="1:8">
      <c r="A74" s="269"/>
      <c r="B74" s="269"/>
      <c r="C74" s="269"/>
      <c r="D74" s="269"/>
    </row>
    <row r="75" spans="1:8">
      <c r="A75" s="269"/>
      <c r="B75" s="269"/>
      <c r="C75" s="269"/>
      <c r="D75" s="269"/>
    </row>
    <row r="76" spans="1:8">
      <c r="A76" s="269"/>
      <c r="B76" s="269"/>
      <c r="C76" s="269"/>
      <c r="D76" s="269"/>
    </row>
    <row r="77" spans="1:8">
      <c r="A77" s="269"/>
      <c r="B77" s="269"/>
      <c r="C77" s="269"/>
      <c r="D77" s="269"/>
    </row>
    <row r="78" spans="1:8">
      <c r="A78" s="269"/>
      <c r="B78" s="269"/>
      <c r="C78" s="269"/>
      <c r="D78" s="269"/>
    </row>
    <row r="79" spans="1:8">
      <c r="A79" s="269"/>
      <c r="B79" s="269"/>
      <c r="C79" s="269"/>
      <c r="D79" s="269"/>
    </row>
    <row r="80" spans="1:8">
      <c r="A80" s="269"/>
      <c r="B80" s="269"/>
      <c r="C80" s="269"/>
      <c r="D80" s="269"/>
    </row>
    <row r="81" spans="1:4">
      <c r="A81" s="269"/>
      <c r="B81" s="269"/>
      <c r="C81" s="269"/>
      <c r="D81" s="269"/>
    </row>
    <row r="82" spans="1:4">
      <c r="A82" s="269"/>
      <c r="B82" s="269"/>
      <c r="C82" s="269"/>
      <c r="D82" s="269"/>
    </row>
    <row r="83" spans="1:4">
      <c r="A83" s="269"/>
      <c r="B83" s="269"/>
      <c r="C83" s="269"/>
      <c r="D83" s="269"/>
    </row>
    <row r="84" spans="1:4">
      <c r="A84" s="269"/>
      <c r="B84" s="269"/>
      <c r="C84" s="269"/>
      <c r="D84" s="269"/>
    </row>
    <row r="85" spans="1:4">
      <c r="A85" s="269"/>
      <c r="B85" s="269"/>
      <c r="C85" s="269"/>
      <c r="D85" s="269"/>
    </row>
    <row r="86" spans="1:4">
      <c r="A86" s="269"/>
      <c r="B86" s="269"/>
      <c r="C86" s="269"/>
      <c r="D86" s="269"/>
    </row>
    <row r="87" spans="1:4">
      <c r="A87" s="269"/>
      <c r="B87" s="269"/>
      <c r="C87" s="269"/>
      <c r="D87" s="269"/>
    </row>
    <row r="88" spans="1:4">
      <c r="A88" s="269"/>
      <c r="B88" s="269"/>
      <c r="C88" s="269"/>
      <c r="D88" s="269"/>
    </row>
    <row r="89" spans="1:4">
      <c r="A89" s="269"/>
      <c r="B89" s="269"/>
      <c r="C89" s="269"/>
      <c r="D89" s="269"/>
    </row>
    <row r="90" spans="1:4">
      <c r="A90" s="269"/>
      <c r="B90" s="269"/>
      <c r="C90" s="269"/>
      <c r="D90" s="269"/>
    </row>
    <row r="91" spans="1:4">
      <c r="A91" s="269"/>
      <c r="B91" s="269"/>
      <c r="C91" s="269"/>
      <c r="D91" s="269"/>
    </row>
    <row r="92" spans="1:4">
      <c r="A92" s="269"/>
      <c r="B92" s="269"/>
      <c r="C92" s="269"/>
      <c r="D92" s="269"/>
    </row>
    <row r="93" spans="1:4">
      <c r="A93" s="269"/>
      <c r="B93" s="269"/>
      <c r="C93" s="269"/>
      <c r="D93" s="269"/>
    </row>
    <row r="94" spans="1:4">
      <c r="A94" s="269"/>
      <c r="B94" s="269"/>
      <c r="C94" s="269"/>
      <c r="D94" s="269"/>
    </row>
    <row r="95" spans="1:4">
      <c r="A95" s="269"/>
      <c r="B95" s="269"/>
      <c r="C95" s="269"/>
      <c r="D95" s="269"/>
    </row>
    <row r="96" spans="1:4">
      <c r="A96" s="269"/>
      <c r="B96" s="269"/>
      <c r="C96" s="269"/>
      <c r="D96" s="269"/>
    </row>
    <row r="97" spans="1:4">
      <c r="A97" s="269"/>
      <c r="B97" s="269"/>
      <c r="C97" s="269"/>
      <c r="D97" s="269"/>
    </row>
    <row r="98" spans="1:4">
      <c r="A98" s="269"/>
      <c r="B98" s="269"/>
      <c r="C98" s="269"/>
      <c r="D98" s="269"/>
    </row>
    <row r="99" spans="1:4">
      <c r="A99" s="269"/>
      <c r="B99" s="269"/>
      <c r="C99" s="269"/>
      <c r="D99" s="269"/>
    </row>
    <row r="100" spans="1:4">
      <c r="A100" s="269"/>
      <c r="B100" s="269"/>
      <c r="C100" s="269"/>
      <c r="D100" s="269"/>
    </row>
    <row r="101" spans="1:4">
      <c r="A101" s="269"/>
      <c r="B101" s="269"/>
      <c r="C101" s="269"/>
      <c r="D101" s="269"/>
    </row>
    <row r="102" spans="1:4">
      <c r="A102" s="269"/>
      <c r="B102" s="269"/>
      <c r="C102" s="269"/>
      <c r="D102" s="269"/>
    </row>
    <row r="103" spans="1:4">
      <c r="A103" s="269"/>
      <c r="B103" s="269"/>
      <c r="C103" s="269"/>
      <c r="D103" s="269"/>
    </row>
    <row r="104" spans="1:4">
      <c r="A104" s="269"/>
      <c r="B104" s="269"/>
      <c r="C104" s="269"/>
      <c r="D104" s="269"/>
    </row>
    <row r="105" spans="1:4">
      <c r="A105" s="269"/>
      <c r="B105" s="269"/>
      <c r="C105" s="269"/>
      <c r="D105" s="269"/>
    </row>
    <row r="106" spans="1:4">
      <c r="A106" s="269"/>
      <c r="B106" s="269"/>
      <c r="C106" s="269"/>
      <c r="D106" s="269"/>
    </row>
    <row r="107" spans="1:4">
      <c r="A107" s="269"/>
      <c r="B107" s="269"/>
      <c r="C107" s="269"/>
      <c r="D107" s="269"/>
    </row>
    <row r="108" spans="1:4">
      <c r="A108" s="269"/>
      <c r="B108" s="269"/>
      <c r="C108" s="269"/>
      <c r="D108" s="269"/>
    </row>
    <row r="109" spans="1:4">
      <c r="A109" s="269"/>
      <c r="B109" s="269"/>
      <c r="C109" s="269"/>
      <c r="D109" s="269"/>
    </row>
    <row r="110" spans="1:4">
      <c r="A110" s="269"/>
      <c r="B110" s="269"/>
      <c r="C110" s="269"/>
      <c r="D110" s="269"/>
    </row>
    <row r="111" spans="1:4">
      <c r="A111" s="269"/>
      <c r="B111" s="269"/>
      <c r="C111" s="269"/>
      <c r="D111" s="269"/>
    </row>
    <row r="112" spans="1:4">
      <c r="A112" s="269"/>
      <c r="B112" s="269"/>
      <c r="C112" s="269"/>
      <c r="D112" s="269"/>
    </row>
    <row r="113" spans="1:4">
      <c r="A113" s="269"/>
      <c r="B113" s="269"/>
      <c r="C113" s="269"/>
      <c r="D113" s="269"/>
    </row>
    <row r="114" spans="1:4">
      <c r="A114" s="269"/>
      <c r="B114" s="269"/>
      <c r="C114" s="269"/>
      <c r="D114" s="269"/>
    </row>
    <row r="115" spans="1:4">
      <c r="A115" s="269"/>
      <c r="B115" s="269"/>
      <c r="C115" s="269"/>
      <c r="D115" s="269"/>
    </row>
    <row r="116" spans="1:4">
      <c r="A116" s="269"/>
      <c r="B116" s="269"/>
      <c r="C116" s="269"/>
      <c r="D116" s="269"/>
    </row>
  </sheetData>
  <pageMargins left="0.7" right="0.7" top="0.75" bottom="0.75" header="0.3" footer="0.3"/>
  <pageSetup paperSize="9" scale="49" orientation="portrait" r:id="rId1"/>
  <headerFooter>
    <oddHeader>&amp;LEIOPA-REFS-18-011&amp;C&amp;"-,Bold"Balance Sheet&amp;REIOPA REGULAR USE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K20"/>
  <sheetViews>
    <sheetView workbookViewId="0">
      <selection activeCell="B9" sqref="B9:E18"/>
    </sheetView>
  </sheetViews>
  <sheetFormatPr baseColWidth="10" defaultColWidth="9.140625" defaultRowHeight="15"/>
  <cols>
    <col min="1" max="1" width="25.85546875" style="1" customWidth="1"/>
    <col min="2" max="2" width="81.28515625" style="1" bestFit="1" customWidth="1"/>
    <col min="3" max="3" width="70.5703125" style="1" bestFit="1" customWidth="1"/>
    <col min="4" max="4" width="33.28515625" style="1" customWidth="1"/>
    <col min="5" max="5" width="34.42578125" style="1" customWidth="1"/>
    <col min="6" max="11" width="15.5703125" style="1" customWidth="1"/>
    <col min="12" max="16384" width="9.140625" style="1"/>
  </cols>
  <sheetData>
    <row r="1" spans="1:11" s="269" customFormat="1">
      <c r="A1" s="265" t="s">
        <v>704</v>
      </c>
      <c r="B1" s="266"/>
      <c r="C1" s="267" t="str">
        <f>IF(P.Participant!C8="-","[Participant's name]",P.Participant!C8)</f>
        <v>[Participant's name]</v>
      </c>
      <c r="D1" s="268"/>
      <c r="E1" s="268"/>
    </row>
    <row r="2" spans="1:11" s="269" customFormat="1">
      <c r="A2" s="108"/>
      <c r="B2" s="265"/>
      <c r="C2" s="267"/>
      <c r="D2" s="268"/>
      <c r="E2" s="268"/>
    </row>
    <row r="3" spans="1:11" s="269" customFormat="1">
      <c r="A3" s="108" t="s">
        <v>652</v>
      </c>
      <c r="B3" s="265"/>
      <c r="C3" s="267"/>
      <c r="D3" s="268"/>
      <c r="E3" s="268"/>
    </row>
    <row r="4" spans="1:11" s="269" customFormat="1">
      <c r="A4" s="270"/>
      <c r="B4" s="271"/>
      <c r="C4" s="271"/>
      <c r="D4" s="271"/>
    </row>
    <row r="5" spans="1:11" s="272" customFormat="1" ht="63" customHeight="1">
      <c r="A5" s="67" t="s">
        <v>653</v>
      </c>
      <c r="B5" s="67" t="s">
        <v>655</v>
      </c>
      <c r="C5" s="67" t="s">
        <v>1178</v>
      </c>
      <c r="D5" s="67" t="s">
        <v>1177</v>
      </c>
      <c r="E5" s="67" t="s">
        <v>1101</v>
      </c>
      <c r="F5" s="67" t="s">
        <v>654</v>
      </c>
      <c r="G5" s="67" t="s">
        <v>654</v>
      </c>
      <c r="H5" s="67" t="s">
        <v>654</v>
      </c>
      <c r="I5" s="67" t="s">
        <v>654</v>
      </c>
      <c r="J5" s="67" t="s">
        <v>654</v>
      </c>
      <c r="K5" s="67" t="s">
        <v>654</v>
      </c>
    </row>
    <row r="6" spans="1:11" s="272" customFormat="1">
      <c r="A6" s="89"/>
      <c r="B6" s="89"/>
      <c r="C6" s="89"/>
      <c r="D6" s="89"/>
      <c r="E6" s="89"/>
      <c r="F6" s="273">
        <v>2022</v>
      </c>
      <c r="G6" s="273">
        <v>2025</v>
      </c>
      <c r="H6" s="273">
        <v>2030</v>
      </c>
      <c r="I6" s="273">
        <v>2035</v>
      </c>
      <c r="J6" s="273">
        <v>2040</v>
      </c>
      <c r="K6" s="273">
        <v>2050</v>
      </c>
    </row>
    <row r="7" spans="1:11" s="272" customFormat="1">
      <c r="A7" s="2" t="s">
        <v>727</v>
      </c>
      <c r="B7" s="2" t="s">
        <v>728</v>
      </c>
      <c r="C7" s="2" t="s">
        <v>729</v>
      </c>
      <c r="D7" s="2" t="s">
        <v>730</v>
      </c>
      <c r="E7" s="2" t="s">
        <v>731</v>
      </c>
      <c r="F7" s="2" t="s">
        <v>784</v>
      </c>
      <c r="G7" s="2" t="s">
        <v>785</v>
      </c>
      <c r="H7" s="2" t="s">
        <v>786</v>
      </c>
      <c r="I7" s="2" t="s">
        <v>787</v>
      </c>
      <c r="J7" s="2" t="s">
        <v>788</v>
      </c>
      <c r="K7" s="2" t="s">
        <v>789</v>
      </c>
    </row>
    <row r="8" spans="1:11" s="272" customFormat="1">
      <c r="A8" s="274"/>
      <c r="B8" s="275"/>
      <c r="C8" s="274"/>
      <c r="D8" s="274"/>
      <c r="E8" s="274"/>
      <c r="F8" s="274"/>
      <c r="G8" s="274"/>
      <c r="H8" s="274"/>
      <c r="I8" s="274"/>
      <c r="J8" s="274"/>
      <c r="K8" s="274"/>
    </row>
    <row r="9" spans="1:11" s="68" customFormat="1" ht="15" customHeight="1">
      <c r="A9" s="69"/>
      <c r="B9" s="391" t="s">
        <v>1196</v>
      </c>
      <c r="C9" s="391" t="s">
        <v>1197</v>
      </c>
      <c r="D9" s="391" t="s">
        <v>1198</v>
      </c>
      <c r="E9" s="391" t="s">
        <v>1199</v>
      </c>
    </row>
    <row r="10" spans="1:11" s="68" customFormat="1">
      <c r="B10" s="391"/>
      <c r="C10" s="391"/>
      <c r="D10" s="391"/>
      <c r="E10" s="391"/>
    </row>
    <row r="11" spans="1:11" s="68" customFormat="1">
      <c r="B11" s="391"/>
      <c r="C11" s="391"/>
      <c r="D11" s="391"/>
      <c r="E11" s="391"/>
    </row>
    <row r="12" spans="1:11" s="63" customFormat="1">
      <c r="B12" s="391"/>
      <c r="C12" s="391"/>
      <c r="D12" s="391"/>
      <c r="E12" s="391"/>
    </row>
    <row r="13" spans="1:11" s="63" customFormat="1">
      <c r="A13" s="87"/>
      <c r="B13" s="391"/>
      <c r="C13" s="391"/>
      <c r="D13" s="391"/>
      <c r="E13" s="391"/>
    </row>
    <row r="14" spans="1:11" s="63" customFormat="1">
      <c r="B14" s="391"/>
      <c r="C14" s="391"/>
      <c r="D14" s="391"/>
      <c r="E14" s="391"/>
    </row>
    <row r="15" spans="1:11" s="63" customFormat="1">
      <c r="B15" s="391"/>
      <c r="C15" s="391"/>
      <c r="D15" s="391"/>
      <c r="E15" s="391"/>
    </row>
    <row r="16" spans="1:11" s="63" customFormat="1">
      <c r="A16" s="87"/>
      <c r="B16" s="391"/>
      <c r="C16" s="391"/>
      <c r="D16" s="391"/>
      <c r="E16" s="391"/>
    </row>
    <row r="17" spans="1:6" s="63" customFormat="1">
      <c r="A17" s="87"/>
      <c r="B17" s="391"/>
      <c r="C17" s="391"/>
      <c r="D17" s="391"/>
      <c r="E17" s="391"/>
      <c r="F17" s="70"/>
    </row>
    <row r="18" spans="1:6">
      <c r="B18" s="391"/>
      <c r="C18" s="391"/>
      <c r="D18" s="391"/>
      <c r="E18" s="391"/>
    </row>
    <row r="20" spans="1:6">
      <c r="B20" s="85"/>
      <c r="C20" s="128"/>
      <c r="D20" s="128"/>
    </row>
  </sheetData>
  <mergeCells count="4">
    <mergeCell ref="B9:B18"/>
    <mergeCell ref="C9:C18"/>
    <mergeCell ref="D9:D18"/>
    <mergeCell ref="E9:E18"/>
  </mergeCells>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BN29"/>
  <sheetViews>
    <sheetView workbookViewId="0">
      <selection activeCell="A12" sqref="A12"/>
    </sheetView>
  </sheetViews>
  <sheetFormatPr baseColWidth="10" defaultColWidth="29.7109375" defaultRowHeight="12"/>
  <cols>
    <col min="1" max="1" width="53.7109375" style="73" bestFit="1" customWidth="1"/>
    <col min="2" max="2" width="7.42578125" style="72" customWidth="1"/>
    <col min="3" max="62" width="10.42578125" style="73" customWidth="1"/>
    <col min="63" max="63" width="10.7109375" style="73" bestFit="1" customWidth="1"/>
    <col min="64" max="16384" width="29.7109375" style="73"/>
  </cols>
  <sheetData>
    <row r="1" spans="1:66" ht="30.95" customHeight="1">
      <c r="A1" s="258" t="s">
        <v>1195</v>
      </c>
    </row>
    <row r="2" spans="1:66" ht="31.5" customHeight="1">
      <c r="A2" s="75"/>
    </row>
    <row r="3" spans="1:66" s="75" customFormat="1" ht="24" customHeight="1">
      <c r="A3" s="82"/>
      <c r="B3" s="260"/>
      <c r="C3" s="392" t="s">
        <v>665</v>
      </c>
      <c r="D3" s="393"/>
      <c r="E3" s="393"/>
      <c r="F3" s="393"/>
      <c r="G3" s="393"/>
      <c r="H3" s="393"/>
      <c r="I3" s="393"/>
      <c r="J3" s="393"/>
      <c r="K3" s="393"/>
      <c r="L3" s="393"/>
      <c r="M3" s="393"/>
      <c r="N3" s="394"/>
      <c r="O3" s="392" t="s">
        <v>502</v>
      </c>
      <c r="P3" s="393"/>
      <c r="Q3" s="393"/>
      <c r="R3" s="393"/>
      <c r="S3" s="393"/>
      <c r="T3" s="393"/>
      <c r="U3" s="393"/>
      <c r="V3" s="393"/>
      <c r="W3" s="393"/>
      <c r="X3" s="393"/>
      <c r="Y3" s="393"/>
      <c r="Z3" s="394"/>
      <c r="AA3" s="392" t="s">
        <v>503</v>
      </c>
      <c r="AB3" s="393"/>
      <c r="AC3" s="393"/>
      <c r="AD3" s="393"/>
      <c r="AE3" s="393"/>
      <c r="AF3" s="393"/>
      <c r="AG3" s="401"/>
      <c r="AH3" s="401"/>
      <c r="AI3" s="401"/>
      <c r="AJ3" s="401"/>
      <c r="AK3" s="401"/>
      <c r="AL3" s="401"/>
      <c r="AM3" s="393"/>
      <c r="AN3" s="393"/>
      <c r="AO3" s="393"/>
      <c r="AP3" s="393"/>
      <c r="AQ3" s="393"/>
      <c r="AR3" s="394"/>
      <c r="AS3" s="392" t="s">
        <v>504</v>
      </c>
      <c r="AT3" s="393"/>
      <c r="AU3" s="393"/>
      <c r="AV3" s="393"/>
      <c r="AW3" s="393"/>
      <c r="AX3" s="394"/>
      <c r="AY3" s="402" t="s">
        <v>1082</v>
      </c>
      <c r="AZ3" s="403"/>
      <c r="BA3" s="403"/>
      <c r="BB3" s="403"/>
      <c r="BC3" s="403"/>
      <c r="BD3" s="404"/>
      <c r="BE3" s="395" t="s">
        <v>979</v>
      </c>
      <c r="BF3" s="396"/>
      <c r="BG3" s="396"/>
      <c r="BH3" s="396"/>
      <c r="BI3" s="396"/>
      <c r="BJ3" s="397"/>
    </row>
    <row r="4" spans="1:66" s="76" customFormat="1" ht="12" customHeight="1">
      <c r="A4" s="82"/>
      <c r="B4" s="260"/>
      <c r="C4" s="392" t="s">
        <v>1184</v>
      </c>
      <c r="D4" s="393"/>
      <c r="E4" s="393"/>
      <c r="F4" s="393"/>
      <c r="G4" s="393"/>
      <c r="H4" s="394"/>
      <c r="I4" s="392" t="s">
        <v>1182</v>
      </c>
      <c r="J4" s="393"/>
      <c r="K4" s="393"/>
      <c r="L4" s="393"/>
      <c r="M4" s="393"/>
      <c r="N4" s="394"/>
      <c r="O4" s="392" t="s">
        <v>1201</v>
      </c>
      <c r="P4" s="393"/>
      <c r="Q4" s="393"/>
      <c r="R4" s="393"/>
      <c r="S4" s="393"/>
      <c r="T4" s="394"/>
      <c r="U4" s="392" t="s">
        <v>505</v>
      </c>
      <c r="V4" s="393"/>
      <c r="W4" s="393"/>
      <c r="X4" s="393"/>
      <c r="Y4" s="393"/>
      <c r="Z4" s="394"/>
      <c r="AA4" s="392" t="s">
        <v>506</v>
      </c>
      <c r="AB4" s="393"/>
      <c r="AC4" s="393"/>
      <c r="AD4" s="393"/>
      <c r="AE4" s="393"/>
      <c r="AF4" s="394"/>
      <c r="AG4" s="392" t="s">
        <v>1169</v>
      </c>
      <c r="AH4" s="393"/>
      <c r="AI4" s="393"/>
      <c r="AJ4" s="393"/>
      <c r="AK4" s="393"/>
      <c r="AL4" s="394"/>
      <c r="AM4" s="392" t="s">
        <v>1043</v>
      </c>
      <c r="AN4" s="393"/>
      <c r="AO4" s="393"/>
      <c r="AP4" s="393"/>
      <c r="AQ4" s="393"/>
      <c r="AR4" s="394"/>
      <c r="AS4" s="392" t="s">
        <v>507</v>
      </c>
      <c r="AT4" s="393"/>
      <c r="AU4" s="393"/>
      <c r="AV4" s="393"/>
      <c r="AW4" s="393"/>
      <c r="AX4" s="394"/>
      <c r="AY4" s="398"/>
      <c r="AZ4" s="399"/>
      <c r="BA4" s="399"/>
      <c r="BB4" s="399"/>
      <c r="BC4" s="399"/>
      <c r="BD4" s="400"/>
      <c r="BE4" s="398"/>
      <c r="BF4" s="399"/>
      <c r="BG4" s="399"/>
      <c r="BH4" s="399"/>
      <c r="BI4" s="399"/>
      <c r="BJ4" s="400"/>
    </row>
    <row r="5" spans="1:66" s="94" customFormat="1" ht="12.75">
      <c r="A5" s="77" t="s">
        <v>500</v>
      </c>
      <c r="B5" s="260"/>
      <c r="C5" s="261">
        <v>2022</v>
      </c>
      <c r="D5" s="261">
        <v>2025</v>
      </c>
      <c r="E5" s="261">
        <v>2030</v>
      </c>
      <c r="F5" s="261">
        <v>2035</v>
      </c>
      <c r="G5" s="261">
        <v>2040</v>
      </c>
      <c r="H5" s="261">
        <v>2050</v>
      </c>
      <c r="I5" s="261">
        <v>2022</v>
      </c>
      <c r="J5" s="261">
        <v>2025</v>
      </c>
      <c r="K5" s="261">
        <v>2030</v>
      </c>
      <c r="L5" s="261">
        <v>2035</v>
      </c>
      <c r="M5" s="261">
        <v>2040</v>
      </c>
      <c r="N5" s="261">
        <v>2050</v>
      </c>
      <c r="O5" s="261">
        <v>2022</v>
      </c>
      <c r="P5" s="261">
        <v>2025</v>
      </c>
      <c r="Q5" s="261">
        <v>2030</v>
      </c>
      <c r="R5" s="261">
        <v>2035</v>
      </c>
      <c r="S5" s="261">
        <v>2040</v>
      </c>
      <c r="T5" s="261">
        <v>2050</v>
      </c>
      <c r="U5" s="261">
        <v>2022</v>
      </c>
      <c r="V5" s="261">
        <v>2025</v>
      </c>
      <c r="W5" s="261">
        <v>2030</v>
      </c>
      <c r="X5" s="261">
        <v>2035</v>
      </c>
      <c r="Y5" s="261">
        <v>2040</v>
      </c>
      <c r="Z5" s="261">
        <v>2050</v>
      </c>
      <c r="AA5" s="261">
        <v>2022</v>
      </c>
      <c r="AB5" s="261">
        <v>2025</v>
      </c>
      <c r="AC5" s="261">
        <v>2030</v>
      </c>
      <c r="AD5" s="261">
        <v>2035</v>
      </c>
      <c r="AE5" s="261">
        <v>2040</v>
      </c>
      <c r="AF5" s="261">
        <v>2050</v>
      </c>
      <c r="AG5" s="261">
        <v>2022</v>
      </c>
      <c r="AH5" s="261">
        <v>2025</v>
      </c>
      <c r="AI5" s="261">
        <v>2030</v>
      </c>
      <c r="AJ5" s="261">
        <v>2035</v>
      </c>
      <c r="AK5" s="261">
        <v>2040</v>
      </c>
      <c r="AL5" s="261">
        <v>2050</v>
      </c>
      <c r="AM5" s="261">
        <v>2022</v>
      </c>
      <c r="AN5" s="261">
        <v>2025</v>
      </c>
      <c r="AO5" s="261">
        <v>2030</v>
      </c>
      <c r="AP5" s="261">
        <v>2035</v>
      </c>
      <c r="AQ5" s="261">
        <v>2040</v>
      </c>
      <c r="AR5" s="261">
        <v>2050</v>
      </c>
      <c r="AS5" s="261">
        <v>2022</v>
      </c>
      <c r="AT5" s="261">
        <v>2025</v>
      </c>
      <c r="AU5" s="261">
        <v>2030</v>
      </c>
      <c r="AV5" s="261">
        <v>2035</v>
      </c>
      <c r="AW5" s="261">
        <v>2040</v>
      </c>
      <c r="AX5" s="261">
        <v>2050</v>
      </c>
      <c r="AY5" s="261">
        <v>2022</v>
      </c>
      <c r="AZ5" s="261">
        <v>2025</v>
      </c>
      <c r="BA5" s="261">
        <v>2030</v>
      </c>
      <c r="BB5" s="261">
        <v>2035</v>
      </c>
      <c r="BC5" s="261">
        <v>2040</v>
      </c>
      <c r="BD5" s="261">
        <v>2050</v>
      </c>
      <c r="BE5" s="261">
        <v>2022</v>
      </c>
      <c r="BF5" s="261">
        <v>2025</v>
      </c>
      <c r="BG5" s="261">
        <v>2030</v>
      </c>
      <c r="BH5" s="261">
        <v>2035</v>
      </c>
      <c r="BI5" s="261">
        <v>2040</v>
      </c>
      <c r="BJ5" s="261">
        <v>2050</v>
      </c>
      <c r="BK5" s="131"/>
      <c r="BL5" s="131"/>
      <c r="BM5" s="131"/>
      <c r="BN5" s="131"/>
    </row>
    <row r="6" spans="1:66">
      <c r="A6" s="77"/>
      <c r="B6" s="260"/>
      <c r="C6" s="262" t="s">
        <v>727</v>
      </c>
      <c r="D6" s="262" t="s">
        <v>728</v>
      </c>
      <c r="E6" s="262" t="s">
        <v>729</v>
      </c>
      <c r="F6" s="262" t="s">
        <v>730</v>
      </c>
      <c r="G6" s="262" t="s">
        <v>731</v>
      </c>
      <c r="H6" s="262" t="s">
        <v>784</v>
      </c>
      <c r="I6" s="262" t="s">
        <v>785</v>
      </c>
      <c r="J6" s="262" t="s">
        <v>786</v>
      </c>
      <c r="K6" s="262" t="s">
        <v>787</v>
      </c>
      <c r="L6" s="262" t="s">
        <v>788</v>
      </c>
      <c r="M6" s="262" t="s">
        <v>789</v>
      </c>
      <c r="N6" s="262" t="s">
        <v>790</v>
      </c>
      <c r="O6" s="262" t="s">
        <v>791</v>
      </c>
      <c r="P6" s="262" t="s">
        <v>792</v>
      </c>
      <c r="Q6" s="262" t="s">
        <v>793</v>
      </c>
      <c r="R6" s="262" t="s">
        <v>794</v>
      </c>
      <c r="S6" s="262" t="s">
        <v>795</v>
      </c>
      <c r="T6" s="262" t="s">
        <v>796</v>
      </c>
      <c r="U6" s="262" t="s">
        <v>797</v>
      </c>
      <c r="V6" s="262" t="s">
        <v>798</v>
      </c>
      <c r="W6" s="262" t="s">
        <v>799</v>
      </c>
      <c r="X6" s="262" t="s">
        <v>800</v>
      </c>
      <c r="Y6" s="262" t="s">
        <v>801</v>
      </c>
      <c r="Z6" s="262" t="s">
        <v>802</v>
      </c>
      <c r="AA6" s="262" t="s">
        <v>803</v>
      </c>
      <c r="AB6" s="262" t="s">
        <v>804</v>
      </c>
      <c r="AC6" s="262" t="s">
        <v>805</v>
      </c>
      <c r="AD6" s="262" t="s">
        <v>806</v>
      </c>
      <c r="AE6" s="262" t="s">
        <v>807</v>
      </c>
      <c r="AF6" s="262" t="s">
        <v>808</v>
      </c>
      <c r="AG6" s="262" t="s">
        <v>809</v>
      </c>
      <c r="AH6" s="262" t="s">
        <v>810</v>
      </c>
      <c r="AI6" s="262" t="s">
        <v>811</v>
      </c>
      <c r="AJ6" s="262" t="s">
        <v>812</v>
      </c>
      <c r="AK6" s="262" t="s">
        <v>813</v>
      </c>
      <c r="AL6" s="262" t="s">
        <v>814</v>
      </c>
      <c r="AM6" s="262" t="s">
        <v>815</v>
      </c>
      <c r="AN6" s="262" t="s">
        <v>816</v>
      </c>
      <c r="AO6" s="262" t="s">
        <v>817</v>
      </c>
      <c r="AP6" s="262" t="s">
        <v>818</v>
      </c>
      <c r="AQ6" s="262" t="s">
        <v>911</v>
      </c>
      <c r="AR6" s="262" t="s">
        <v>912</v>
      </c>
      <c r="AS6" s="262" t="s">
        <v>913</v>
      </c>
      <c r="AT6" s="262" t="s">
        <v>914</v>
      </c>
      <c r="AU6" s="262" t="s">
        <v>915</v>
      </c>
      <c r="AV6" s="262" t="s">
        <v>916</v>
      </c>
      <c r="AW6" s="262" t="s">
        <v>917</v>
      </c>
      <c r="AX6" s="262" t="s">
        <v>918</v>
      </c>
      <c r="AY6" s="262" t="s">
        <v>982</v>
      </c>
      <c r="AZ6" s="262" t="s">
        <v>983</v>
      </c>
      <c r="BA6" s="262" t="s">
        <v>984</v>
      </c>
      <c r="BB6" s="262" t="s">
        <v>985</v>
      </c>
      <c r="BC6" s="262" t="s">
        <v>986</v>
      </c>
      <c r="BD6" s="262" t="s">
        <v>987</v>
      </c>
      <c r="BE6" s="262" t="s">
        <v>1083</v>
      </c>
      <c r="BF6" s="262" t="s">
        <v>1084</v>
      </c>
      <c r="BG6" s="262" t="s">
        <v>1085</v>
      </c>
      <c r="BH6" s="262" t="s">
        <v>1086</v>
      </c>
      <c r="BI6" s="262" t="s">
        <v>1087</v>
      </c>
      <c r="BJ6" s="262" t="s">
        <v>1088</v>
      </c>
      <c r="BK6" s="78"/>
      <c r="BL6" s="78"/>
      <c r="BM6" s="78"/>
      <c r="BN6" s="78"/>
    </row>
    <row r="7" spans="1:66" s="75" customFormat="1" ht="20.45" customHeight="1">
      <c r="A7" s="162" t="s">
        <v>508</v>
      </c>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79"/>
      <c r="BL7" s="79"/>
      <c r="BM7" s="79"/>
      <c r="BN7" s="80" t="s">
        <v>500</v>
      </c>
    </row>
    <row r="8" spans="1:66" s="75" customFormat="1" ht="20.45" customHeight="1">
      <c r="A8" s="104" t="s">
        <v>509</v>
      </c>
      <c r="B8" s="262" t="s">
        <v>732</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79"/>
      <c r="BL8" s="79"/>
      <c r="BM8" s="79"/>
      <c r="BN8" s="80"/>
    </row>
    <row r="9" spans="1:66" s="75" customFormat="1" ht="20.45" customHeight="1">
      <c r="A9" s="104" t="s">
        <v>698</v>
      </c>
      <c r="B9" s="262" t="s">
        <v>733</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263"/>
      <c r="BF9" s="263"/>
      <c r="BG9" s="263"/>
      <c r="BH9" s="263"/>
      <c r="BI9" s="263"/>
      <c r="BJ9" s="263"/>
      <c r="BK9" s="79"/>
      <c r="BL9" s="79"/>
      <c r="BM9" s="79"/>
      <c r="BN9" s="80"/>
    </row>
    <row r="10" spans="1:66" s="75" customFormat="1" ht="20.45" customHeight="1">
      <c r="A10" s="104" t="s">
        <v>1179</v>
      </c>
      <c r="B10" s="262" t="s">
        <v>734</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row>
    <row r="11" spans="1:66" ht="20.45" customHeight="1">
      <c r="A11" s="104" t="s">
        <v>1193</v>
      </c>
      <c r="B11" s="262" t="s">
        <v>735</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81"/>
      <c r="BL11" s="81"/>
    </row>
    <row r="12" spans="1:66" s="83" customFormat="1" ht="20.45" customHeight="1">
      <c r="A12" s="163" t="s">
        <v>1222</v>
      </c>
      <c r="B12" s="262" t="s">
        <v>736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81"/>
      <c r="BL12" s="81"/>
      <c r="BM12" s="82"/>
      <c r="BN12" s="82"/>
    </row>
    <row r="13" spans="1:66" ht="20.45" customHeight="1">
      <c r="A13" s="163" t="s">
        <v>512</v>
      </c>
      <c r="B13" s="262" t="s">
        <v>737</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81"/>
      <c r="BL13" s="81"/>
      <c r="BM13" s="75"/>
      <c r="BN13" s="75"/>
    </row>
    <row r="14" spans="1:66" ht="20.45" customHeight="1">
      <c r="A14" s="163" t="s">
        <v>701</v>
      </c>
      <c r="B14" s="262" t="s">
        <v>738</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81"/>
      <c r="BL14" s="81"/>
      <c r="BM14" s="75"/>
      <c r="BN14" s="75"/>
    </row>
    <row r="15" spans="1:66" s="83" customFormat="1" ht="20.45" customHeight="1">
      <c r="A15" s="163" t="s">
        <v>513</v>
      </c>
      <c r="B15" s="262" t="s">
        <v>739</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81"/>
      <c r="BL15" s="81"/>
      <c r="BN15" s="81"/>
    </row>
    <row r="16" spans="1:66" ht="20.45" customHeight="1">
      <c r="A16" s="164" t="s">
        <v>514</v>
      </c>
      <c r="B16" s="262" t="s">
        <v>740</v>
      </c>
      <c r="C16" s="122"/>
      <c r="D16" s="122"/>
      <c r="E16" s="122"/>
      <c r="F16" s="122"/>
      <c r="G16" s="122"/>
      <c r="H16" s="122"/>
      <c r="I16" s="122"/>
      <c r="J16" s="122"/>
      <c r="K16" s="122"/>
      <c r="L16" s="122"/>
      <c r="M16" s="122"/>
      <c r="N16" s="122"/>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81"/>
      <c r="BL16" s="81"/>
    </row>
    <row r="17" spans="1:64" ht="24">
      <c r="A17" s="178" t="s">
        <v>1192</v>
      </c>
      <c r="B17" s="262" t="s">
        <v>741</v>
      </c>
      <c r="C17" s="122"/>
      <c r="D17" s="106"/>
      <c r="E17" s="106"/>
      <c r="F17" s="106"/>
      <c r="G17" s="106"/>
      <c r="H17" s="106"/>
      <c r="I17" s="106"/>
      <c r="J17" s="122"/>
      <c r="K17" s="122"/>
      <c r="L17" s="122"/>
      <c r="M17" s="122"/>
      <c r="N17" s="122"/>
      <c r="O17" s="122"/>
      <c r="P17" s="122"/>
      <c r="Q17" s="122"/>
      <c r="R17" s="122"/>
      <c r="S17" s="122"/>
      <c r="T17" s="122"/>
      <c r="U17" s="122"/>
      <c r="V17" s="122"/>
      <c r="W17" s="122"/>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row>
    <row r="18" spans="1:64" ht="20.45" customHeight="1">
      <c r="A18" s="264" t="s">
        <v>980</v>
      </c>
      <c r="B18" s="262" t="s">
        <v>742</v>
      </c>
      <c r="C18" s="122"/>
      <c r="D18" s="106"/>
      <c r="E18" s="106"/>
      <c r="F18" s="106"/>
      <c r="G18" s="106"/>
      <c r="H18" s="106"/>
      <c r="I18" s="106"/>
      <c r="J18" s="122"/>
      <c r="K18" s="122"/>
      <c r="L18" s="122"/>
      <c r="M18" s="122"/>
      <c r="N18" s="122"/>
      <c r="O18" s="122"/>
      <c r="P18" s="122"/>
      <c r="Q18" s="122"/>
      <c r="R18" s="122"/>
      <c r="S18" s="122"/>
      <c r="T18" s="122"/>
      <c r="U18" s="122"/>
      <c r="V18" s="122"/>
      <c r="W18" s="122"/>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row>
    <row r="19" spans="1:64" ht="20.45" customHeight="1">
      <c r="A19" s="165" t="s">
        <v>1181</v>
      </c>
      <c r="B19" s="262" t="s">
        <v>743</v>
      </c>
      <c r="C19" s="122"/>
      <c r="D19" s="122"/>
      <c r="E19" s="122"/>
      <c r="F19" s="122"/>
      <c r="G19" s="122"/>
      <c r="H19" s="122"/>
      <c r="I19" s="122"/>
      <c r="J19" s="122"/>
      <c r="K19" s="122"/>
      <c r="L19" s="122"/>
      <c r="M19" s="122"/>
      <c r="N19" s="122"/>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81"/>
      <c r="BL19" s="81"/>
    </row>
    <row r="20" spans="1:64">
      <c r="B20" s="71"/>
    </row>
    <row r="24" spans="1:64">
      <c r="BE24" s="75"/>
    </row>
    <row r="25" spans="1:64" ht="15">
      <c r="A25" s="129"/>
    </row>
    <row r="26" spans="1:64" ht="15">
      <c r="A26" s="129"/>
    </row>
    <row r="27" spans="1:64" ht="14.25">
      <c r="A27" s="130"/>
    </row>
    <row r="28" spans="1:64" ht="14.25">
      <c r="A28" s="130"/>
    </row>
    <row r="29" spans="1:64">
      <c r="A29" s="74"/>
    </row>
  </sheetData>
  <mergeCells count="14">
    <mergeCell ref="BE3:BJ4"/>
    <mergeCell ref="C3:N3"/>
    <mergeCell ref="O3:Z3"/>
    <mergeCell ref="AA3:AR3"/>
    <mergeCell ref="AS3:AX3"/>
    <mergeCell ref="AY3:BD4"/>
    <mergeCell ref="C4:H4"/>
    <mergeCell ref="I4:N4"/>
    <mergeCell ref="O4:T4"/>
    <mergeCell ref="U4:Z4"/>
    <mergeCell ref="AA4:AF4"/>
    <mergeCell ref="AG4:AL4"/>
    <mergeCell ref="AM4:AR4"/>
    <mergeCell ref="AS4:AX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sheetPr>
  <dimension ref="A1:J22"/>
  <sheetViews>
    <sheetView topLeftCell="B4" workbookViewId="0">
      <selection activeCell="C12" sqref="C12"/>
    </sheetView>
  </sheetViews>
  <sheetFormatPr baseColWidth="10" defaultColWidth="9.140625" defaultRowHeight="15"/>
  <cols>
    <col min="1" max="1" width="42.28515625" style="136" customWidth="1"/>
    <col min="2" max="6" width="46.7109375" style="136" customWidth="1"/>
    <col min="7" max="7" width="17.85546875" style="136" customWidth="1"/>
    <col min="8" max="8" width="17.7109375" style="137" customWidth="1"/>
    <col min="9" max="16384" width="9.140625" style="136"/>
  </cols>
  <sheetData>
    <row r="1" spans="1:10" s="144" customFormat="1" ht="15.75">
      <c r="A1" s="142"/>
      <c r="B1" s="143"/>
      <c r="C1" s="143"/>
      <c r="D1" s="143"/>
      <c r="E1" s="252"/>
      <c r="F1" s="133" t="str">
        <f>P.Participant!_ParticipantName</f>
        <v>[Participant's name]</v>
      </c>
      <c r="G1" s="136"/>
      <c r="H1" s="137"/>
    </row>
    <row r="2" spans="1:10" s="144" customFormat="1" ht="15.75">
      <c r="A2" s="142"/>
      <c r="B2" s="145"/>
      <c r="C2" s="145"/>
      <c r="D2" s="145"/>
      <c r="E2" s="145"/>
      <c r="F2" s="134"/>
      <c r="G2" s="136"/>
      <c r="H2" s="137"/>
    </row>
    <row r="3" spans="1:10" s="144" customFormat="1" ht="15.75">
      <c r="A3" s="146" t="s">
        <v>499</v>
      </c>
      <c r="B3" s="147"/>
      <c r="C3" s="147"/>
      <c r="D3" s="147"/>
      <c r="E3" s="147"/>
      <c r="F3" s="135"/>
      <c r="G3" s="136"/>
      <c r="H3" s="137"/>
    </row>
    <row r="5" spans="1:10" ht="34.5" customHeight="1"/>
    <row r="6" spans="1:10">
      <c r="A6" s="148"/>
      <c r="F6" s="137"/>
    </row>
    <row r="7" spans="1:10" ht="23.45" customHeight="1" thickBot="1">
      <c r="A7" s="65" t="s">
        <v>0</v>
      </c>
      <c r="B7" s="255" t="s">
        <v>1030</v>
      </c>
      <c r="C7" s="256" t="s">
        <v>1031</v>
      </c>
      <c r="D7" s="259" t="s">
        <v>1032</v>
      </c>
      <c r="E7" s="254" t="s">
        <v>1035</v>
      </c>
      <c r="F7" s="253" t="s">
        <v>1033</v>
      </c>
      <c r="J7" s="137"/>
    </row>
    <row r="8" spans="1:10" ht="36" customHeight="1">
      <c r="A8" s="151" t="s">
        <v>682</v>
      </c>
      <c r="B8" s="378" t="s">
        <v>498</v>
      </c>
      <c r="C8" s="379"/>
      <c r="D8" s="379"/>
      <c r="E8" s="379"/>
      <c r="F8" s="379"/>
    </row>
    <row r="9" spans="1:10" ht="36" customHeight="1">
      <c r="A9" s="152" t="s">
        <v>684</v>
      </c>
      <c r="B9" s="96" t="s">
        <v>1093</v>
      </c>
      <c r="C9" s="97" t="s">
        <v>1094</v>
      </c>
      <c r="D9" s="127" t="s">
        <v>1096</v>
      </c>
      <c r="E9" s="139" t="s">
        <v>1097</v>
      </c>
      <c r="F9" s="139" t="s">
        <v>1098</v>
      </c>
      <c r="G9" s="149"/>
      <c r="H9" s="149"/>
    </row>
    <row r="10" spans="1:10" ht="36" customHeight="1">
      <c r="A10" s="152" t="s">
        <v>944</v>
      </c>
      <c r="B10" s="380"/>
      <c r="C10" s="381"/>
      <c r="D10" s="382"/>
      <c r="E10" s="139" t="s">
        <v>945</v>
      </c>
      <c r="F10" s="139" t="s">
        <v>1034</v>
      </c>
      <c r="G10" s="149"/>
      <c r="H10" s="149"/>
    </row>
    <row r="11" spans="1:10" ht="36" customHeight="1">
      <c r="A11" s="152" t="s">
        <v>685</v>
      </c>
      <c r="B11" s="96" t="s">
        <v>1095</v>
      </c>
      <c r="C11" s="153" t="s">
        <v>1138</v>
      </c>
      <c r="D11" s="127" t="s">
        <v>1143</v>
      </c>
      <c r="E11" s="139" t="s">
        <v>1146</v>
      </c>
      <c r="F11" s="139" t="s">
        <v>1151</v>
      </c>
    </row>
    <row r="12" spans="1:10" ht="36" customHeight="1">
      <c r="A12" s="336" t="s">
        <v>688</v>
      </c>
      <c r="B12" s="140" t="s">
        <v>1135</v>
      </c>
      <c r="C12" s="140" t="s">
        <v>1139</v>
      </c>
      <c r="D12" s="141" t="s">
        <v>1144</v>
      </c>
      <c r="E12" s="139" t="s">
        <v>1147</v>
      </c>
      <c r="F12" s="139" t="s">
        <v>1152</v>
      </c>
    </row>
    <row r="13" spans="1:10" ht="36" customHeight="1">
      <c r="A13" s="336" t="s">
        <v>686</v>
      </c>
      <c r="B13" s="140" t="s">
        <v>1140</v>
      </c>
      <c r="C13" s="140" t="s">
        <v>1141</v>
      </c>
      <c r="D13" s="141" t="s">
        <v>1145</v>
      </c>
      <c r="E13" s="139" t="s">
        <v>1148</v>
      </c>
      <c r="F13" s="139" t="s">
        <v>1153</v>
      </c>
    </row>
    <row r="14" spans="1:10" ht="36" customHeight="1">
      <c r="A14" s="336" t="s">
        <v>943</v>
      </c>
      <c r="B14" s="364" t="s">
        <v>1136</v>
      </c>
      <c r="C14" s="383" t="s">
        <v>1074</v>
      </c>
      <c r="D14" s="384"/>
      <c r="E14" s="154" t="s">
        <v>1149</v>
      </c>
      <c r="F14" s="154" t="s">
        <v>1154</v>
      </c>
    </row>
    <row r="15" spans="1:10" ht="36" customHeight="1">
      <c r="A15" s="336" t="s">
        <v>700</v>
      </c>
      <c r="B15" s="364" t="s">
        <v>1137</v>
      </c>
      <c r="C15" s="383" t="s">
        <v>1142</v>
      </c>
      <c r="D15" s="384"/>
      <c r="E15" s="155"/>
      <c r="F15" s="155"/>
    </row>
    <row r="16" spans="1:10" ht="36" customHeight="1">
      <c r="A16" s="336" t="s">
        <v>699</v>
      </c>
      <c r="B16" s="364" t="s">
        <v>1078</v>
      </c>
      <c r="C16" s="385" t="s">
        <v>1076</v>
      </c>
      <c r="D16" s="386"/>
      <c r="E16" s="155"/>
      <c r="F16" s="155"/>
    </row>
    <row r="17" spans="1:6" ht="36" customHeight="1">
      <c r="A17" s="336" t="s">
        <v>903</v>
      </c>
      <c r="B17" s="380"/>
      <c r="C17" s="381"/>
      <c r="D17" s="382"/>
      <c r="E17" s="139" t="s">
        <v>1150</v>
      </c>
      <c r="F17" s="139" t="s">
        <v>1155</v>
      </c>
    </row>
    <row r="22" spans="1:6">
      <c r="D22" s="150"/>
      <c r="E22" s="150"/>
    </row>
  </sheetData>
  <mergeCells count="6">
    <mergeCell ref="B8:F8"/>
    <mergeCell ref="B17:D17"/>
    <mergeCell ref="B10:D10"/>
    <mergeCell ref="C14:D14"/>
    <mergeCell ref="C15:D15"/>
    <mergeCell ref="C16:D16"/>
  </mergeCells>
  <hyperlinks>
    <hyperlink ref="B8:D8" location="P.Participant!A1" display="Participant"/>
    <hyperlink ref="B9" location="'0.BS'!A1" display="0.BS"/>
    <hyperlink ref="C9" location="'1.BS'!A1" display="1.BS"/>
    <hyperlink ref="D9" location="'2.BS'!A1" display="2.BS"/>
    <hyperlink ref="B11" location="'0.Assets'!A1" display="0.Assets"/>
    <hyperlink ref="D11" location="'2.Assets'!A1" display="2.Assets"/>
    <hyperlink ref="C11" location="'1.Assets'!A1" display="1.Assets"/>
    <hyperlink ref="F9" location="'4.BS'!A1" display="4.BS"/>
    <hyperlink ref="F11" location="'4.Assets'!A1" display="4. Assets"/>
    <hyperlink ref="B12" location="'0.Non-Life Technical Results'!A1" display="0.Non-Life Technical Results"/>
    <hyperlink ref="C12" location="'1.Non-Life Technical Results'!A1" display="1.Non-Life Technical Results"/>
    <hyperlink ref="D12" location="'2.Non-Life Technical Results'!A1" display="2.Non-Life Technical Results"/>
    <hyperlink ref="F12" location="'4.Non-Life Technical Results'!A1" display="4.Non-Life Technical Results"/>
    <hyperlink ref="B13" location="'0.Life Technical Results'!A1" display="0.Life Technical Results"/>
    <hyperlink ref="C13" location="'1.Life Technical Results'!A1" display="1.Life Technical Results"/>
    <hyperlink ref="D13" location="'2.Life Technical Results'!A1" display="2.Life Technical Results"/>
    <hyperlink ref="F13" location="'4.Life Technical Results'!A1" display="4.Life Technical Results"/>
    <hyperlink ref="F14" location="'4.NAT CAT'!A1" display="4.NAT CAT"/>
    <hyperlink ref="F10" location="'4.Solvency'!A1" display="4. Solvency"/>
    <hyperlink ref="E9" location="'3.BS'!A1" display="3.BS"/>
    <hyperlink ref="E11" location="'3.Assets'!A1" display="3. Assets"/>
    <hyperlink ref="E12" location="'3.Non-Life Technical Results'!A1" display="3.Non-Life Technical Results"/>
    <hyperlink ref="E13" location="'3.Life Technical Results'!A1" display="3.Life Technical Results"/>
    <hyperlink ref="E14" location="'3.NAT CAT'!A1" display="3.NAT CAT"/>
    <hyperlink ref="E10" location="'3.Solvency'!A1" display="3. Solvency"/>
    <hyperlink ref="B16" location="'0.Health_Pollution'!A1" display="0.Health_Pollution"/>
    <hyperlink ref="B15" location="'0.Health_Disease'!A1" display="0.Health_Disease"/>
    <hyperlink ref="B14" location="'0.NAT CAT'!A1" display="0.NAT CAT"/>
    <hyperlink ref="F17" location="'4.Heath_Drought_Flood'!A1" display="4.Health_Drought_Flood"/>
    <hyperlink ref="E17" location="'3.Health_Drought_Flood'!A1" display="3.Health_Drought_Flood"/>
    <hyperlink ref="C14:D14" location="'1.2.NAT CAT'!A1" display="1.2.NAT CAT"/>
    <hyperlink ref="C15:D15" location="'1.2.Health_Disease'!A1" display="1.2.Health Disease"/>
    <hyperlink ref="C16:D16" location="'1.2.Health_Pollution'!A1" display="1.2.Health_Pollution"/>
  </hyperlinks>
  <pageMargins left="0.7" right="0.7" top="0.75" bottom="0.75" header="0.3" footer="0.3"/>
  <pageSetup paperSize="9" scale="57" orientation="portrait" r:id="rId1"/>
  <headerFooter>
    <oddHeader xml:space="preserve">&amp;LEIOPA-RFSC-18-011&amp;C&amp;"-,Bold"Introductory Note&amp;R&amp;KFF0000EIOPA REGULAR USE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XEE37"/>
  <sheetViews>
    <sheetView workbookViewId="0">
      <selection activeCell="A16" sqref="A16"/>
    </sheetView>
  </sheetViews>
  <sheetFormatPr baseColWidth="10" defaultColWidth="29.7109375" defaultRowHeight="15"/>
  <cols>
    <col min="1" max="1" width="70.42578125" style="300" customWidth="1"/>
    <col min="2" max="2" width="12" style="294" customWidth="1"/>
    <col min="3" max="31" width="10" style="83" customWidth="1"/>
    <col min="32" max="32" width="10" style="295" customWidth="1"/>
    <col min="33" max="37" width="10" style="83" customWidth="1"/>
    <col min="38" max="38" width="10" style="295" customWidth="1"/>
    <col min="39" max="60" width="29.7109375" style="1"/>
    <col min="61" max="16384" width="29.7109375" style="83"/>
  </cols>
  <sheetData>
    <row r="1" spans="1:16359" ht="30.95" customHeight="1">
      <c r="A1" s="293" t="s">
        <v>1194</v>
      </c>
    </row>
    <row r="2" spans="1:16359" s="82" customFormat="1">
      <c r="B2" s="304"/>
      <c r="AF2" s="305"/>
      <c r="AL2" s="305"/>
      <c r="AM2" s="1"/>
      <c r="AN2" s="1"/>
      <c r="AO2" s="1"/>
      <c r="AP2" s="1"/>
      <c r="AQ2" s="1"/>
      <c r="AR2" s="1"/>
      <c r="AS2" s="1"/>
      <c r="AT2" s="1"/>
      <c r="AU2" s="1"/>
      <c r="AV2" s="1"/>
      <c r="AW2" s="1"/>
      <c r="AX2" s="1"/>
      <c r="AY2" s="1"/>
      <c r="AZ2" s="1"/>
      <c r="BA2" s="1"/>
      <c r="BB2" s="1"/>
      <c r="BC2" s="1"/>
      <c r="BD2" s="1"/>
      <c r="BE2" s="1"/>
      <c r="BF2" s="1"/>
      <c r="BG2" s="1"/>
      <c r="BH2" s="1"/>
    </row>
    <row r="3" spans="1:16359" s="296" customFormat="1" ht="32.25" customHeight="1">
      <c r="B3" s="294"/>
      <c r="C3" s="408" t="s">
        <v>1165</v>
      </c>
      <c r="D3" s="408"/>
      <c r="E3" s="408"/>
      <c r="F3" s="408"/>
      <c r="G3" s="408"/>
      <c r="H3" s="408"/>
      <c r="I3" s="409"/>
      <c r="J3" s="409"/>
      <c r="K3" s="409"/>
      <c r="L3" s="409"/>
      <c r="M3" s="409"/>
      <c r="N3" s="409"/>
      <c r="O3" s="409"/>
      <c r="P3" s="409"/>
      <c r="Q3" s="409"/>
      <c r="R3" s="409"/>
      <c r="S3" s="409"/>
      <c r="T3" s="409"/>
      <c r="U3" s="408" t="s">
        <v>1187</v>
      </c>
      <c r="V3" s="408"/>
      <c r="W3" s="408"/>
      <c r="X3" s="408"/>
      <c r="Y3" s="408"/>
      <c r="Z3" s="408"/>
      <c r="AA3" s="409"/>
      <c r="AB3" s="409"/>
      <c r="AC3" s="409"/>
      <c r="AD3" s="409"/>
      <c r="AE3" s="409"/>
      <c r="AF3" s="409"/>
      <c r="AG3" s="410" t="s">
        <v>1188</v>
      </c>
      <c r="AH3" s="411"/>
      <c r="AI3" s="411"/>
      <c r="AJ3" s="411"/>
      <c r="AK3" s="411"/>
      <c r="AL3" s="412"/>
      <c r="AM3" s="1"/>
      <c r="AN3" s="1"/>
      <c r="AO3" s="1"/>
      <c r="AP3" s="1"/>
      <c r="AQ3" s="1"/>
      <c r="AR3" s="1"/>
      <c r="AS3" s="1"/>
      <c r="AT3" s="1"/>
      <c r="AU3" s="1"/>
      <c r="AV3" s="1"/>
      <c r="AW3" s="1"/>
      <c r="AX3" s="1"/>
      <c r="AY3" s="1"/>
      <c r="AZ3" s="1"/>
      <c r="BA3" s="1"/>
      <c r="BB3" s="1"/>
      <c r="BC3" s="1"/>
      <c r="BD3" s="1"/>
      <c r="BE3" s="1"/>
      <c r="BF3" s="1"/>
      <c r="BG3" s="1"/>
      <c r="BH3" s="1"/>
    </row>
    <row r="4" spans="1:16359" ht="12" customHeight="1">
      <c r="A4" s="77" t="s">
        <v>500</v>
      </c>
      <c r="C4" s="395" t="s">
        <v>1168</v>
      </c>
      <c r="D4" s="396"/>
      <c r="E4" s="396"/>
      <c r="F4" s="396"/>
      <c r="G4" s="396"/>
      <c r="H4" s="397"/>
      <c r="I4" s="395" t="s">
        <v>1166</v>
      </c>
      <c r="J4" s="396"/>
      <c r="K4" s="396"/>
      <c r="L4" s="396"/>
      <c r="M4" s="396"/>
      <c r="N4" s="396"/>
      <c r="O4" s="396"/>
      <c r="P4" s="396"/>
      <c r="Q4" s="396"/>
      <c r="R4" s="396"/>
      <c r="S4" s="396"/>
      <c r="T4" s="397"/>
      <c r="U4" s="395" t="s">
        <v>1189</v>
      </c>
      <c r="V4" s="396"/>
      <c r="W4" s="396"/>
      <c r="X4" s="396"/>
      <c r="Y4" s="396"/>
      <c r="Z4" s="396"/>
      <c r="AA4" s="396"/>
      <c r="AB4" s="396"/>
      <c r="AC4" s="396"/>
      <c r="AD4" s="396"/>
      <c r="AE4" s="396"/>
      <c r="AF4" s="397"/>
      <c r="AG4" s="413"/>
      <c r="AH4" s="414"/>
      <c r="AI4" s="414"/>
      <c r="AJ4" s="414"/>
      <c r="AK4" s="414"/>
      <c r="AL4" s="415"/>
    </row>
    <row r="5" spans="1:16359" ht="12" customHeight="1">
      <c r="A5" s="77" t="s">
        <v>500</v>
      </c>
      <c r="C5" s="405"/>
      <c r="D5" s="406"/>
      <c r="E5" s="406"/>
      <c r="F5" s="406"/>
      <c r="G5" s="406"/>
      <c r="H5" s="407"/>
      <c r="I5" s="405"/>
      <c r="J5" s="406"/>
      <c r="K5" s="406"/>
      <c r="L5" s="406"/>
      <c r="M5" s="406"/>
      <c r="N5" s="406"/>
      <c r="O5" s="406"/>
      <c r="P5" s="406"/>
      <c r="Q5" s="406"/>
      <c r="R5" s="406"/>
      <c r="S5" s="406"/>
      <c r="T5" s="407"/>
      <c r="U5" s="405"/>
      <c r="V5" s="406"/>
      <c r="W5" s="406"/>
      <c r="X5" s="406"/>
      <c r="Y5" s="406"/>
      <c r="Z5" s="406"/>
      <c r="AA5" s="406"/>
      <c r="AB5" s="406"/>
      <c r="AC5" s="406"/>
      <c r="AD5" s="406"/>
      <c r="AE5" s="406"/>
      <c r="AF5" s="407"/>
      <c r="AG5" s="416"/>
      <c r="AH5" s="417"/>
      <c r="AI5" s="417"/>
      <c r="AJ5" s="417"/>
      <c r="AK5" s="417"/>
      <c r="AL5" s="418"/>
    </row>
    <row r="6" spans="1:16359">
      <c r="A6" s="77" t="s">
        <v>500</v>
      </c>
      <c r="C6" s="405"/>
      <c r="D6" s="406"/>
      <c r="E6" s="406"/>
      <c r="F6" s="406"/>
      <c r="G6" s="406"/>
      <c r="H6" s="407"/>
      <c r="I6" s="398"/>
      <c r="J6" s="399"/>
      <c r="K6" s="399"/>
      <c r="L6" s="399"/>
      <c r="M6" s="399"/>
      <c r="N6" s="399"/>
      <c r="O6" s="399"/>
      <c r="P6" s="399"/>
      <c r="Q6" s="399"/>
      <c r="R6" s="399"/>
      <c r="S6" s="399"/>
      <c r="T6" s="400"/>
      <c r="U6" s="398"/>
      <c r="V6" s="399"/>
      <c r="W6" s="399"/>
      <c r="X6" s="399"/>
      <c r="Y6" s="399"/>
      <c r="Z6" s="399"/>
      <c r="AA6" s="399"/>
      <c r="AB6" s="399"/>
      <c r="AC6" s="399"/>
      <c r="AD6" s="399"/>
      <c r="AE6" s="399"/>
      <c r="AF6" s="400"/>
      <c r="AG6" s="419"/>
      <c r="AH6" s="420"/>
      <c r="AI6" s="420"/>
      <c r="AJ6" s="420"/>
      <c r="AK6" s="420"/>
      <c r="AL6" s="421"/>
    </row>
    <row r="7" spans="1:16359" ht="27" customHeight="1">
      <c r="A7" s="77" t="s">
        <v>500</v>
      </c>
      <c r="C7" s="398"/>
      <c r="D7" s="399"/>
      <c r="E7" s="399"/>
      <c r="F7" s="399"/>
      <c r="G7" s="399"/>
      <c r="H7" s="400"/>
      <c r="I7" s="392" t="s">
        <v>1164</v>
      </c>
      <c r="J7" s="393"/>
      <c r="K7" s="393"/>
      <c r="L7" s="393"/>
      <c r="M7" s="393"/>
      <c r="N7" s="394"/>
      <c r="O7" s="392" t="s">
        <v>664</v>
      </c>
      <c r="P7" s="393"/>
      <c r="Q7" s="393"/>
      <c r="R7" s="393"/>
      <c r="S7" s="393"/>
      <c r="T7" s="394"/>
      <c r="U7" s="392" t="s">
        <v>1184</v>
      </c>
      <c r="V7" s="401"/>
      <c r="W7" s="401"/>
      <c r="X7" s="401"/>
      <c r="Y7" s="401"/>
      <c r="Z7" s="394"/>
      <c r="AA7" s="392" t="s">
        <v>1183</v>
      </c>
      <c r="AB7" s="393"/>
      <c r="AC7" s="393"/>
      <c r="AD7" s="393"/>
      <c r="AE7" s="393"/>
      <c r="AF7" s="394"/>
      <c r="AG7" s="392" t="s">
        <v>1082</v>
      </c>
      <c r="AH7" s="393"/>
      <c r="AI7" s="393"/>
      <c r="AJ7" s="393"/>
      <c r="AK7" s="393"/>
      <c r="AL7" s="394"/>
    </row>
    <row r="8" spans="1:16359" s="298" customFormat="1">
      <c r="A8" s="90" t="s">
        <v>500</v>
      </c>
      <c r="B8" s="297"/>
      <c r="C8" s="261">
        <v>2022</v>
      </c>
      <c r="D8" s="261">
        <v>2025</v>
      </c>
      <c r="E8" s="261">
        <v>2030</v>
      </c>
      <c r="F8" s="261">
        <v>2035</v>
      </c>
      <c r="G8" s="261">
        <v>2040</v>
      </c>
      <c r="H8" s="261">
        <v>2050</v>
      </c>
      <c r="I8" s="261">
        <v>2022</v>
      </c>
      <c r="J8" s="261">
        <v>2025</v>
      </c>
      <c r="K8" s="261">
        <v>2030</v>
      </c>
      <c r="L8" s="261">
        <v>2035</v>
      </c>
      <c r="M8" s="261">
        <v>2040</v>
      </c>
      <c r="N8" s="261">
        <v>2050</v>
      </c>
      <c r="O8" s="261">
        <v>2022</v>
      </c>
      <c r="P8" s="261">
        <v>2025</v>
      </c>
      <c r="Q8" s="261">
        <v>2030</v>
      </c>
      <c r="R8" s="261">
        <v>2035</v>
      </c>
      <c r="S8" s="261">
        <v>2040</v>
      </c>
      <c r="T8" s="261">
        <v>2050</v>
      </c>
      <c r="U8" s="261">
        <v>2022</v>
      </c>
      <c r="V8" s="261">
        <v>2025</v>
      </c>
      <c r="W8" s="261">
        <v>2030</v>
      </c>
      <c r="X8" s="261">
        <v>2035</v>
      </c>
      <c r="Y8" s="261">
        <v>2040</v>
      </c>
      <c r="Z8" s="261">
        <v>2050</v>
      </c>
      <c r="AA8" s="261">
        <v>2022</v>
      </c>
      <c r="AB8" s="261">
        <v>2025</v>
      </c>
      <c r="AC8" s="261">
        <v>2030</v>
      </c>
      <c r="AD8" s="261">
        <v>2035</v>
      </c>
      <c r="AE8" s="261">
        <v>2040</v>
      </c>
      <c r="AF8" s="261">
        <v>2050</v>
      </c>
      <c r="AG8" s="261">
        <v>2022</v>
      </c>
      <c r="AH8" s="261">
        <v>2025</v>
      </c>
      <c r="AI8" s="261">
        <v>2030</v>
      </c>
      <c r="AJ8" s="261">
        <v>2035</v>
      </c>
      <c r="AK8" s="261">
        <v>2040</v>
      </c>
      <c r="AL8" s="261">
        <v>2050</v>
      </c>
      <c r="AM8" s="1"/>
      <c r="AN8" s="1"/>
      <c r="AO8" s="1"/>
      <c r="AP8" s="1"/>
      <c r="AQ8" s="1"/>
      <c r="AR8" s="1"/>
      <c r="AS8" s="1"/>
      <c r="AT8" s="1"/>
      <c r="AU8" s="1"/>
      <c r="AV8" s="1"/>
      <c r="AW8" s="1"/>
      <c r="AX8" s="1"/>
      <c r="AY8" s="1"/>
      <c r="AZ8" s="1"/>
      <c r="BA8" s="1"/>
      <c r="BB8" s="1"/>
      <c r="BC8" s="1"/>
      <c r="BD8" s="1"/>
      <c r="BE8" s="1"/>
      <c r="BF8" s="1"/>
      <c r="BG8" s="1"/>
      <c r="BH8" s="1"/>
    </row>
    <row r="9" spans="1:16359" s="298" customFormat="1" ht="26.25" customHeight="1">
      <c r="A9" s="90"/>
      <c r="B9" s="297"/>
      <c r="C9" s="262" t="s">
        <v>727</v>
      </c>
      <c r="D9" s="262" t="s">
        <v>728</v>
      </c>
      <c r="E9" s="262" t="s">
        <v>729</v>
      </c>
      <c r="F9" s="262" t="s">
        <v>730</v>
      </c>
      <c r="G9" s="262" t="s">
        <v>731</v>
      </c>
      <c r="H9" s="262" t="s">
        <v>784</v>
      </c>
      <c r="I9" s="262" t="s">
        <v>785</v>
      </c>
      <c r="J9" s="262" t="s">
        <v>786</v>
      </c>
      <c r="K9" s="262" t="s">
        <v>787</v>
      </c>
      <c r="L9" s="262" t="s">
        <v>788</v>
      </c>
      <c r="M9" s="262" t="s">
        <v>789</v>
      </c>
      <c r="N9" s="262" t="s">
        <v>790</v>
      </c>
      <c r="O9" s="262" t="s">
        <v>791</v>
      </c>
      <c r="P9" s="262" t="s">
        <v>792</v>
      </c>
      <c r="Q9" s="262" t="s">
        <v>793</v>
      </c>
      <c r="R9" s="262" t="s">
        <v>794</v>
      </c>
      <c r="S9" s="262" t="s">
        <v>795</v>
      </c>
      <c r="T9" s="262" t="s">
        <v>796</v>
      </c>
      <c r="U9" s="262" t="s">
        <v>797</v>
      </c>
      <c r="V9" s="262" t="s">
        <v>798</v>
      </c>
      <c r="W9" s="262" t="s">
        <v>799</v>
      </c>
      <c r="X9" s="262" t="s">
        <v>800</v>
      </c>
      <c r="Y9" s="262" t="s">
        <v>801</v>
      </c>
      <c r="Z9" s="262" t="s">
        <v>802</v>
      </c>
      <c r="AA9" s="262" t="s">
        <v>803</v>
      </c>
      <c r="AB9" s="262" t="s">
        <v>804</v>
      </c>
      <c r="AC9" s="262" t="s">
        <v>805</v>
      </c>
      <c r="AD9" s="262" t="s">
        <v>806</v>
      </c>
      <c r="AE9" s="262" t="s">
        <v>807</v>
      </c>
      <c r="AF9" s="262" t="s">
        <v>808</v>
      </c>
      <c r="AG9" s="262" t="s">
        <v>809</v>
      </c>
      <c r="AH9" s="262" t="s">
        <v>810</v>
      </c>
      <c r="AI9" s="262" t="s">
        <v>811</v>
      </c>
      <c r="AJ9" s="262" t="s">
        <v>812</v>
      </c>
      <c r="AK9" s="262" t="s">
        <v>813</v>
      </c>
      <c r="AL9" s="262" t="s">
        <v>814</v>
      </c>
      <c r="AM9" s="1"/>
      <c r="AN9" s="1"/>
      <c r="AO9" s="1"/>
      <c r="AP9" s="1"/>
      <c r="AQ9" s="1"/>
      <c r="AR9" s="1"/>
      <c r="AS9" s="1"/>
      <c r="AT9" s="1"/>
      <c r="AU9" s="1"/>
      <c r="AV9" s="1"/>
      <c r="AW9" s="1"/>
      <c r="AX9" s="1"/>
      <c r="AY9" s="1"/>
      <c r="AZ9" s="1"/>
      <c r="BA9" s="1"/>
      <c r="BB9" s="1"/>
      <c r="BC9" s="1"/>
      <c r="BD9" s="1"/>
      <c r="BE9" s="1"/>
      <c r="BF9" s="1"/>
      <c r="BG9" s="1"/>
      <c r="BH9" s="1"/>
    </row>
    <row r="10" spans="1:16359" ht="20.45" customHeight="1">
      <c r="A10" s="162" t="s">
        <v>508</v>
      </c>
      <c r="B10" s="166"/>
      <c r="C10" s="167"/>
      <c r="D10" s="167"/>
      <c r="E10" s="167"/>
      <c r="F10" s="167"/>
      <c r="G10" s="167"/>
      <c r="H10" s="167"/>
      <c r="I10" s="167"/>
      <c r="J10" s="167"/>
      <c r="K10" s="167"/>
      <c r="L10" s="167"/>
      <c r="M10" s="167"/>
      <c r="N10" s="167"/>
      <c r="O10" s="299"/>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row>
    <row r="11" spans="1:16359" ht="20.45" customHeight="1">
      <c r="A11" s="306" t="s">
        <v>509</v>
      </c>
      <c r="B11" s="166" t="s">
        <v>732</v>
      </c>
      <c r="C11" s="121"/>
      <c r="D11" s="121"/>
      <c r="E11" s="121"/>
      <c r="F11" s="121"/>
      <c r="G11" s="121"/>
      <c r="H11" s="121"/>
      <c r="I11" s="121"/>
      <c r="J11" s="121"/>
      <c r="K11" s="121"/>
      <c r="L11" s="121"/>
      <c r="M11" s="121"/>
      <c r="N11" s="121"/>
      <c r="O11" s="121"/>
      <c r="P11" s="121"/>
      <c r="Q11" s="121"/>
      <c r="R11" s="121"/>
      <c r="S11" s="121"/>
      <c r="T11" s="121"/>
      <c r="U11" s="105"/>
      <c r="V11" s="105"/>
      <c r="W11" s="105"/>
      <c r="X11" s="105"/>
      <c r="Y11" s="105"/>
      <c r="Z11" s="105"/>
      <c r="AA11" s="105"/>
      <c r="AB11" s="105"/>
      <c r="AC11" s="105"/>
      <c r="AD11" s="105"/>
      <c r="AE11" s="105"/>
      <c r="AF11" s="105"/>
      <c r="AG11" s="105"/>
      <c r="AH11" s="105"/>
      <c r="AI11" s="105"/>
      <c r="AJ11" s="105"/>
      <c r="AK11" s="105"/>
      <c r="AL11" s="105"/>
    </row>
    <row r="12" spans="1:16359" ht="20.45" customHeight="1">
      <c r="A12" s="306" t="s">
        <v>698</v>
      </c>
      <c r="B12" s="166" t="s">
        <v>733</v>
      </c>
      <c r="C12" s="167"/>
      <c r="D12" s="167"/>
      <c r="E12" s="167"/>
      <c r="F12" s="167"/>
      <c r="G12" s="167"/>
      <c r="H12" s="167"/>
      <c r="I12" s="167"/>
      <c r="J12" s="167"/>
      <c r="K12" s="167"/>
      <c r="L12" s="167"/>
      <c r="M12" s="167"/>
      <c r="N12" s="167"/>
      <c r="O12" s="167"/>
      <c r="P12" s="167"/>
      <c r="Q12" s="167"/>
      <c r="R12" s="167"/>
      <c r="S12" s="167"/>
      <c r="T12" s="167"/>
      <c r="U12" s="105"/>
      <c r="V12" s="105"/>
      <c r="W12" s="105"/>
      <c r="X12" s="105"/>
      <c r="Y12" s="105"/>
      <c r="Z12" s="105"/>
      <c r="AA12" s="105"/>
      <c r="AB12" s="105"/>
      <c r="AC12" s="105"/>
      <c r="AD12" s="105"/>
      <c r="AE12" s="105"/>
      <c r="AF12" s="105"/>
      <c r="AG12" s="105"/>
      <c r="AH12" s="105"/>
      <c r="AI12" s="105"/>
      <c r="AJ12" s="105"/>
      <c r="AK12" s="105"/>
      <c r="AL12" s="105"/>
    </row>
    <row r="13" spans="1:16359" s="82" customFormat="1" ht="20.45" customHeight="1">
      <c r="A13" s="306" t="s">
        <v>1179</v>
      </c>
      <c r="B13" s="166" t="s">
        <v>734</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
      <c r="AN13" s="1"/>
      <c r="AO13" s="1"/>
      <c r="AP13" s="1"/>
      <c r="AQ13" s="1"/>
      <c r="AR13" s="1"/>
      <c r="AS13" s="1"/>
      <c r="AT13" s="1"/>
      <c r="AU13" s="1"/>
      <c r="AV13" s="1"/>
      <c r="AW13" s="1"/>
      <c r="AX13" s="1"/>
      <c r="AY13" s="1"/>
      <c r="AZ13" s="1"/>
      <c r="BA13" s="1"/>
      <c r="BB13" s="1"/>
      <c r="BC13" s="1"/>
      <c r="BD13" s="1"/>
      <c r="BE13" s="1"/>
      <c r="BF13" s="1"/>
      <c r="BG13" s="1"/>
      <c r="BH13" s="1"/>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c r="JB13" s="83"/>
      <c r="JC13" s="83"/>
      <c r="JD13" s="83"/>
      <c r="JE13" s="83"/>
      <c r="JF13" s="83"/>
      <c r="JG13" s="83"/>
      <c r="JH13" s="83"/>
      <c r="JI13" s="83"/>
      <c r="JJ13" s="83"/>
      <c r="JK13" s="83"/>
      <c r="JL13" s="83"/>
      <c r="JM13" s="83"/>
      <c r="JN13" s="83"/>
      <c r="JO13" s="83"/>
      <c r="JP13" s="83"/>
      <c r="JQ13" s="83"/>
      <c r="JR13" s="83"/>
      <c r="JS13" s="83"/>
      <c r="JT13" s="83"/>
      <c r="JU13" s="83"/>
      <c r="JV13" s="83"/>
      <c r="JW13" s="83"/>
      <c r="JX13" s="83"/>
      <c r="JY13" s="83"/>
      <c r="JZ13" s="83"/>
      <c r="KA13" s="83"/>
      <c r="KB13" s="83"/>
      <c r="KC13" s="83"/>
      <c r="KD13" s="83"/>
      <c r="KE13" s="83"/>
      <c r="KF13" s="83"/>
      <c r="KG13" s="83"/>
      <c r="KH13" s="83"/>
      <c r="KI13" s="83"/>
      <c r="KJ13" s="83"/>
      <c r="KK13" s="83"/>
      <c r="KL13" s="83"/>
      <c r="KM13" s="83"/>
      <c r="KN13" s="83"/>
      <c r="KO13" s="83"/>
      <c r="KP13" s="83"/>
      <c r="KQ13" s="83"/>
      <c r="KR13" s="83"/>
      <c r="KS13" s="83"/>
      <c r="KT13" s="83"/>
      <c r="KU13" s="83"/>
      <c r="KV13" s="83"/>
      <c r="KW13" s="83"/>
      <c r="KX13" s="83"/>
      <c r="KY13" s="83"/>
      <c r="KZ13" s="83"/>
      <c r="LA13" s="83"/>
      <c r="LB13" s="83"/>
      <c r="LC13" s="83"/>
      <c r="LD13" s="83"/>
      <c r="LE13" s="83"/>
      <c r="LF13" s="83"/>
      <c r="LG13" s="83"/>
      <c r="LH13" s="83"/>
      <c r="LI13" s="83"/>
      <c r="LJ13" s="83"/>
      <c r="LK13" s="83"/>
      <c r="LL13" s="83"/>
      <c r="LM13" s="83"/>
      <c r="LN13" s="83"/>
      <c r="LO13" s="83"/>
      <c r="LP13" s="83"/>
      <c r="LQ13" s="83"/>
      <c r="LR13" s="83"/>
      <c r="LS13" s="83"/>
      <c r="LT13" s="83"/>
      <c r="LU13" s="83"/>
      <c r="LV13" s="83"/>
      <c r="LW13" s="83"/>
      <c r="LX13" s="83"/>
      <c r="LY13" s="83"/>
      <c r="LZ13" s="83"/>
      <c r="MA13" s="83"/>
      <c r="MB13" s="83"/>
      <c r="MC13" s="83"/>
      <c r="MD13" s="83"/>
      <c r="ME13" s="83"/>
      <c r="MF13" s="83"/>
      <c r="MG13" s="83"/>
      <c r="MH13" s="83"/>
      <c r="MI13" s="83"/>
      <c r="MJ13" s="83"/>
      <c r="MK13" s="83"/>
      <c r="ML13" s="83"/>
      <c r="MM13" s="83"/>
      <c r="MN13" s="83"/>
      <c r="MO13" s="83"/>
      <c r="MP13" s="83"/>
      <c r="MQ13" s="83"/>
      <c r="MR13" s="83"/>
      <c r="MS13" s="83"/>
      <c r="MT13" s="83"/>
      <c r="MU13" s="83"/>
      <c r="MV13" s="83"/>
      <c r="MW13" s="83"/>
      <c r="MX13" s="83"/>
      <c r="MY13" s="83"/>
      <c r="MZ13" s="83"/>
      <c r="NA13" s="83"/>
      <c r="NB13" s="83"/>
      <c r="NC13" s="83"/>
      <c r="ND13" s="83"/>
      <c r="NE13" s="83"/>
      <c r="NF13" s="83"/>
      <c r="NG13" s="83"/>
      <c r="NH13" s="83"/>
      <c r="NI13" s="83"/>
      <c r="NJ13" s="83"/>
      <c r="NK13" s="83"/>
      <c r="NL13" s="83"/>
      <c r="NM13" s="83"/>
      <c r="NN13" s="83"/>
      <c r="NO13" s="83"/>
      <c r="NP13" s="83"/>
      <c r="NQ13" s="83"/>
      <c r="NR13" s="83"/>
      <c r="NS13" s="83"/>
      <c r="NT13" s="83"/>
      <c r="NU13" s="83"/>
      <c r="NV13" s="83"/>
      <c r="NW13" s="83"/>
      <c r="NX13" s="83"/>
      <c r="NY13" s="83"/>
      <c r="NZ13" s="83"/>
      <c r="OA13" s="83"/>
      <c r="OB13" s="83"/>
      <c r="OC13" s="83"/>
      <c r="OD13" s="83"/>
      <c r="OE13" s="83"/>
      <c r="OF13" s="83"/>
      <c r="OG13" s="83"/>
      <c r="OH13" s="83"/>
      <c r="OI13" s="83"/>
      <c r="OJ13" s="83"/>
      <c r="OK13" s="83"/>
      <c r="OL13" s="83"/>
      <c r="OM13" s="83"/>
      <c r="ON13" s="83"/>
      <c r="OO13" s="83"/>
      <c r="OP13" s="83"/>
      <c r="OQ13" s="83"/>
      <c r="OR13" s="83"/>
      <c r="OS13" s="83"/>
      <c r="OT13" s="83"/>
      <c r="OU13" s="83"/>
      <c r="OV13" s="83"/>
      <c r="OW13" s="83"/>
      <c r="OX13" s="83"/>
      <c r="OY13" s="83"/>
      <c r="OZ13" s="83"/>
      <c r="PA13" s="83"/>
      <c r="PB13" s="83"/>
      <c r="PC13" s="83"/>
      <c r="PD13" s="83"/>
      <c r="PE13" s="83"/>
      <c r="PF13" s="83"/>
      <c r="PG13" s="83"/>
      <c r="PH13" s="83"/>
      <c r="PI13" s="83"/>
      <c r="PJ13" s="83"/>
      <c r="PK13" s="83"/>
      <c r="PL13" s="83"/>
      <c r="PM13" s="83"/>
      <c r="PN13" s="83"/>
      <c r="PO13" s="83"/>
      <c r="PP13" s="83"/>
      <c r="PQ13" s="83"/>
      <c r="PR13" s="83"/>
      <c r="PS13" s="83"/>
      <c r="PT13" s="83"/>
      <c r="PU13" s="83"/>
      <c r="PV13" s="83"/>
      <c r="PW13" s="83"/>
      <c r="PX13" s="83"/>
      <c r="PY13" s="83"/>
      <c r="PZ13" s="83"/>
      <c r="QA13" s="83"/>
      <c r="QB13" s="83"/>
      <c r="QC13" s="83"/>
      <c r="QD13" s="83"/>
      <c r="QE13" s="83"/>
      <c r="QF13" s="83"/>
      <c r="QG13" s="83"/>
      <c r="QH13" s="83"/>
      <c r="QI13" s="83"/>
      <c r="QJ13" s="83"/>
      <c r="QK13" s="83"/>
      <c r="QL13" s="83"/>
      <c r="QM13" s="83"/>
      <c r="QN13" s="83"/>
      <c r="QO13" s="83"/>
      <c r="QP13" s="83"/>
      <c r="QQ13" s="83"/>
      <c r="QR13" s="83"/>
      <c r="QS13" s="83"/>
      <c r="QT13" s="83"/>
      <c r="QU13" s="83"/>
      <c r="QV13" s="83"/>
      <c r="QW13" s="83"/>
      <c r="QX13" s="83"/>
      <c r="QY13" s="83"/>
      <c r="QZ13" s="83"/>
      <c r="RA13" s="83"/>
      <c r="RB13" s="83"/>
      <c r="RC13" s="83"/>
      <c r="RD13" s="83"/>
      <c r="RE13" s="83"/>
      <c r="RF13" s="83"/>
      <c r="RG13" s="83"/>
      <c r="RH13" s="83"/>
      <c r="RI13" s="83"/>
      <c r="RJ13" s="83"/>
      <c r="RK13" s="83"/>
      <c r="RL13" s="83"/>
      <c r="RM13" s="83"/>
      <c r="RN13" s="83"/>
      <c r="RO13" s="83"/>
      <c r="RP13" s="83"/>
      <c r="RQ13" s="83"/>
      <c r="RR13" s="83"/>
      <c r="RS13" s="83"/>
      <c r="RT13" s="83"/>
      <c r="RU13" s="83"/>
      <c r="RV13" s="83"/>
      <c r="RW13" s="83"/>
      <c r="RX13" s="83"/>
      <c r="RY13" s="83"/>
      <c r="RZ13" s="83"/>
      <c r="SA13" s="83"/>
      <c r="SB13" s="83"/>
      <c r="SC13" s="83"/>
      <c r="SD13" s="83"/>
      <c r="SE13" s="83"/>
      <c r="SF13" s="83"/>
      <c r="SG13" s="83"/>
      <c r="SH13" s="83"/>
      <c r="SI13" s="83"/>
      <c r="SJ13" s="83"/>
      <c r="SK13" s="83"/>
      <c r="SL13" s="83"/>
      <c r="SM13" s="83"/>
      <c r="SN13" s="83"/>
      <c r="SO13" s="83"/>
      <c r="SP13" s="83"/>
      <c r="SQ13" s="83"/>
      <c r="SR13" s="83"/>
      <c r="SS13" s="83"/>
      <c r="ST13" s="83"/>
      <c r="SU13" s="83"/>
      <c r="SV13" s="83"/>
      <c r="SW13" s="83"/>
      <c r="SX13" s="83"/>
      <c r="SY13" s="83"/>
      <c r="SZ13" s="83"/>
      <c r="TA13" s="83"/>
      <c r="TB13" s="83"/>
      <c r="TC13" s="83"/>
      <c r="TD13" s="83"/>
      <c r="TE13" s="83"/>
      <c r="TF13" s="83"/>
      <c r="TG13" s="83"/>
      <c r="TH13" s="83"/>
      <c r="TI13" s="83"/>
      <c r="TJ13" s="83"/>
      <c r="TK13" s="83"/>
      <c r="TL13" s="83"/>
      <c r="TM13" s="83"/>
      <c r="TN13" s="83"/>
      <c r="TO13" s="83"/>
      <c r="TP13" s="83"/>
      <c r="TQ13" s="83"/>
      <c r="TR13" s="83"/>
      <c r="TS13" s="83"/>
      <c r="TT13" s="83"/>
      <c r="TU13" s="83"/>
      <c r="TV13" s="83"/>
      <c r="TW13" s="83"/>
      <c r="TX13" s="83"/>
      <c r="TY13" s="83"/>
      <c r="TZ13" s="83"/>
      <c r="UA13" s="83"/>
      <c r="UB13" s="83"/>
      <c r="UC13" s="83"/>
      <c r="UD13" s="83"/>
      <c r="UE13" s="83"/>
      <c r="UF13" s="83"/>
      <c r="UG13" s="83"/>
      <c r="UH13" s="83"/>
      <c r="UI13" s="83"/>
      <c r="UJ13" s="83"/>
      <c r="UK13" s="83"/>
      <c r="UL13" s="83"/>
      <c r="UM13" s="83"/>
      <c r="UN13" s="83"/>
      <c r="UO13" s="83"/>
      <c r="UP13" s="83"/>
      <c r="UQ13" s="83"/>
      <c r="UR13" s="83"/>
      <c r="US13" s="83"/>
      <c r="UT13" s="83"/>
      <c r="UU13" s="83"/>
      <c r="UV13" s="83"/>
      <c r="UW13" s="83"/>
      <c r="UX13" s="83"/>
      <c r="UY13" s="83"/>
      <c r="UZ13" s="83"/>
      <c r="VA13" s="83"/>
      <c r="VB13" s="83"/>
      <c r="VC13" s="83"/>
      <c r="VD13" s="83"/>
      <c r="VE13" s="83"/>
      <c r="VF13" s="83"/>
      <c r="VG13" s="83"/>
      <c r="VH13" s="83"/>
      <c r="VI13" s="83"/>
      <c r="VJ13" s="83"/>
      <c r="VK13" s="83"/>
      <c r="VL13" s="83"/>
      <c r="VM13" s="83"/>
      <c r="VN13" s="83"/>
      <c r="VO13" s="83"/>
      <c r="VP13" s="83"/>
      <c r="VQ13" s="83"/>
      <c r="VR13" s="83"/>
      <c r="VS13" s="83"/>
      <c r="VT13" s="83"/>
      <c r="VU13" s="83"/>
      <c r="VV13" s="83"/>
      <c r="VW13" s="83"/>
      <c r="VX13" s="83"/>
      <c r="VY13" s="83"/>
      <c r="VZ13" s="83"/>
      <c r="WA13" s="83"/>
      <c r="WB13" s="83"/>
      <c r="WC13" s="83"/>
      <c r="WD13" s="83"/>
      <c r="WE13" s="83"/>
      <c r="WF13" s="83"/>
      <c r="WG13" s="83"/>
      <c r="WH13" s="83"/>
      <c r="WI13" s="83"/>
      <c r="WJ13" s="83"/>
      <c r="WK13" s="83"/>
      <c r="WL13" s="83"/>
      <c r="WM13" s="83"/>
      <c r="WN13" s="83"/>
      <c r="WO13" s="83"/>
      <c r="WP13" s="83"/>
      <c r="WQ13" s="83"/>
      <c r="WR13" s="83"/>
      <c r="WS13" s="83"/>
      <c r="WT13" s="83"/>
      <c r="WU13" s="83"/>
      <c r="WV13" s="83"/>
      <c r="WW13" s="83"/>
      <c r="WX13" s="83"/>
      <c r="WY13" s="83"/>
      <c r="WZ13" s="83"/>
      <c r="XA13" s="83"/>
      <c r="XB13" s="83"/>
      <c r="XC13" s="83"/>
      <c r="XD13" s="83"/>
      <c r="XE13" s="83"/>
      <c r="XF13" s="83"/>
      <c r="XG13" s="83"/>
      <c r="XH13" s="83"/>
      <c r="XI13" s="83"/>
      <c r="XJ13" s="83"/>
      <c r="XK13" s="83"/>
      <c r="XL13" s="83"/>
      <c r="XM13" s="83"/>
      <c r="XN13" s="83"/>
      <c r="XO13" s="83"/>
      <c r="XP13" s="83"/>
      <c r="XQ13" s="83"/>
      <c r="XR13" s="83"/>
      <c r="XS13" s="83"/>
      <c r="XT13" s="83"/>
      <c r="XU13" s="83"/>
      <c r="XV13" s="83"/>
      <c r="XW13" s="83"/>
      <c r="XX13" s="83"/>
      <c r="XY13" s="83"/>
      <c r="XZ13" s="83"/>
      <c r="YA13" s="83"/>
      <c r="YB13" s="83"/>
      <c r="YC13" s="83"/>
      <c r="YD13" s="83"/>
      <c r="YE13" s="83"/>
      <c r="YF13" s="83"/>
      <c r="YG13" s="83"/>
      <c r="YH13" s="83"/>
      <c r="YI13" s="83"/>
      <c r="YJ13" s="83"/>
      <c r="YK13" s="83"/>
      <c r="YL13" s="83"/>
      <c r="YM13" s="83"/>
      <c r="YN13" s="83"/>
      <c r="YO13" s="83"/>
      <c r="YP13" s="83"/>
      <c r="YQ13" s="83"/>
      <c r="YR13" s="83"/>
      <c r="YS13" s="83"/>
      <c r="YT13" s="83"/>
      <c r="YU13" s="83"/>
      <c r="YV13" s="83"/>
      <c r="YW13" s="83"/>
      <c r="YX13" s="83"/>
      <c r="YY13" s="83"/>
      <c r="YZ13" s="83"/>
      <c r="ZA13" s="83"/>
      <c r="ZB13" s="83"/>
      <c r="ZC13" s="83"/>
      <c r="ZD13" s="83"/>
      <c r="ZE13" s="83"/>
      <c r="ZF13" s="83"/>
      <c r="ZG13" s="83"/>
      <c r="ZH13" s="83"/>
      <c r="ZI13" s="83"/>
      <c r="ZJ13" s="83"/>
      <c r="ZK13" s="83"/>
      <c r="ZL13" s="83"/>
      <c r="ZM13" s="83"/>
      <c r="ZN13" s="83"/>
      <c r="ZO13" s="83"/>
      <c r="ZP13" s="83"/>
      <c r="ZQ13" s="83"/>
      <c r="ZR13" s="83"/>
      <c r="ZS13" s="83"/>
      <c r="ZT13" s="83"/>
      <c r="ZU13" s="83"/>
      <c r="ZV13" s="83"/>
      <c r="ZW13" s="83"/>
      <c r="ZX13" s="83"/>
      <c r="ZY13" s="83"/>
      <c r="ZZ13" s="83"/>
      <c r="AAA13" s="83"/>
      <c r="AAB13" s="83"/>
      <c r="AAC13" s="83"/>
      <c r="AAD13" s="83"/>
      <c r="AAE13" s="83"/>
      <c r="AAF13" s="83"/>
      <c r="AAG13" s="83"/>
      <c r="AAH13" s="83"/>
      <c r="AAI13" s="83"/>
      <c r="AAJ13" s="83"/>
      <c r="AAK13" s="83"/>
      <c r="AAL13" s="83"/>
      <c r="AAM13" s="83"/>
      <c r="AAN13" s="83"/>
      <c r="AAO13" s="83"/>
      <c r="AAP13" s="83"/>
      <c r="AAQ13" s="83"/>
      <c r="AAR13" s="83"/>
      <c r="AAS13" s="83"/>
      <c r="AAT13" s="83"/>
      <c r="AAU13" s="83"/>
      <c r="AAV13" s="83"/>
      <c r="AAW13" s="83"/>
      <c r="AAX13" s="83"/>
      <c r="AAY13" s="83"/>
      <c r="AAZ13" s="83"/>
      <c r="ABA13" s="83"/>
      <c r="ABB13" s="83"/>
      <c r="ABC13" s="83"/>
      <c r="ABD13" s="83"/>
      <c r="ABE13" s="83"/>
      <c r="ABF13" s="83"/>
      <c r="ABG13" s="83"/>
      <c r="ABH13" s="83"/>
      <c r="ABI13" s="83"/>
      <c r="ABJ13" s="83"/>
      <c r="ABK13" s="83"/>
      <c r="ABL13" s="83"/>
      <c r="ABM13" s="83"/>
      <c r="ABN13" s="83"/>
      <c r="ABO13" s="83"/>
      <c r="ABP13" s="83"/>
      <c r="ABQ13" s="83"/>
      <c r="ABR13" s="83"/>
      <c r="ABS13" s="83"/>
      <c r="ABT13" s="83"/>
      <c r="ABU13" s="83"/>
      <c r="ABV13" s="83"/>
      <c r="ABW13" s="83"/>
      <c r="ABX13" s="83"/>
      <c r="ABY13" s="83"/>
      <c r="ABZ13" s="83"/>
      <c r="ACA13" s="83"/>
      <c r="ACB13" s="83"/>
      <c r="ACC13" s="83"/>
      <c r="ACD13" s="83"/>
      <c r="ACE13" s="83"/>
      <c r="ACF13" s="83"/>
      <c r="ACG13" s="83"/>
      <c r="ACH13" s="83"/>
      <c r="ACI13" s="83"/>
      <c r="ACJ13" s="83"/>
      <c r="ACK13" s="83"/>
      <c r="ACL13" s="83"/>
      <c r="ACM13" s="83"/>
      <c r="ACN13" s="83"/>
      <c r="ACO13" s="83"/>
      <c r="ACP13" s="83"/>
      <c r="ACQ13" s="83"/>
      <c r="ACR13" s="83"/>
      <c r="ACS13" s="83"/>
      <c r="ACT13" s="83"/>
      <c r="ACU13" s="83"/>
      <c r="ACV13" s="83"/>
      <c r="ACW13" s="83"/>
      <c r="ACX13" s="83"/>
      <c r="ACY13" s="83"/>
      <c r="ACZ13" s="83"/>
      <c r="ADA13" s="83"/>
      <c r="ADB13" s="83"/>
      <c r="ADC13" s="83"/>
      <c r="ADD13" s="83"/>
      <c r="ADE13" s="83"/>
      <c r="ADF13" s="83"/>
      <c r="ADG13" s="83"/>
      <c r="ADH13" s="83"/>
      <c r="ADI13" s="83"/>
      <c r="ADJ13" s="83"/>
      <c r="ADK13" s="83"/>
      <c r="ADL13" s="83"/>
      <c r="ADM13" s="83"/>
      <c r="ADN13" s="83"/>
      <c r="ADO13" s="83"/>
      <c r="ADP13" s="83"/>
      <c r="ADQ13" s="83"/>
      <c r="ADR13" s="83"/>
      <c r="ADS13" s="83"/>
      <c r="ADT13" s="83"/>
      <c r="ADU13" s="83"/>
      <c r="ADV13" s="83"/>
      <c r="ADW13" s="83"/>
      <c r="ADX13" s="83"/>
      <c r="ADY13" s="83"/>
      <c r="ADZ13" s="83"/>
      <c r="AEA13" s="83"/>
      <c r="AEB13" s="83"/>
      <c r="AEC13" s="83"/>
      <c r="AED13" s="83"/>
      <c r="AEE13" s="83"/>
      <c r="AEF13" s="83"/>
      <c r="AEG13" s="83"/>
      <c r="AEH13" s="83"/>
      <c r="AEI13" s="83"/>
      <c r="AEJ13" s="83"/>
      <c r="AEK13" s="83"/>
      <c r="AEL13" s="83"/>
      <c r="AEM13" s="83"/>
      <c r="AEN13" s="83"/>
      <c r="AEO13" s="83"/>
      <c r="AEP13" s="83"/>
      <c r="AEQ13" s="83"/>
      <c r="AER13" s="83"/>
      <c r="AES13" s="83"/>
      <c r="AET13" s="83"/>
      <c r="AEU13" s="83"/>
      <c r="AEV13" s="83"/>
      <c r="AEW13" s="83"/>
      <c r="AEX13" s="83"/>
      <c r="AEY13" s="83"/>
      <c r="AEZ13" s="83"/>
      <c r="AFA13" s="83"/>
      <c r="AFB13" s="83"/>
      <c r="AFC13" s="83"/>
      <c r="AFD13" s="83"/>
      <c r="AFE13" s="83"/>
      <c r="AFF13" s="83"/>
      <c r="AFG13" s="83"/>
      <c r="AFH13" s="83"/>
      <c r="AFI13" s="83"/>
      <c r="AFJ13" s="83"/>
      <c r="AFK13" s="83"/>
      <c r="AFL13" s="83"/>
      <c r="AFM13" s="83"/>
      <c r="AFN13" s="83"/>
      <c r="AFO13" s="83"/>
      <c r="AFP13" s="83"/>
      <c r="AFQ13" s="83"/>
      <c r="AFR13" s="83"/>
      <c r="AFS13" s="83"/>
      <c r="AFT13" s="83"/>
      <c r="AFU13" s="83"/>
      <c r="AFV13" s="83"/>
      <c r="AFW13" s="83"/>
      <c r="AFX13" s="83"/>
      <c r="AFY13" s="83"/>
      <c r="AFZ13" s="83"/>
      <c r="AGA13" s="83"/>
      <c r="AGB13" s="83"/>
      <c r="AGC13" s="83"/>
      <c r="AGD13" s="83"/>
      <c r="AGE13" s="83"/>
      <c r="AGF13" s="83"/>
      <c r="AGG13" s="83"/>
      <c r="AGH13" s="83"/>
      <c r="AGI13" s="83"/>
      <c r="AGJ13" s="83"/>
      <c r="AGK13" s="83"/>
      <c r="AGL13" s="83"/>
      <c r="AGM13" s="83"/>
      <c r="AGN13" s="83"/>
      <c r="AGO13" s="83"/>
      <c r="AGP13" s="83"/>
      <c r="AGQ13" s="83"/>
      <c r="AGR13" s="83"/>
      <c r="AGS13" s="83"/>
      <c r="AGT13" s="83"/>
      <c r="AGU13" s="83"/>
      <c r="AGV13" s="83"/>
      <c r="AGW13" s="83"/>
      <c r="AGX13" s="83"/>
      <c r="AGY13" s="83"/>
      <c r="AGZ13" s="83"/>
      <c r="AHA13" s="83"/>
      <c r="AHB13" s="83"/>
      <c r="AHC13" s="83"/>
      <c r="AHD13" s="83"/>
      <c r="AHE13" s="83"/>
      <c r="AHF13" s="83"/>
      <c r="AHG13" s="83"/>
      <c r="AHH13" s="83"/>
      <c r="AHI13" s="83"/>
      <c r="AHJ13" s="83"/>
      <c r="AHK13" s="83"/>
      <c r="AHL13" s="83"/>
      <c r="AHM13" s="83"/>
      <c r="AHN13" s="83"/>
      <c r="AHO13" s="83"/>
      <c r="AHP13" s="83"/>
      <c r="AHQ13" s="83"/>
      <c r="AHR13" s="83"/>
      <c r="AHS13" s="83"/>
      <c r="AHT13" s="83"/>
      <c r="AHU13" s="83"/>
      <c r="AHV13" s="83"/>
      <c r="AHW13" s="83"/>
      <c r="AHX13" s="83"/>
      <c r="AHY13" s="83"/>
      <c r="AHZ13" s="83"/>
      <c r="AIA13" s="83"/>
      <c r="AIB13" s="83"/>
      <c r="AIC13" s="83"/>
      <c r="AID13" s="83"/>
      <c r="AIE13" s="83"/>
      <c r="AIF13" s="83"/>
      <c r="AIG13" s="83"/>
      <c r="AIH13" s="83"/>
      <c r="AII13" s="83"/>
      <c r="AIJ13" s="83"/>
      <c r="AIK13" s="83"/>
      <c r="AIL13" s="83"/>
      <c r="AIM13" s="83"/>
      <c r="AIN13" s="83"/>
      <c r="AIO13" s="83"/>
      <c r="AIP13" s="83"/>
      <c r="AIQ13" s="83"/>
      <c r="AIR13" s="83"/>
      <c r="AIS13" s="83"/>
      <c r="AIT13" s="83"/>
      <c r="AIU13" s="83"/>
      <c r="AIV13" s="83"/>
      <c r="AIW13" s="83"/>
      <c r="AIX13" s="83"/>
      <c r="AIY13" s="83"/>
      <c r="AIZ13" s="83"/>
      <c r="AJA13" s="83"/>
      <c r="AJB13" s="83"/>
      <c r="AJC13" s="83"/>
      <c r="AJD13" s="83"/>
      <c r="AJE13" s="83"/>
      <c r="AJF13" s="83"/>
      <c r="AJG13" s="83"/>
      <c r="AJH13" s="83"/>
      <c r="AJI13" s="83"/>
      <c r="AJJ13" s="83"/>
      <c r="AJK13" s="83"/>
      <c r="AJL13" s="83"/>
      <c r="AJM13" s="83"/>
      <c r="AJN13" s="83"/>
      <c r="AJO13" s="83"/>
      <c r="AJP13" s="83"/>
      <c r="AJQ13" s="83"/>
      <c r="AJR13" s="83"/>
      <c r="AJS13" s="83"/>
      <c r="AJT13" s="83"/>
      <c r="AJU13" s="83"/>
      <c r="AJV13" s="83"/>
      <c r="AJW13" s="83"/>
      <c r="AJX13" s="83"/>
      <c r="AJY13" s="83"/>
      <c r="AJZ13" s="83"/>
      <c r="AKA13" s="83"/>
      <c r="AKB13" s="83"/>
      <c r="AKC13" s="83"/>
      <c r="AKD13" s="83"/>
      <c r="AKE13" s="83"/>
      <c r="AKF13" s="83"/>
      <c r="AKG13" s="83"/>
      <c r="AKH13" s="83"/>
      <c r="AKI13" s="83"/>
      <c r="AKJ13" s="83"/>
      <c r="AKK13" s="83"/>
      <c r="AKL13" s="83"/>
      <c r="AKM13" s="83"/>
      <c r="AKN13" s="83"/>
      <c r="AKO13" s="83"/>
      <c r="AKP13" s="83"/>
      <c r="AKQ13" s="83"/>
      <c r="AKR13" s="83"/>
      <c r="AKS13" s="83"/>
      <c r="AKT13" s="83"/>
      <c r="AKU13" s="83"/>
      <c r="AKV13" s="83"/>
      <c r="AKW13" s="83"/>
      <c r="AKX13" s="83"/>
      <c r="AKY13" s="83"/>
      <c r="AKZ13" s="83"/>
      <c r="ALA13" s="83"/>
      <c r="ALB13" s="83"/>
      <c r="ALC13" s="83"/>
      <c r="ALD13" s="83"/>
      <c r="ALE13" s="83"/>
      <c r="ALF13" s="83"/>
      <c r="ALG13" s="83"/>
      <c r="ALH13" s="83"/>
      <c r="ALI13" s="83"/>
      <c r="ALJ13" s="83"/>
      <c r="ALK13" s="83"/>
      <c r="ALL13" s="83"/>
      <c r="ALM13" s="83"/>
      <c r="ALN13" s="83"/>
      <c r="ALO13" s="83"/>
      <c r="ALP13" s="83"/>
      <c r="ALQ13" s="83"/>
      <c r="ALR13" s="83"/>
      <c r="ALS13" s="83"/>
      <c r="ALT13" s="83"/>
      <c r="ALU13" s="83"/>
      <c r="ALV13" s="83"/>
      <c r="ALW13" s="83"/>
      <c r="ALX13" s="83"/>
      <c r="ALY13" s="83"/>
      <c r="ALZ13" s="83"/>
      <c r="AMA13" s="83"/>
      <c r="AMB13" s="83"/>
      <c r="AMC13" s="83"/>
      <c r="AMD13" s="83"/>
      <c r="AME13" s="83"/>
      <c r="AMF13" s="83"/>
      <c r="AMG13" s="83"/>
      <c r="AMH13" s="83"/>
      <c r="AMI13" s="83"/>
      <c r="AMJ13" s="83"/>
      <c r="AMK13" s="83"/>
      <c r="AML13" s="83"/>
      <c r="AMM13" s="83"/>
      <c r="AMN13" s="83"/>
      <c r="AMO13" s="83"/>
      <c r="AMP13" s="83"/>
      <c r="AMQ13" s="83"/>
      <c r="AMR13" s="83"/>
      <c r="AMS13" s="83"/>
      <c r="AMT13" s="83"/>
      <c r="AMU13" s="83"/>
      <c r="AMV13" s="83"/>
      <c r="AMW13" s="83"/>
      <c r="AMX13" s="83"/>
      <c r="AMY13" s="83"/>
      <c r="AMZ13" s="83"/>
      <c r="ANA13" s="83"/>
      <c r="ANB13" s="83"/>
      <c r="ANC13" s="83"/>
      <c r="AND13" s="83"/>
      <c r="ANE13" s="83"/>
      <c r="ANF13" s="83"/>
      <c r="ANG13" s="83"/>
      <c r="ANH13" s="83"/>
      <c r="ANI13" s="83"/>
      <c r="ANJ13" s="83"/>
      <c r="ANK13" s="83"/>
      <c r="ANL13" s="83"/>
      <c r="ANM13" s="83"/>
      <c r="ANN13" s="83"/>
      <c r="ANO13" s="83"/>
      <c r="ANP13" s="83"/>
      <c r="ANQ13" s="83"/>
      <c r="ANR13" s="83"/>
      <c r="ANS13" s="83"/>
      <c r="ANT13" s="83"/>
      <c r="ANU13" s="83"/>
      <c r="ANV13" s="83"/>
      <c r="ANW13" s="83"/>
      <c r="ANX13" s="83"/>
      <c r="ANY13" s="83"/>
      <c r="ANZ13" s="83"/>
      <c r="AOA13" s="83"/>
      <c r="AOB13" s="83"/>
      <c r="AOC13" s="83"/>
      <c r="AOD13" s="83"/>
      <c r="AOE13" s="83"/>
      <c r="AOF13" s="83"/>
      <c r="AOG13" s="83"/>
      <c r="AOH13" s="83"/>
      <c r="AOI13" s="83"/>
      <c r="AOJ13" s="83"/>
      <c r="AOK13" s="83"/>
      <c r="AOL13" s="83"/>
      <c r="AOM13" s="83"/>
      <c r="AON13" s="83"/>
      <c r="AOO13" s="83"/>
      <c r="AOP13" s="83"/>
      <c r="AOQ13" s="83"/>
      <c r="AOR13" s="83"/>
      <c r="AOS13" s="83"/>
      <c r="AOT13" s="83"/>
      <c r="AOU13" s="83"/>
      <c r="AOV13" s="83"/>
      <c r="AOW13" s="83"/>
      <c r="AOX13" s="83"/>
      <c r="AOY13" s="83"/>
      <c r="AOZ13" s="83"/>
      <c r="APA13" s="83"/>
      <c r="APB13" s="83"/>
      <c r="APC13" s="83"/>
      <c r="APD13" s="83"/>
      <c r="APE13" s="83"/>
      <c r="APF13" s="83"/>
      <c r="APG13" s="83"/>
      <c r="APH13" s="83"/>
      <c r="API13" s="83"/>
      <c r="APJ13" s="83"/>
      <c r="APK13" s="83"/>
      <c r="APL13" s="83"/>
      <c r="APM13" s="83"/>
      <c r="APN13" s="83"/>
      <c r="APO13" s="83"/>
      <c r="APP13" s="83"/>
      <c r="APQ13" s="83"/>
      <c r="APR13" s="83"/>
      <c r="APS13" s="83"/>
      <c r="APT13" s="83"/>
      <c r="APU13" s="83"/>
      <c r="APV13" s="83"/>
      <c r="APW13" s="83"/>
      <c r="APX13" s="83"/>
      <c r="APY13" s="83"/>
      <c r="APZ13" s="83"/>
      <c r="AQA13" s="83"/>
      <c r="AQB13" s="83"/>
      <c r="AQC13" s="83"/>
      <c r="AQD13" s="83"/>
      <c r="AQE13" s="83"/>
      <c r="AQF13" s="83"/>
      <c r="AQG13" s="83"/>
      <c r="AQH13" s="83"/>
      <c r="AQI13" s="83"/>
      <c r="AQJ13" s="83"/>
      <c r="AQK13" s="83"/>
      <c r="AQL13" s="83"/>
      <c r="AQM13" s="83"/>
      <c r="AQN13" s="83"/>
      <c r="AQO13" s="83"/>
      <c r="AQP13" s="83"/>
      <c r="AQQ13" s="83"/>
      <c r="AQR13" s="83"/>
      <c r="AQS13" s="83"/>
      <c r="AQT13" s="83"/>
      <c r="AQU13" s="83"/>
      <c r="AQV13" s="83"/>
      <c r="AQW13" s="83"/>
      <c r="AQX13" s="83"/>
      <c r="AQY13" s="83"/>
      <c r="AQZ13" s="83"/>
      <c r="ARA13" s="83"/>
      <c r="ARB13" s="83"/>
      <c r="ARC13" s="83"/>
      <c r="ARD13" s="83"/>
      <c r="ARE13" s="83"/>
      <c r="ARF13" s="83"/>
      <c r="ARG13" s="83"/>
      <c r="ARH13" s="83"/>
      <c r="ARI13" s="83"/>
      <c r="ARJ13" s="83"/>
      <c r="ARK13" s="83"/>
      <c r="ARL13" s="83"/>
      <c r="ARM13" s="83"/>
      <c r="ARN13" s="83"/>
      <c r="ARO13" s="83"/>
      <c r="ARP13" s="83"/>
      <c r="ARQ13" s="83"/>
      <c r="ARR13" s="83"/>
      <c r="ARS13" s="83"/>
      <c r="ART13" s="83"/>
      <c r="ARU13" s="83"/>
      <c r="ARV13" s="83"/>
      <c r="ARW13" s="83"/>
      <c r="ARX13" s="83"/>
      <c r="ARY13" s="83"/>
      <c r="ARZ13" s="83"/>
      <c r="ASA13" s="83"/>
      <c r="ASB13" s="83"/>
      <c r="ASC13" s="83"/>
      <c r="ASD13" s="83"/>
      <c r="ASE13" s="83"/>
      <c r="ASF13" s="83"/>
      <c r="ASG13" s="83"/>
      <c r="ASH13" s="83"/>
      <c r="ASI13" s="83"/>
      <c r="ASJ13" s="83"/>
      <c r="ASK13" s="83"/>
      <c r="ASL13" s="83"/>
      <c r="ASM13" s="83"/>
      <c r="ASN13" s="83"/>
      <c r="ASO13" s="83"/>
      <c r="ASP13" s="83"/>
      <c r="ASQ13" s="83"/>
      <c r="ASR13" s="83"/>
      <c r="ASS13" s="83"/>
      <c r="AST13" s="83"/>
      <c r="ASU13" s="83"/>
      <c r="ASV13" s="83"/>
      <c r="ASW13" s="83"/>
      <c r="ASX13" s="83"/>
      <c r="ASY13" s="83"/>
      <c r="ASZ13" s="83"/>
      <c r="ATA13" s="83"/>
      <c r="ATB13" s="83"/>
      <c r="ATC13" s="83"/>
      <c r="ATD13" s="83"/>
      <c r="ATE13" s="83"/>
      <c r="ATF13" s="83"/>
      <c r="ATG13" s="83"/>
      <c r="ATH13" s="83"/>
      <c r="ATI13" s="83"/>
      <c r="ATJ13" s="83"/>
      <c r="ATK13" s="83"/>
      <c r="ATL13" s="83"/>
      <c r="ATM13" s="83"/>
      <c r="ATN13" s="83"/>
      <c r="ATO13" s="83"/>
      <c r="ATP13" s="83"/>
      <c r="ATQ13" s="83"/>
      <c r="ATR13" s="83"/>
      <c r="ATS13" s="83"/>
      <c r="ATT13" s="83"/>
      <c r="ATU13" s="83"/>
      <c r="ATV13" s="83"/>
      <c r="ATW13" s="83"/>
      <c r="ATX13" s="83"/>
      <c r="ATY13" s="83"/>
      <c r="ATZ13" s="83"/>
      <c r="AUA13" s="83"/>
      <c r="AUB13" s="83"/>
      <c r="AUC13" s="83"/>
      <c r="AUD13" s="83"/>
      <c r="AUE13" s="83"/>
      <c r="AUF13" s="83"/>
      <c r="AUG13" s="83"/>
      <c r="AUH13" s="83"/>
      <c r="AUI13" s="83"/>
      <c r="AUJ13" s="83"/>
      <c r="AUK13" s="83"/>
      <c r="AUL13" s="83"/>
      <c r="AUM13" s="83"/>
      <c r="AUN13" s="83"/>
      <c r="AUO13" s="83"/>
      <c r="AUP13" s="83"/>
      <c r="AUQ13" s="83"/>
      <c r="AUR13" s="83"/>
      <c r="AUS13" s="83"/>
      <c r="AUT13" s="83"/>
      <c r="AUU13" s="83"/>
      <c r="AUV13" s="83"/>
      <c r="AUW13" s="83"/>
      <c r="AUX13" s="83"/>
      <c r="AUY13" s="83"/>
      <c r="AUZ13" s="83"/>
      <c r="AVA13" s="83"/>
      <c r="AVB13" s="83"/>
      <c r="AVC13" s="83"/>
      <c r="AVD13" s="83"/>
      <c r="AVE13" s="83"/>
      <c r="AVF13" s="83"/>
      <c r="AVG13" s="83"/>
      <c r="AVH13" s="83"/>
      <c r="AVI13" s="83"/>
      <c r="AVJ13" s="83"/>
      <c r="AVK13" s="83"/>
      <c r="AVL13" s="83"/>
      <c r="AVM13" s="83"/>
      <c r="AVN13" s="83"/>
      <c r="AVO13" s="83"/>
      <c r="AVP13" s="83"/>
      <c r="AVQ13" s="83"/>
      <c r="AVR13" s="83"/>
      <c r="AVS13" s="83"/>
      <c r="AVT13" s="83"/>
      <c r="AVU13" s="83"/>
      <c r="AVV13" s="83"/>
      <c r="AVW13" s="83"/>
      <c r="AVX13" s="83"/>
      <c r="AVY13" s="83"/>
      <c r="AVZ13" s="83"/>
      <c r="AWA13" s="83"/>
      <c r="AWB13" s="83"/>
      <c r="AWC13" s="83"/>
      <c r="AWD13" s="83"/>
      <c r="AWE13" s="83"/>
      <c r="AWF13" s="83"/>
      <c r="AWG13" s="83"/>
      <c r="AWH13" s="83"/>
      <c r="AWI13" s="83"/>
      <c r="AWJ13" s="83"/>
      <c r="AWK13" s="83"/>
      <c r="AWL13" s="83"/>
      <c r="AWM13" s="83"/>
      <c r="AWN13" s="83"/>
      <c r="AWO13" s="83"/>
      <c r="AWP13" s="83"/>
      <c r="AWQ13" s="83"/>
      <c r="AWR13" s="83"/>
      <c r="AWS13" s="83"/>
      <c r="AWT13" s="83"/>
      <c r="AWU13" s="83"/>
      <c r="AWV13" s="83"/>
      <c r="AWW13" s="83"/>
      <c r="AWX13" s="83"/>
      <c r="AWY13" s="83"/>
      <c r="AWZ13" s="83"/>
      <c r="AXA13" s="83"/>
      <c r="AXB13" s="83"/>
      <c r="AXC13" s="83"/>
      <c r="AXD13" s="83"/>
      <c r="AXE13" s="83"/>
      <c r="AXF13" s="83"/>
      <c r="AXG13" s="83"/>
      <c r="AXH13" s="83"/>
      <c r="AXI13" s="83"/>
      <c r="AXJ13" s="83"/>
      <c r="AXK13" s="83"/>
      <c r="AXL13" s="83"/>
      <c r="AXM13" s="83"/>
      <c r="AXN13" s="83"/>
      <c r="AXO13" s="83"/>
      <c r="AXP13" s="83"/>
      <c r="AXQ13" s="83"/>
      <c r="AXR13" s="83"/>
      <c r="AXS13" s="83"/>
      <c r="AXT13" s="83"/>
      <c r="AXU13" s="83"/>
      <c r="AXV13" s="83"/>
      <c r="AXW13" s="83"/>
      <c r="AXX13" s="83"/>
      <c r="AXY13" s="83"/>
      <c r="AXZ13" s="83"/>
      <c r="AYA13" s="83"/>
      <c r="AYB13" s="83"/>
      <c r="AYC13" s="83"/>
      <c r="AYD13" s="83"/>
      <c r="AYE13" s="83"/>
      <c r="AYF13" s="83"/>
      <c r="AYG13" s="83"/>
      <c r="AYH13" s="83"/>
      <c r="AYI13" s="83"/>
      <c r="AYJ13" s="83"/>
      <c r="AYK13" s="83"/>
      <c r="AYL13" s="83"/>
      <c r="AYM13" s="83"/>
      <c r="AYN13" s="83"/>
      <c r="AYO13" s="83"/>
      <c r="AYP13" s="83"/>
      <c r="AYQ13" s="83"/>
      <c r="AYR13" s="83"/>
      <c r="AYS13" s="83"/>
      <c r="AYT13" s="83"/>
      <c r="AYU13" s="83"/>
      <c r="AYV13" s="83"/>
      <c r="AYW13" s="83"/>
      <c r="AYX13" s="83"/>
      <c r="AYY13" s="83"/>
      <c r="AYZ13" s="83"/>
      <c r="AZA13" s="83"/>
      <c r="AZB13" s="83"/>
      <c r="AZC13" s="83"/>
      <c r="AZD13" s="83"/>
      <c r="AZE13" s="83"/>
      <c r="AZF13" s="83"/>
      <c r="AZG13" s="83"/>
      <c r="AZH13" s="83"/>
      <c r="AZI13" s="83"/>
      <c r="AZJ13" s="83"/>
      <c r="AZK13" s="83"/>
      <c r="AZL13" s="83"/>
      <c r="AZM13" s="83"/>
      <c r="AZN13" s="83"/>
      <c r="AZO13" s="83"/>
      <c r="AZP13" s="83"/>
      <c r="AZQ13" s="83"/>
      <c r="AZR13" s="83"/>
      <c r="AZS13" s="83"/>
      <c r="AZT13" s="83"/>
      <c r="AZU13" s="83"/>
      <c r="AZV13" s="83"/>
      <c r="AZW13" s="83"/>
      <c r="AZX13" s="83"/>
      <c r="AZY13" s="83"/>
      <c r="AZZ13" s="83"/>
      <c r="BAA13" s="83"/>
      <c r="BAB13" s="83"/>
      <c r="BAC13" s="83"/>
      <c r="BAD13" s="83"/>
      <c r="BAE13" s="83"/>
      <c r="BAF13" s="83"/>
      <c r="BAG13" s="83"/>
      <c r="BAH13" s="83"/>
      <c r="BAI13" s="83"/>
      <c r="BAJ13" s="83"/>
      <c r="BAK13" s="83"/>
      <c r="BAL13" s="83"/>
      <c r="BAM13" s="83"/>
      <c r="BAN13" s="83"/>
      <c r="BAO13" s="83"/>
      <c r="BAP13" s="83"/>
      <c r="BAQ13" s="83"/>
      <c r="BAR13" s="83"/>
      <c r="BAS13" s="83"/>
      <c r="BAT13" s="83"/>
      <c r="BAU13" s="83"/>
      <c r="BAV13" s="83"/>
      <c r="BAW13" s="83"/>
      <c r="BAX13" s="83"/>
      <c r="BAY13" s="83"/>
      <c r="BAZ13" s="83"/>
      <c r="BBA13" s="83"/>
      <c r="BBB13" s="83"/>
      <c r="BBC13" s="83"/>
      <c r="BBD13" s="83"/>
      <c r="BBE13" s="83"/>
      <c r="BBF13" s="83"/>
      <c r="BBG13" s="83"/>
      <c r="BBH13" s="83"/>
      <c r="BBI13" s="83"/>
      <c r="BBJ13" s="83"/>
      <c r="BBK13" s="83"/>
      <c r="BBL13" s="83"/>
      <c r="BBM13" s="83"/>
      <c r="BBN13" s="83"/>
      <c r="BBO13" s="83"/>
      <c r="BBP13" s="83"/>
      <c r="BBQ13" s="83"/>
      <c r="BBR13" s="83"/>
      <c r="BBS13" s="83"/>
      <c r="BBT13" s="83"/>
      <c r="BBU13" s="83"/>
      <c r="BBV13" s="83"/>
      <c r="BBW13" s="83"/>
      <c r="BBX13" s="83"/>
      <c r="BBY13" s="83"/>
      <c r="BBZ13" s="83"/>
      <c r="BCA13" s="83"/>
      <c r="BCB13" s="83"/>
      <c r="BCC13" s="83"/>
      <c r="BCD13" s="83"/>
      <c r="BCE13" s="83"/>
      <c r="BCF13" s="83"/>
      <c r="BCG13" s="83"/>
      <c r="BCH13" s="83"/>
      <c r="BCI13" s="83"/>
      <c r="BCJ13" s="83"/>
      <c r="BCK13" s="83"/>
      <c r="BCL13" s="83"/>
      <c r="BCM13" s="83"/>
      <c r="BCN13" s="83"/>
      <c r="BCO13" s="83"/>
      <c r="BCP13" s="83"/>
      <c r="BCQ13" s="83"/>
      <c r="BCR13" s="83"/>
      <c r="BCS13" s="83"/>
      <c r="BCT13" s="83"/>
      <c r="BCU13" s="83"/>
      <c r="BCV13" s="83"/>
      <c r="BCW13" s="83"/>
      <c r="BCX13" s="83"/>
      <c r="BCY13" s="83"/>
      <c r="BCZ13" s="83"/>
      <c r="BDA13" s="83"/>
      <c r="BDB13" s="83"/>
      <c r="BDC13" s="83"/>
      <c r="BDD13" s="83"/>
      <c r="BDE13" s="83"/>
      <c r="BDF13" s="83"/>
      <c r="BDG13" s="83"/>
      <c r="BDH13" s="83"/>
      <c r="BDI13" s="83"/>
      <c r="BDJ13" s="83"/>
      <c r="BDK13" s="83"/>
      <c r="BDL13" s="83"/>
      <c r="BDM13" s="83"/>
      <c r="BDN13" s="83"/>
      <c r="BDO13" s="83"/>
      <c r="BDP13" s="83"/>
      <c r="BDQ13" s="83"/>
      <c r="BDR13" s="83"/>
      <c r="BDS13" s="83"/>
      <c r="BDT13" s="83"/>
      <c r="BDU13" s="83"/>
      <c r="BDV13" s="83"/>
      <c r="BDW13" s="83"/>
      <c r="BDX13" s="83"/>
      <c r="BDY13" s="83"/>
      <c r="BDZ13" s="83"/>
      <c r="BEA13" s="83"/>
      <c r="BEB13" s="83"/>
      <c r="BEC13" s="83"/>
      <c r="BED13" s="83"/>
      <c r="BEE13" s="83"/>
      <c r="BEF13" s="83"/>
      <c r="BEG13" s="83"/>
      <c r="BEH13" s="83"/>
      <c r="BEI13" s="83"/>
      <c r="BEJ13" s="83"/>
      <c r="BEK13" s="83"/>
      <c r="BEL13" s="83"/>
      <c r="BEM13" s="83"/>
      <c r="BEN13" s="83"/>
      <c r="BEO13" s="83"/>
      <c r="BEP13" s="83"/>
      <c r="BEQ13" s="83"/>
      <c r="BER13" s="83"/>
      <c r="BES13" s="83"/>
      <c r="BET13" s="83"/>
      <c r="BEU13" s="83"/>
      <c r="BEV13" s="83"/>
      <c r="BEW13" s="83"/>
      <c r="BEX13" s="83"/>
      <c r="BEY13" s="83"/>
      <c r="BEZ13" s="83"/>
      <c r="BFA13" s="83"/>
      <c r="BFB13" s="83"/>
      <c r="BFC13" s="83"/>
      <c r="BFD13" s="83"/>
      <c r="BFE13" s="83"/>
      <c r="BFF13" s="83"/>
      <c r="BFG13" s="83"/>
      <c r="BFH13" s="83"/>
      <c r="BFI13" s="83"/>
      <c r="BFJ13" s="83"/>
      <c r="BFK13" s="83"/>
      <c r="BFL13" s="83"/>
      <c r="BFM13" s="83"/>
      <c r="BFN13" s="83"/>
      <c r="BFO13" s="83"/>
      <c r="BFP13" s="83"/>
      <c r="BFQ13" s="83"/>
      <c r="BFR13" s="83"/>
      <c r="BFS13" s="83"/>
      <c r="BFT13" s="83"/>
      <c r="BFU13" s="83"/>
      <c r="BFV13" s="83"/>
      <c r="BFW13" s="83"/>
      <c r="BFX13" s="83"/>
      <c r="BFY13" s="83"/>
      <c r="BFZ13" s="83"/>
      <c r="BGA13" s="83"/>
      <c r="BGB13" s="83"/>
      <c r="BGC13" s="83"/>
      <c r="BGD13" s="83"/>
      <c r="BGE13" s="83"/>
      <c r="BGF13" s="83"/>
      <c r="BGG13" s="83"/>
      <c r="BGH13" s="83"/>
      <c r="BGI13" s="83"/>
      <c r="BGJ13" s="83"/>
      <c r="BGK13" s="83"/>
      <c r="BGL13" s="83"/>
      <c r="BGM13" s="83"/>
      <c r="BGN13" s="83"/>
      <c r="BGO13" s="83"/>
      <c r="BGP13" s="83"/>
      <c r="BGQ13" s="83"/>
      <c r="BGR13" s="83"/>
      <c r="BGS13" s="83"/>
      <c r="BGT13" s="83"/>
      <c r="BGU13" s="83"/>
      <c r="BGV13" s="83"/>
      <c r="BGW13" s="83"/>
      <c r="BGX13" s="83"/>
      <c r="BGY13" s="83"/>
      <c r="BGZ13" s="83"/>
      <c r="BHA13" s="83"/>
      <c r="BHB13" s="83"/>
      <c r="BHC13" s="83"/>
      <c r="BHD13" s="83"/>
      <c r="BHE13" s="83"/>
      <c r="BHF13" s="83"/>
      <c r="BHG13" s="83"/>
      <c r="BHH13" s="83"/>
      <c r="BHI13" s="83"/>
      <c r="BHJ13" s="83"/>
      <c r="BHK13" s="83"/>
      <c r="BHL13" s="83"/>
      <c r="BHM13" s="83"/>
      <c r="BHN13" s="83"/>
      <c r="BHO13" s="83"/>
      <c r="BHP13" s="83"/>
      <c r="BHQ13" s="83"/>
      <c r="BHR13" s="83"/>
      <c r="BHS13" s="83"/>
      <c r="BHT13" s="83"/>
      <c r="BHU13" s="83"/>
      <c r="BHV13" s="83"/>
      <c r="BHW13" s="83"/>
      <c r="BHX13" s="83"/>
      <c r="BHY13" s="83"/>
      <c r="BHZ13" s="83"/>
      <c r="BIA13" s="83"/>
      <c r="BIB13" s="83"/>
      <c r="BIC13" s="83"/>
      <c r="BID13" s="83"/>
      <c r="BIE13" s="83"/>
      <c r="BIF13" s="83"/>
      <c r="BIG13" s="83"/>
      <c r="BIH13" s="83"/>
      <c r="BII13" s="83"/>
      <c r="BIJ13" s="83"/>
      <c r="BIK13" s="83"/>
      <c r="BIL13" s="83"/>
      <c r="BIM13" s="83"/>
      <c r="BIN13" s="83"/>
      <c r="BIO13" s="83"/>
      <c r="BIP13" s="83"/>
      <c r="BIQ13" s="83"/>
      <c r="BIR13" s="83"/>
      <c r="BIS13" s="83"/>
      <c r="BIT13" s="83"/>
      <c r="BIU13" s="83"/>
      <c r="BIV13" s="83"/>
      <c r="BIW13" s="83"/>
      <c r="BIX13" s="83"/>
      <c r="BIY13" s="83"/>
      <c r="BIZ13" s="83"/>
      <c r="BJA13" s="83"/>
      <c r="BJB13" s="83"/>
      <c r="BJC13" s="83"/>
      <c r="BJD13" s="83"/>
      <c r="BJE13" s="83"/>
      <c r="BJF13" s="83"/>
      <c r="BJG13" s="83"/>
      <c r="BJH13" s="83"/>
      <c r="BJI13" s="83"/>
      <c r="BJJ13" s="83"/>
      <c r="BJK13" s="83"/>
      <c r="BJL13" s="83"/>
      <c r="BJM13" s="83"/>
      <c r="BJN13" s="83"/>
      <c r="BJO13" s="83"/>
      <c r="BJP13" s="83"/>
      <c r="BJQ13" s="83"/>
      <c r="BJR13" s="83"/>
      <c r="BJS13" s="83"/>
      <c r="BJT13" s="83"/>
      <c r="BJU13" s="83"/>
      <c r="BJV13" s="83"/>
      <c r="BJW13" s="83"/>
      <c r="BJX13" s="83"/>
      <c r="BJY13" s="83"/>
      <c r="BJZ13" s="83"/>
      <c r="BKA13" s="83"/>
      <c r="BKB13" s="83"/>
      <c r="BKC13" s="83"/>
      <c r="BKD13" s="83"/>
      <c r="BKE13" s="83"/>
      <c r="BKF13" s="83"/>
      <c r="BKG13" s="83"/>
      <c r="BKH13" s="83"/>
      <c r="BKI13" s="83"/>
      <c r="BKJ13" s="83"/>
      <c r="BKK13" s="83"/>
      <c r="BKL13" s="83"/>
      <c r="BKM13" s="83"/>
      <c r="BKN13" s="83"/>
      <c r="BKO13" s="83"/>
      <c r="BKP13" s="83"/>
      <c r="BKQ13" s="83"/>
      <c r="BKR13" s="83"/>
      <c r="BKS13" s="83"/>
      <c r="BKT13" s="83"/>
      <c r="BKU13" s="83"/>
      <c r="BKV13" s="83"/>
      <c r="BKW13" s="83"/>
      <c r="BKX13" s="83"/>
      <c r="BKY13" s="83"/>
      <c r="BKZ13" s="83"/>
      <c r="BLA13" s="83"/>
      <c r="BLB13" s="83"/>
      <c r="BLC13" s="83"/>
      <c r="BLD13" s="83"/>
      <c r="BLE13" s="83"/>
      <c r="BLF13" s="83"/>
      <c r="BLG13" s="83"/>
      <c r="BLH13" s="83"/>
      <c r="BLI13" s="83"/>
      <c r="BLJ13" s="83"/>
      <c r="BLK13" s="83"/>
      <c r="BLL13" s="83"/>
      <c r="BLM13" s="83"/>
      <c r="BLN13" s="83"/>
      <c r="BLO13" s="83"/>
      <c r="BLP13" s="83"/>
      <c r="BLQ13" s="83"/>
      <c r="BLR13" s="83"/>
      <c r="BLS13" s="83"/>
      <c r="BLT13" s="83"/>
      <c r="BLU13" s="83"/>
      <c r="BLV13" s="83"/>
      <c r="BLW13" s="83"/>
      <c r="BLX13" s="83"/>
      <c r="BLY13" s="83"/>
      <c r="BLZ13" s="83"/>
      <c r="BMA13" s="83"/>
      <c r="BMB13" s="83"/>
      <c r="BMC13" s="83"/>
      <c r="BMD13" s="83"/>
      <c r="BME13" s="83"/>
      <c r="BMF13" s="83"/>
      <c r="BMG13" s="83"/>
      <c r="BMH13" s="83"/>
      <c r="BMI13" s="83"/>
      <c r="BMJ13" s="83"/>
      <c r="BMK13" s="83"/>
      <c r="BML13" s="83"/>
      <c r="BMM13" s="83"/>
      <c r="BMN13" s="83"/>
      <c r="BMO13" s="83"/>
      <c r="BMP13" s="83"/>
      <c r="BMQ13" s="83"/>
      <c r="BMR13" s="83"/>
      <c r="BMS13" s="83"/>
      <c r="BMT13" s="83"/>
      <c r="BMU13" s="83"/>
      <c r="BMV13" s="83"/>
      <c r="BMW13" s="83"/>
      <c r="BMX13" s="83"/>
      <c r="BMY13" s="83"/>
      <c r="BMZ13" s="83"/>
      <c r="BNA13" s="83"/>
      <c r="BNB13" s="83"/>
      <c r="BNC13" s="83"/>
      <c r="BND13" s="83"/>
      <c r="BNE13" s="83"/>
      <c r="BNF13" s="83"/>
      <c r="BNG13" s="83"/>
      <c r="BNH13" s="83"/>
      <c r="BNI13" s="83"/>
      <c r="BNJ13" s="83"/>
      <c r="BNK13" s="83"/>
      <c r="BNL13" s="83"/>
      <c r="BNM13" s="83"/>
      <c r="BNN13" s="83"/>
      <c r="BNO13" s="83"/>
      <c r="BNP13" s="83"/>
      <c r="BNQ13" s="83"/>
      <c r="BNR13" s="83"/>
      <c r="BNS13" s="83"/>
      <c r="BNT13" s="83"/>
      <c r="BNU13" s="83"/>
      <c r="BNV13" s="83"/>
      <c r="BNW13" s="83"/>
      <c r="BNX13" s="83"/>
      <c r="BNY13" s="83"/>
      <c r="BNZ13" s="83"/>
      <c r="BOA13" s="83"/>
      <c r="BOB13" s="83"/>
      <c r="BOC13" s="83"/>
      <c r="BOD13" s="83"/>
      <c r="BOE13" s="83"/>
      <c r="BOF13" s="83"/>
      <c r="BOG13" s="83"/>
      <c r="BOH13" s="83"/>
      <c r="BOI13" s="83"/>
      <c r="BOJ13" s="83"/>
      <c r="BOK13" s="83"/>
      <c r="BOL13" s="83"/>
      <c r="BOM13" s="83"/>
      <c r="BON13" s="83"/>
      <c r="BOO13" s="83"/>
      <c r="BOP13" s="83"/>
      <c r="BOQ13" s="83"/>
      <c r="BOR13" s="83"/>
      <c r="BOS13" s="83"/>
      <c r="BOT13" s="83"/>
      <c r="BOU13" s="83"/>
      <c r="BOV13" s="83"/>
      <c r="BOW13" s="83"/>
      <c r="BOX13" s="83"/>
      <c r="BOY13" s="83"/>
      <c r="BOZ13" s="83"/>
      <c r="BPA13" s="83"/>
      <c r="BPB13" s="83"/>
      <c r="BPC13" s="83"/>
      <c r="BPD13" s="83"/>
      <c r="BPE13" s="83"/>
      <c r="BPF13" s="83"/>
      <c r="BPG13" s="83"/>
      <c r="BPH13" s="83"/>
      <c r="BPI13" s="83"/>
      <c r="BPJ13" s="83"/>
      <c r="BPK13" s="83"/>
      <c r="BPL13" s="83"/>
      <c r="BPM13" s="83"/>
      <c r="BPN13" s="83"/>
      <c r="BPO13" s="83"/>
      <c r="BPP13" s="83"/>
      <c r="BPQ13" s="83"/>
      <c r="BPR13" s="83"/>
      <c r="BPS13" s="83"/>
      <c r="BPT13" s="83"/>
      <c r="BPU13" s="83"/>
      <c r="BPV13" s="83"/>
      <c r="BPW13" s="83"/>
      <c r="BPX13" s="83"/>
      <c r="BPY13" s="83"/>
      <c r="BPZ13" s="83"/>
      <c r="BQA13" s="83"/>
      <c r="BQB13" s="83"/>
      <c r="BQC13" s="83"/>
      <c r="BQD13" s="83"/>
      <c r="BQE13" s="83"/>
      <c r="BQF13" s="83"/>
      <c r="BQG13" s="83"/>
      <c r="BQH13" s="83"/>
      <c r="BQI13" s="83"/>
      <c r="BQJ13" s="83"/>
      <c r="BQK13" s="83"/>
      <c r="BQL13" s="83"/>
      <c r="BQM13" s="83"/>
      <c r="BQN13" s="83"/>
      <c r="BQO13" s="83"/>
      <c r="BQP13" s="83"/>
      <c r="BQQ13" s="83"/>
      <c r="BQR13" s="83"/>
      <c r="BQS13" s="83"/>
      <c r="BQT13" s="83"/>
      <c r="BQU13" s="83"/>
      <c r="BQV13" s="83"/>
      <c r="BQW13" s="83"/>
      <c r="BQX13" s="83"/>
      <c r="BQY13" s="83"/>
      <c r="BQZ13" s="83"/>
      <c r="BRA13" s="83"/>
      <c r="BRB13" s="83"/>
      <c r="BRC13" s="83"/>
      <c r="BRD13" s="83"/>
      <c r="BRE13" s="83"/>
      <c r="BRF13" s="83"/>
      <c r="BRG13" s="83"/>
      <c r="BRH13" s="83"/>
      <c r="BRI13" s="83"/>
      <c r="BRJ13" s="83"/>
      <c r="BRK13" s="83"/>
      <c r="BRL13" s="83"/>
      <c r="BRM13" s="83"/>
      <c r="BRN13" s="83"/>
      <c r="BRO13" s="83"/>
      <c r="BRP13" s="83"/>
      <c r="BRQ13" s="83"/>
      <c r="BRR13" s="83"/>
      <c r="BRS13" s="83"/>
      <c r="BRT13" s="83"/>
      <c r="BRU13" s="83"/>
      <c r="BRV13" s="83"/>
      <c r="BRW13" s="83"/>
      <c r="BRX13" s="83"/>
      <c r="BRY13" s="83"/>
      <c r="BRZ13" s="83"/>
      <c r="BSA13" s="83"/>
      <c r="BSB13" s="83"/>
      <c r="BSC13" s="83"/>
      <c r="BSD13" s="83"/>
      <c r="BSE13" s="83"/>
      <c r="BSF13" s="83"/>
      <c r="BSG13" s="83"/>
      <c r="BSH13" s="83"/>
      <c r="BSI13" s="83"/>
      <c r="BSJ13" s="83"/>
      <c r="BSK13" s="83"/>
      <c r="BSL13" s="83"/>
      <c r="BSM13" s="83"/>
      <c r="BSN13" s="83"/>
      <c r="BSO13" s="83"/>
      <c r="BSP13" s="83"/>
      <c r="BSQ13" s="83"/>
      <c r="BSR13" s="83"/>
      <c r="BSS13" s="83"/>
      <c r="BST13" s="83"/>
      <c r="BSU13" s="83"/>
      <c r="BSV13" s="83"/>
      <c r="BSW13" s="83"/>
      <c r="BSX13" s="83"/>
      <c r="BSY13" s="83"/>
      <c r="BSZ13" s="83"/>
      <c r="BTA13" s="83"/>
      <c r="BTB13" s="83"/>
      <c r="BTC13" s="83"/>
      <c r="BTD13" s="83"/>
      <c r="BTE13" s="83"/>
      <c r="BTF13" s="83"/>
      <c r="BTG13" s="83"/>
      <c r="BTH13" s="83"/>
      <c r="BTI13" s="83"/>
      <c r="BTJ13" s="83"/>
      <c r="BTK13" s="83"/>
      <c r="BTL13" s="83"/>
      <c r="BTM13" s="83"/>
      <c r="BTN13" s="83"/>
      <c r="BTO13" s="83"/>
      <c r="BTP13" s="83"/>
      <c r="BTQ13" s="83"/>
      <c r="BTR13" s="83"/>
      <c r="BTS13" s="83"/>
      <c r="BTT13" s="83"/>
      <c r="BTU13" s="83"/>
      <c r="BTV13" s="83"/>
      <c r="BTW13" s="83"/>
      <c r="BTX13" s="83"/>
      <c r="BTY13" s="83"/>
      <c r="BTZ13" s="83"/>
      <c r="BUA13" s="83"/>
      <c r="BUB13" s="83"/>
      <c r="BUC13" s="83"/>
      <c r="BUD13" s="83"/>
      <c r="BUE13" s="83"/>
      <c r="BUF13" s="83"/>
      <c r="BUG13" s="83"/>
      <c r="BUH13" s="83"/>
      <c r="BUI13" s="83"/>
      <c r="BUJ13" s="83"/>
      <c r="BUK13" s="83"/>
      <c r="BUL13" s="83"/>
      <c r="BUM13" s="83"/>
      <c r="BUN13" s="83"/>
      <c r="BUO13" s="83"/>
      <c r="BUP13" s="83"/>
      <c r="BUQ13" s="83"/>
      <c r="BUR13" s="83"/>
      <c r="BUS13" s="83"/>
      <c r="BUT13" s="83"/>
      <c r="BUU13" s="83"/>
      <c r="BUV13" s="83"/>
      <c r="BUW13" s="83"/>
      <c r="BUX13" s="83"/>
      <c r="BUY13" s="83"/>
      <c r="BUZ13" s="83"/>
      <c r="BVA13" s="83"/>
      <c r="BVB13" s="83"/>
      <c r="BVC13" s="83"/>
      <c r="BVD13" s="83"/>
      <c r="BVE13" s="83"/>
      <c r="BVF13" s="83"/>
      <c r="BVG13" s="83"/>
      <c r="BVH13" s="83"/>
      <c r="BVI13" s="83"/>
      <c r="BVJ13" s="83"/>
      <c r="BVK13" s="83"/>
      <c r="BVL13" s="83"/>
      <c r="BVM13" s="83"/>
      <c r="BVN13" s="83"/>
      <c r="BVO13" s="83"/>
      <c r="BVP13" s="83"/>
      <c r="BVQ13" s="83"/>
      <c r="BVR13" s="83"/>
      <c r="BVS13" s="83"/>
      <c r="BVT13" s="83"/>
      <c r="BVU13" s="83"/>
      <c r="BVV13" s="83"/>
      <c r="BVW13" s="83"/>
      <c r="BVX13" s="83"/>
      <c r="BVY13" s="83"/>
      <c r="BVZ13" s="83"/>
      <c r="BWA13" s="83"/>
      <c r="BWB13" s="83"/>
      <c r="BWC13" s="83"/>
      <c r="BWD13" s="83"/>
      <c r="BWE13" s="83"/>
      <c r="BWF13" s="83"/>
      <c r="BWG13" s="83"/>
      <c r="BWH13" s="83"/>
      <c r="BWI13" s="83"/>
      <c r="BWJ13" s="83"/>
      <c r="BWK13" s="83"/>
      <c r="BWL13" s="83"/>
      <c r="BWM13" s="83"/>
      <c r="BWN13" s="83"/>
      <c r="BWO13" s="83"/>
      <c r="BWP13" s="83"/>
      <c r="BWQ13" s="83"/>
      <c r="BWR13" s="83"/>
      <c r="BWS13" s="83"/>
      <c r="BWT13" s="83"/>
      <c r="BWU13" s="83"/>
      <c r="BWV13" s="83"/>
      <c r="BWW13" s="83"/>
      <c r="BWX13" s="83"/>
      <c r="BWY13" s="83"/>
      <c r="BWZ13" s="83"/>
      <c r="BXA13" s="83"/>
      <c r="BXB13" s="83"/>
      <c r="BXC13" s="83"/>
      <c r="BXD13" s="83"/>
      <c r="BXE13" s="83"/>
      <c r="BXF13" s="83"/>
      <c r="BXG13" s="83"/>
      <c r="BXH13" s="83"/>
      <c r="BXI13" s="83"/>
      <c r="BXJ13" s="83"/>
      <c r="BXK13" s="83"/>
      <c r="BXL13" s="83"/>
      <c r="BXM13" s="83"/>
      <c r="BXN13" s="83"/>
      <c r="BXO13" s="83"/>
      <c r="BXP13" s="83"/>
      <c r="BXQ13" s="83"/>
      <c r="BXR13" s="83"/>
      <c r="BXS13" s="83"/>
      <c r="BXT13" s="83"/>
      <c r="BXU13" s="83"/>
      <c r="BXV13" s="83"/>
      <c r="BXW13" s="83"/>
      <c r="BXX13" s="83"/>
      <c r="BXY13" s="83"/>
      <c r="BXZ13" s="83"/>
      <c r="BYA13" s="83"/>
      <c r="BYB13" s="83"/>
      <c r="BYC13" s="83"/>
      <c r="BYD13" s="83"/>
      <c r="BYE13" s="83"/>
      <c r="BYF13" s="83"/>
      <c r="BYG13" s="83"/>
      <c r="BYH13" s="83"/>
      <c r="BYI13" s="83"/>
      <c r="BYJ13" s="83"/>
      <c r="BYK13" s="83"/>
      <c r="BYL13" s="83"/>
      <c r="BYM13" s="83"/>
      <c r="BYN13" s="83"/>
      <c r="BYO13" s="83"/>
      <c r="BYP13" s="83"/>
      <c r="BYQ13" s="83"/>
      <c r="BYR13" s="83"/>
      <c r="BYS13" s="83"/>
      <c r="BYT13" s="83"/>
      <c r="BYU13" s="83"/>
      <c r="BYV13" s="83"/>
      <c r="BYW13" s="83"/>
      <c r="BYX13" s="83"/>
      <c r="BYY13" s="83"/>
      <c r="BYZ13" s="83"/>
      <c r="BZA13" s="83"/>
      <c r="BZB13" s="83"/>
      <c r="BZC13" s="83"/>
      <c r="BZD13" s="83"/>
      <c r="BZE13" s="83"/>
      <c r="BZF13" s="83"/>
      <c r="BZG13" s="83"/>
      <c r="BZH13" s="83"/>
      <c r="BZI13" s="83"/>
      <c r="BZJ13" s="83"/>
      <c r="BZK13" s="83"/>
      <c r="BZL13" s="83"/>
      <c r="BZM13" s="83"/>
      <c r="BZN13" s="83"/>
      <c r="BZO13" s="83"/>
      <c r="BZP13" s="83"/>
      <c r="BZQ13" s="83"/>
      <c r="BZR13" s="83"/>
      <c r="BZS13" s="83"/>
      <c r="BZT13" s="83"/>
      <c r="BZU13" s="83"/>
      <c r="BZV13" s="83"/>
      <c r="BZW13" s="83"/>
      <c r="BZX13" s="83"/>
      <c r="BZY13" s="83"/>
      <c r="BZZ13" s="83"/>
      <c r="CAA13" s="83"/>
      <c r="CAB13" s="83"/>
      <c r="CAC13" s="83"/>
      <c r="CAD13" s="83"/>
      <c r="CAE13" s="83"/>
      <c r="CAF13" s="83"/>
      <c r="CAG13" s="83"/>
      <c r="CAH13" s="83"/>
      <c r="CAI13" s="83"/>
      <c r="CAJ13" s="83"/>
      <c r="CAK13" s="83"/>
      <c r="CAL13" s="83"/>
      <c r="CAM13" s="83"/>
      <c r="CAN13" s="83"/>
      <c r="CAO13" s="83"/>
      <c r="CAP13" s="83"/>
      <c r="CAQ13" s="83"/>
      <c r="CAR13" s="83"/>
      <c r="CAS13" s="83"/>
      <c r="CAT13" s="83"/>
      <c r="CAU13" s="83"/>
      <c r="CAV13" s="83"/>
      <c r="CAW13" s="83"/>
      <c r="CAX13" s="83"/>
      <c r="CAY13" s="83"/>
      <c r="CAZ13" s="83"/>
      <c r="CBA13" s="83"/>
      <c r="CBB13" s="83"/>
      <c r="CBC13" s="83"/>
      <c r="CBD13" s="83"/>
      <c r="CBE13" s="83"/>
      <c r="CBF13" s="83"/>
      <c r="CBG13" s="83"/>
      <c r="CBH13" s="83"/>
      <c r="CBI13" s="83"/>
      <c r="CBJ13" s="83"/>
      <c r="CBK13" s="83"/>
      <c r="CBL13" s="83"/>
      <c r="CBM13" s="83"/>
      <c r="CBN13" s="83"/>
      <c r="CBO13" s="83"/>
      <c r="CBP13" s="83"/>
      <c r="CBQ13" s="83"/>
      <c r="CBR13" s="83"/>
      <c r="CBS13" s="83"/>
      <c r="CBT13" s="83"/>
      <c r="CBU13" s="83"/>
      <c r="CBV13" s="83"/>
      <c r="CBW13" s="83"/>
      <c r="CBX13" s="83"/>
      <c r="CBY13" s="83"/>
      <c r="CBZ13" s="83"/>
      <c r="CCA13" s="83"/>
      <c r="CCB13" s="83"/>
      <c r="CCC13" s="83"/>
      <c r="CCD13" s="83"/>
      <c r="CCE13" s="83"/>
      <c r="CCF13" s="83"/>
      <c r="CCG13" s="83"/>
      <c r="CCH13" s="83"/>
      <c r="CCI13" s="83"/>
      <c r="CCJ13" s="83"/>
      <c r="CCK13" s="83"/>
      <c r="CCL13" s="83"/>
      <c r="CCM13" s="83"/>
      <c r="CCN13" s="83"/>
      <c r="CCO13" s="83"/>
      <c r="CCP13" s="83"/>
      <c r="CCQ13" s="83"/>
      <c r="CCR13" s="83"/>
      <c r="CCS13" s="83"/>
      <c r="CCT13" s="83"/>
      <c r="CCU13" s="83"/>
      <c r="CCV13" s="83"/>
      <c r="CCW13" s="83"/>
      <c r="CCX13" s="83"/>
      <c r="CCY13" s="83"/>
      <c r="CCZ13" s="83"/>
      <c r="CDA13" s="83"/>
      <c r="CDB13" s="83"/>
      <c r="CDC13" s="83"/>
      <c r="CDD13" s="83"/>
      <c r="CDE13" s="83"/>
      <c r="CDF13" s="83"/>
      <c r="CDG13" s="83"/>
      <c r="CDH13" s="83"/>
      <c r="CDI13" s="83"/>
      <c r="CDJ13" s="83"/>
      <c r="CDK13" s="83"/>
      <c r="CDL13" s="83"/>
      <c r="CDM13" s="83"/>
      <c r="CDN13" s="83"/>
      <c r="CDO13" s="83"/>
      <c r="CDP13" s="83"/>
      <c r="CDQ13" s="83"/>
      <c r="CDR13" s="83"/>
      <c r="CDS13" s="83"/>
      <c r="CDT13" s="83"/>
      <c r="CDU13" s="83"/>
      <c r="CDV13" s="83"/>
      <c r="CDW13" s="83"/>
      <c r="CDX13" s="83"/>
      <c r="CDY13" s="83"/>
      <c r="CDZ13" s="83"/>
      <c r="CEA13" s="83"/>
      <c r="CEB13" s="83"/>
      <c r="CEC13" s="83"/>
      <c r="CED13" s="83"/>
      <c r="CEE13" s="83"/>
      <c r="CEF13" s="83"/>
      <c r="CEG13" s="83"/>
      <c r="CEH13" s="83"/>
      <c r="CEI13" s="83"/>
      <c r="CEJ13" s="83"/>
      <c r="CEK13" s="83"/>
      <c r="CEL13" s="83"/>
      <c r="CEM13" s="83"/>
      <c r="CEN13" s="83"/>
      <c r="CEO13" s="83"/>
      <c r="CEP13" s="83"/>
      <c r="CEQ13" s="83"/>
      <c r="CER13" s="83"/>
      <c r="CES13" s="83"/>
      <c r="CET13" s="83"/>
      <c r="CEU13" s="83"/>
      <c r="CEV13" s="83"/>
      <c r="CEW13" s="83"/>
      <c r="CEX13" s="83"/>
      <c r="CEY13" s="83"/>
      <c r="CEZ13" s="83"/>
      <c r="CFA13" s="83"/>
      <c r="CFB13" s="83"/>
      <c r="CFC13" s="83"/>
      <c r="CFD13" s="83"/>
      <c r="CFE13" s="83"/>
      <c r="CFF13" s="83"/>
      <c r="CFG13" s="83"/>
      <c r="CFH13" s="83"/>
      <c r="CFI13" s="83"/>
      <c r="CFJ13" s="83"/>
      <c r="CFK13" s="83"/>
      <c r="CFL13" s="83"/>
      <c r="CFM13" s="83"/>
      <c r="CFN13" s="83"/>
      <c r="CFO13" s="83"/>
      <c r="CFP13" s="83"/>
      <c r="CFQ13" s="83"/>
      <c r="CFR13" s="83"/>
      <c r="CFS13" s="83"/>
      <c r="CFT13" s="83"/>
      <c r="CFU13" s="83"/>
      <c r="CFV13" s="83"/>
      <c r="CFW13" s="83"/>
      <c r="CFX13" s="83"/>
      <c r="CFY13" s="83"/>
      <c r="CFZ13" s="83"/>
      <c r="CGA13" s="83"/>
      <c r="CGB13" s="83"/>
      <c r="CGC13" s="83"/>
      <c r="CGD13" s="83"/>
      <c r="CGE13" s="83"/>
      <c r="CGF13" s="83"/>
      <c r="CGG13" s="83"/>
      <c r="CGH13" s="83"/>
      <c r="CGI13" s="83"/>
      <c r="CGJ13" s="83"/>
      <c r="CGK13" s="83"/>
      <c r="CGL13" s="83"/>
      <c r="CGM13" s="83"/>
      <c r="CGN13" s="83"/>
      <c r="CGO13" s="83"/>
      <c r="CGP13" s="83"/>
      <c r="CGQ13" s="83"/>
      <c r="CGR13" s="83"/>
      <c r="CGS13" s="83"/>
      <c r="CGT13" s="83"/>
      <c r="CGU13" s="83"/>
      <c r="CGV13" s="83"/>
      <c r="CGW13" s="83"/>
      <c r="CGX13" s="83"/>
      <c r="CGY13" s="83"/>
      <c r="CGZ13" s="83"/>
      <c r="CHA13" s="83"/>
      <c r="CHB13" s="83"/>
      <c r="CHC13" s="83"/>
      <c r="CHD13" s="83"/>
      <c r="CHE13" s="83"/>
      <c r="CHF13" s="83"/>
      <c r="CHG13" s="83"/>
      <c r="CHH13" s="83"/>
      <c r="CHI13" s="83"/>
      <c r="CHJ13" s="83"/>
      <c r="CHK13" s="83"/>
      <c r="CHL13" s="83"/>
      <c r="CHM13" s="83"/>
      <c r="CHN13" s="83"/>
      <c r="CHO13" s="83"/>
      <c r="CHP13" s="83"/>
      <c r="CHQ13" s="83"/>
      <c r="CHR13" s="83"/>
      <c r="CHS13" s="83"/>
      <c r="CHT13" s="83"/>
      <c r="CHU13" s="83"/>
      <c r="CHV13" s="83"/>
      <c r="CHW13" s="83"/>
      <c r="CHX13" s="83"/>
      <c r="CHY13" s="83"/>
      <c r="CHZ13" s="83"/>
      <c r="CIA13" s="83"/>
      <c r="CIB13" s="83"/>
      <c r="CIC13" s="83"/>
      <c r="CID13" s="83"/>
      <c r="CIE13" s="83"/>
      <c r="CIF13" s="83"/>
      <c r="CIG13" s="83"/>
      <c r="CIH13" s="83"/>
      <c r="CII13" s="83"/>
      <c r="CIJ13" s="83"/>
      <c r="CIK13" s="83"/>
      <c r="CIL13" s="83"/>
      <c r="CIM13" s="83"/>
      <c r="CIN13" s="83"/>
      <c r="CIO13" s="83"/>
      <c r="CIP13" s="83"/>
      <c r="CIQ13" s="83"/>
      <c r="CIR13" s="83"/>
      <c r="CIS13" s="83"/>
      <c r="CIT13" s="83"/>
      <c r="CIU13" s="83"/>
      <c r="CIV13" s="83"/>
      <c r="CIW13" s="83"/>
      <c r="CIX13" s="83"/>
      <c r="CIY13" s="83"/>
      <c r="CIZ13" s="83"/>
      <c r="CJA13" s="83"/>
      <c r="CJB13" s="83"/>
      <c r="CJC13" s="83"/>
      <c r="CJD13" s="83"/>
      <c r="CJE13" s="83"/>
      <c r="CJF13" s="83"/>
      <c r="CJG13" s="83"/>
      <c r="CJH13" s="83"/>
      <c r="CJI13" s="83"/>
      <c r="CJJ13" s="83"/>
      <c r="CJK13" s="83"/>
      <c r="CJL13" s="83"/>
      <c r="CJM13" s="83"/>
      <c r="CJN13" s="83"/>
      <c r="CJO13" s="83"/>
      <c r="CJP13" s="83"/>
      <c r="CJQ13" s="83"/>
      <c r="CJR13" s="83"/>
      <c r="CJS13" s="83"/>
      <c r="CJT13" s="83"/>
      <c r="CJU13" s="83"/>
      <c r="CJV13" s="83"/>
      <c r="CJW13" s="83"/>
      <c r="CJX13" s="83"/>
      <c r="CJY13" s="83"/>
      <c r="CJZ13" s="83"/>
      <c r="CKA13" s="83"/>
      <c r="CKB13" s="83"/>
      <c r="CKC13" s="83"/>
      <c r="CKD13" s="83"/>
      <c r="CKE13" s="83"/>
      <c r="CKF13" s="83"/>
      <c r="CKG13" s="83"/>
      <c r="CKH13" s="83"/>
      <c r="CKI13" s="83"/>
      <c r="CKJ13" s="83"/>
      <c r="CKK13" s="83"/>
      <c r="CKL13" s="83"/>
      <c r="CKM13" s="83"/>
      <c r="CKN13" s="83"/>
      <c r="CKO13" s="83"/>
      <c r="CKP13" s="83"/>
      <c r="CKQ13" s="83"/>
      <c r="CKR13" s="83"/>
      <c r="CKS13" s="83"/>
      <c r="CKT13" s="83"/>
      <c r="CKU13" s="83"/>
      <c r="CKV13" s="83"/>
      <c r="CKW13" s="83"/>
      <c r="CKX13" s="83"/>
      <c r="CKY13" s="83"/>
      <c r="CKZ13" s="83"/>
      <c r="CLA13" s="83"/>
      <c r="CLB13" s="83"/>
      <c r="CLC13" s="83"/>
      <c r="CLD13" s="83"/>
      <c r="CLE13" s="83"/>
      <c r="CLF13" s="83"/>
      <c r="CLG13" s="83"/>
      <c r="CLH13" s="83"/>
      <c r="CLI13" s="83"/>
      <c r="CLJ13" s="83"/>
      <c r="CLK13" s="83"/>
      <c r="CLL13" s="83"/>
      <c r="CLM13" s="83"/>
      <c r="CLN13" s="83"/>
      <c r="CLO13" s="83"/>
      <c r="CLP13" s="83"/>
      <c r="CLQ13" s="83"/>
      <c r="CLR13" s="83"/>
      <c r="CLS13" s="83"/>
      <c r="CLT13" s="83"/>
      <c r="CLU13" s="83"/>
      <c r="CLV13" s="83"/>
      <c r="CLW13" s="83"/>
      <c r="CLX13" s="83"/>
      <c r="CLY13" s="83"/>
      <c r="CLZ13" s="83"/>
      <c r="CMA13" s="83"/>
      <c r="CMB13" s="83"/>
      <c r="CMC13" s="83"/>
      <c r="CMD13" s="83"/>
      <c r="CME13" s="83"/>
      <c r="CMF13" s="83"/>
      <c r="CMG13" s="83"/>
      <c r="CMH13" s="83"/>
      <c r="CMI13" s="83"/>
      <c r="CMJ13" s="83"/>
      <c r="CMK13" s="83"/>
      <c r="CML13" s="83"/>
      <c r="CMM13" s="83"/>
      <c r="CMN13" s="83"/>
      <c r="CMO13" s="83"/>
      <c r="CMP13" s="83"/>
      <c r="CMQ13" s="83"/>
      <c r="CMR13" s="83"/>
      <c r="CMS13" s="83"/>
      <c r="CMT13" s="83"/>
      <c r="CMU13" s="83"/>
      <c r="CMV13" s="83"/>
      <c r="CMW13" s="83"/>
      <c r="CMX13" s="83"/>
      <c r="CMY13" s="83"/>
      <c r="CMZ13" s="83"/>
      <c r="CNA13" s="83"/>
      <c r="CNB13" s="83"/>
      <c r="CNC13" s="83"/>
      <c r="CND13" s="83"/>
      <c r="CNE13" s="83"/>
      <c r="CNF13" s="83"/>
      <c r="CNG13" s="83"/>
      <c r="CNH13" s="83"/>
      <c r="CNI13" s="83"/>
      <c r="CNJ13" s="83"/>
      <c r="CNK13" s="83"/>
      <c r="CNL13" s="83"/>
      <c r="CNM13" s="83"/>
      <c r="CNN13" s="83"/>
      <c r="CNO13" s="83"/>
      <c r="CNP13" s="83"/>
      <c r="CNQ13" s="83"/>
      <c r="CNR13" s="83"/>
      <c r="CNS13" s="83"/>
      <c r="CNT13" s="83"/>
      <c r="CNU13" s="83"/>
      <c r="CNV13" s="83"/>
      <c r="CNW13" s="83"/>
      <c r="CNX13" s="83"/>
      <c r="CNY13" s="83"/>
      <c r="CNZ13" s="83"/>
      <c r="COA13" s="83"/>
      <c r="COB13" s="83"/>
      <c r="COC13" s="83"/>
      <c r="COD13" s="83"/>
      <c r="COE13" s="83"/>
      <c r="COF13" s="83"/>
      <c r="COG13" s="83"/>
      <c r="COH13" s="83"/>
      <c r="COI13" s="83"/>
      <c r="COJ13" s="83"/>
      <c r="COK13" s="83"/>
      <c r="COL13" s="83"/>
      <c r="COM13" s="83"/>
      <c r="CON13" s="83"/>
      <c r="COO13" s="83"/>
      <c r="COP13" s="83"/>
      <c r="COQ13" s="83"/>
      <c r="COR13" s="83"/>
      <c r="COS13" s="83"/>
      <c r="COT13" s="83"/>
      <c r="COU13" s="83"/>
      <c r="COV13" s="83"/>
      <c r="COW13" s="83"/>
      <c r="COX13" s="83"/>
      <c r="COY13" s="83"/>
      <c r="COZ13" s="83"/>
      <c r="CPA13" s="83"/>
      <c r="CPB13" s="83"/>
      <c r="CPC13" s="83"/>
      <c r="CPD13" s="83"/>
      <c r="CPE13" s="83"/>
      <c r="CPF13" s="83"/>
      <c r="CPG13" s="83"/>
      <c r="CPH13" s="83"/>
      <c r="CPI13" s="83"/>
      <c r="CPJ13" s="83"/>
      <c r="CPK13" s="83"/>
      <c r="CPL13" s="83"/>
      <c r="CPM13" s="83"/>
      <c r="CPN13" s="83"/>
      <c r="CPO13" s="83"/>
      <c r="CPP13" s="83"/>
      <c r="CPQ13" s="83"/>
      <c r="CPR13" s="83"/>
      <c r="CPS13" s="83"/>
      <c r="CPT13" s="83"/>
      <c r="CPU13" s="83"/>
      <c r="CPV13" s="83"/>
      <c r="CPW13" s="83"/>
      <c r="CPX13" s="83"/>
      <c r="CPY13" s="83"/>
      <c r="CPZ13" s="83"/>
      <c r="CQA13" s="83"/>
      <c r="CQB13" s="83"/>
      <c r="CQC13" s="83"/>
      <c r="CQD13" s="83"/>
      <c r="CQE13" s="83"/>
      <c r="CQF13" s="83"/>
      <c r="CQG13" s="83"/>
      <c r="CQH13" s="83"/>
      <c r="CQI13" s="83"/>
      <c r="CQJ13" s="83"/>
      <c r="CQK13" s="83"/>
      <c r="CQL13" s="83"/>
      <c r="CQM13" s="83"/>
      <c r="CQN13" s="83"/>
      <c r="CQO13" s="83"/>
      <c r="CQP13" s="83"/>
      <c r="CQQ13" s="83"/>
      <c r="CQR13" s="83"/>
      <c r="CQS13" s="83"/>
      <c r="CQT13" s="83"/>
      <c r="CQU13" s="83"/>
      <c r="CQV13" s="83"/>
      <c r="CQW13" s="83"/>
      <c r="CQX13" s="83"/>
      <c r="CQY13" s="83"/>
      <c r="CQZ13" s="83"/>
      <c r="CRA13" s="83"/>
      <c r="CRB13" s="83"/>
      <c r="CRC13" s="83"/>
      <c r="CRD13" s="83"/>
      <c r="CRE13" s="83"/>
      <c r="CRF13" s="83"/>
      <c r="CRG13" s="83"/>
      <c r="CRH13" s="83"/>
      <c r="CRI13" s="83"/>
      <c r="CRJ13" s="83"/>
      <c r="CRK13" s="83"/>
      <c r="CRL13" s="83"/>
      <c r="CRM13" s="83"/>
      <c r="CRN13" s="83"/>
      <c r="CRO13" s="83"/>
      <c r="CRP13" s="83"/>
      <c r="CRQ13" s="83"/>
      <c r="CRR13" s="83"/>
      <c r="CRS13" s="83"/>
      <c r="CRT13" s="83"/>
      <c r="CRU13" s="83"/>
      <c r="CRV13" s="83"/>
      <c r="CRW13" s="83"/>
      <c r="CRX13" s="83"/>
      <c r="CRY13" s="83"/>
      <c r="CRZ13" s="83"/>
      <c r="CSA13" s="83"/>
      <c r="CSB13" s="83"/>
      <c r="CSC13" s="83"/>
      <c r="CSD13" s="83"/>
      <c r="CSE13" s="83"/>
      <c r="CSF13" s="83"/>
      <c r="CSG13" s="83"/>
      <c r="CSH13" s="83"/>
      <c r="CSI13" s="83"/>
      <c r="CSJ13" s="83"/>
      <c r="CSK13" s="83"/>
      <c r="CSL13" s="83"/>
      <c r="CSM13" s="83"/>
      <c r="CSN13" s="83"/>
      <c r="CSO13" s="83"/>
      <c r="CSP13" s="83"/>
      <c r="CSQ13" s="83"/>
      <c r="CSR13" s="83"/>
      <c r="CSS13" s="83"/>
      <c r="CST13" s="83"/>
      <c r="CSU13" s="83"/>
      <c r="CSV13" s="83"/>
      <c r="CSW13" s="83"/>
      <c r="CSX13" s="83"/>
      <c r="CSY13" s="83"/>
      <c r="CSZ13" s="83"/>
      <c r="CTA13" s="83"/>
      <c r="CTB13" s="83"/>
      <c r="CTC13" s="83"/>
      <c r="CTD13" s="83"/>
      <c r="CTE13" s="83"/>
      <c r="CTF13" s="83"/>
      <c r="CTG13" s="83"/>
      <c r="CTH13" s="83"/>
      <c r="CTI13" s="83"/>
      <c r="CTJ13" s="83"/>
      <c r="CTK13" s="83"/>
      <c r="CTL13" s="83"/>
      <c r="CTM13" s="83"/>
      <c r="CTN13" s="83"/>
      <c r="CTO13" s="83"/>
      <c r="CTP13" s="83"/>
      <c r="CTQ13" s="83"/>
      <c r="CTR13" s="83"/>
      <c r="CTS13" s="83"/>
      <c r="CTT13" s="83"/>
      <c r="CTU13" s="83"/>
      <c r="CTV13" s="83"/>
      <c r="CTW13" s="83"/>
      <c r="CTX13" s="83"/>
      <c r="CTY13" s="83"/>
      <c r="CTZ13" s="83"/>
      <c r="CUA13" s="83"/>
      <c r="CUB13" s="83"/>
      <c r="CUC13" s="83"/>
      <c r="CUD13" s="83"/>
      <c r="CUE13" s="83"/>
      <c r="CUF13" s="83"/>
      <c r="CUG13" s="83"/>
      <c r="CUH13" s="83"/>
      <c r="CUI13" s="83"/>
      <c r="CUJ13" s="83"/>
      <c r="CUK13" s="83"/>
      <c r="CUL13" s="83"/>
      <c r="CUM13" s="83"/>
      <c r="CUN13" s="83"/>
      <c r="CUO13" s="83"/>
      <c r="CUP13" s="83"/>
      <c r="CUQ13" s="83"/>
      <c r="CUR13" s="83"/>
      <c r="CUS13" s="83"/>
      <c r="CUT13" s="83"/>
      <c r="CUU13" s="83"/>
      <c r="CUV13" s="83"/>
      <c r="CUW13" s="83"/>
      <c r="CUX13" s="83"/>
      <c r="CUY13" s="83"/>
      <c r="CUZ13" s="83"/>
      <c r="CVA13" s="83"/>
      <c r="CVB13" s="83"/>
      <c r="CVC13" s="83"/>
      <c r="CVD13" s="83"/>
      <c r="CVE13" s="83"/>
      <c r="CVF13" s="83"/>
      <c r="CVG13" s="83"/>
      <c r="CVH13" s="83"/>
      <c r="CVI13" s="83"/>
      <c r="CVJ13" s="83"/>
      <c r="CVK13" s="83"/>
      <c r="CVL13" s="83"/>
      <c r="CVM13" s="83"/>
      <c r="CVN13" s="83"/>
      <c r="CVO13" s="83"/>
      <c r="CVP13" s="83"/>
      <c r="CVQ13" s="83"/>
      <c r="CVR13" s="83"/>
      <c r="CVS13" s="83"/>
      <c r="CVT13" s="83"/>
      <c r="CVU13" s="83"/>
      <c r="CVV13" s="83"/>
      <c r="CVW13" s="83"/>
      <c r="CVX13" s="83"/>
      <c r="CVY13" s="83"/>
      <c r="CVZ13" s="83"/>
      <c r="CWA13" s="83"/>
      <c r="CWB13" s="83"/>
      <c r="CWC13" s="83"/>
      <c r="CWD13" s="83"/>
      <c r="CWE13" s="83"/>
      <c r="CWF13" s="83"/>
      <c r="CWG13" s="83"/>
      <c r="CWH13" s="83"/>
      <c r="CWI13" s="83"/>
      <c r="CWJ13" s="83"/>
      <c r="CWK13" s="83"/>
      <c r="CWL13" s="83"/>
      <c r="CWM13" s="83"/>
      <c r="CWN13" s="83"/>
      <c r="CWO13" s="83"/>
      <c r="CWP13" s="83"/>
      <c r="CWQ13" s="83"/>
      <c r="CWR13" s="83"/>
      <c r="CWS13" s="83"/>
      <c r="CWT13" s="83"/>
      <c r="CWU13" s="83"/>
      <c r="CWV13" s="83"/>
      <c r="CWW13" s="83"/>
      <c r="CWX13" s="83"/>
      <c r="CWY13" s="83"/>
      <c r="CWZ13" s="83"/>
      <c r="CXA13" s="83"/>
      <c r="CXB13" s="83"/>
      <c r="CXC13" s="83"/>
      <c r="CXD13" s="83"/>
      <c r="CXE13" s="83"/>
      <c r="CXF13" s="83"/>
      <c r="CXG13" s="83"/>
      <c r="CXH13" s="83"/>
      <c r="CXI13" s="83"/>
      <c r="CXJ13" s="83"/>
      <c r="CXK13" s="83"/>
      <c r="CXL13" s="83"/>
      <c r="CXM13" s="83"/>
      <c r="CXN13" s="83"/>
      <c r="CXO13" s="83"/>
      <c r="CXP13" s="83"/>
      <c r="CXQ13" s="83"/>
      <c r="CXR13" s="83"/>
      <c r="CXS13" s="83"/>
      <c r="CXT13" s="83"/>
      <c r="CXU13" s="83"/>
      <c r="CXV13" s="83"/>
      <c r="CXW13" s="83"/>
      <c r="CXX13" s="83"/>
      <c r="CXY13" s="83"/>
      <c r="CXZ13" s="83"/>
      <c r="CYA13" s="83"/>
      <c r="CYB13" s="83"/>
      <c r="CYC13" s="83"/>
      <c r="CYD13" s="83"/>
      <c r="CYE13" s="83"/>
      <c r="CYF13" s="83"/>
      <c r="CYG13" s="83"/>
      <c r="CYH13" s="83"/>
      <c r="CYI13" s="83"/>
      <c r="CYJ13" s="83"/>
      <c r="CYK13" s="83"/>
      <c r="CYL13" s="83"/>
      <c r="CYM13" s="83"/>
      <c r="CYN13" s="83"/>
      <c r="CYO13" s="83"/>
      <c r="CYP13" s="83"/>
      <c r="CYQ13" s="83"/>
      <c r="CYR13" s="83"/>
      <c r="CYS13" s="83"/>
      <c r="CYT13" s="83"/>
      <c r="CYU13" s="83"/>
      <c r="CYV13" s="83"/>
      <c r="CYW13" s="83"/>
      <c r="CYX13" s="83"/>
      <c r="CYY13" s="83"/>
      <c r="CYZ13" s="83"/>
      <c r="CZA13" s="83"/>
      <c r="CZB13" s="83"/>
      <c r="CZC13" s="83"/>
      <c r="CZD13" s="83"/>
      <c r="CZE13" s="83"/>
      <c r="CZF13" s="83"/>
      <c r="CZG13" s="83"/>
      <c r="CZH13" s="83"/>
      <c r="CZI13" s="83"/>
      <c r="CZJ13" s="83"/>
      <c r="CZK13" s="83"/>
      <c r="CZL13" s="83"/>
      <c r="CZM13" s="83"/>
      <c r="CZN13" s="83"/>
      <c r="CZO13" s="83"/>
      <c r="CZP13" s="83"/>
      <c r="CZQ13" s="83"/>
      <c r="CZR13" s="83"/>
      <c r="CZS13" s="83"/>
      <c r="CZT13" s="83"/>
      <c r="CZU13" s="83"/>
      <c r="CZV13" s="83"/>
      <c r="CZW13" s="83"/>
      <c r="CZX13" s="83"/>
      <c r="CZY13" s="83"/>
      <c r="CZZ13" s="83"/>
      <c r="DAA13" s="83"/>
      <c r="DAB13" s="83"/>
      <c r="DAC13" s="83"/>
      <c r="DAD13" s="83"/>
      <c r="DAE13" s="83"/>
      <c r="DAF13" s="83"/>
      <c r="DAG13" s="83"/>
      <c r="DAH13" s="83"/>
      <c r="DAI13" s="83"/>
      <c r="DAJ13" s="83"/>
      <c r="DAK13" s="83"/>
      <c r="DAL13" s="83"/>
      <c r="DAM13" s="83"/>
      <c r="DAN13" s="83"/>
      <c r="DAO13" s="83"/>
      <c r="DAP13" s="83"/>
      <c r="DAQ13" s="83"/>
      <c r="DAR13" s="83"/>
      <c r="DAS13" s="83"/>
      <c r="DAT13" s="83"/>
      <c r="DAU13" s="83"/>
      <c r="DAV13" s="83"/>
      <c r="DAW13" s="83"/>
      <c r="DAX13" s="83"/>
      <c r="DAY13" s="83"/>
      <c r="DAZ13" s="83"/>
      <c r="DBA13" s="83"/>
      <c r="DBB13" s="83"/>
      <c r="DBC13" s="83"/>
      <c r="DBD13" s="83"/>
      <c r="DBE13" s="83"/>
      <c r="DBF13" s="83"/>
      <c r="DBG13" s="83"/>
      <c r="DBH13" s="83"/>
      <c r="DBI13" s="83"/>
      <c r="DBJ13" s="83"/>
      <c r="DBK13" s="83"/>
      <c r="DBL13" s="83"/>
      <c r="DBM13" s="83"/>
      <c r="DBN13" s="83"/>
      <c r="DBO13" s="83"/>
      <c r="DBP13" s="83"/>
      <c r="DBQ13" s="83"/>
      <c r="DBR13" s="83"/>
      <c r="DBS13" s="83"/>
      <c r="DBT13" s="83"/>
      <c r="DBU13" s="83"/>
      <c r="DBV13" s="83"/>
      <c r="DBW13" s="83"/>
      <c r="DBX13" s="83"/>
      <c r="DBY13" s="83"/>
      <c r="DBZ13" s="83"/>
      <c r="DCA13" s="83"/>
      <c r="DCB13" s="83"/>
      <c r="DCC13" s="83"/>
      <c r="DCD13" s="83"/>
      <c r="DCE13" s="83"/>
      <c r="DCF13" s="83"/>
      <c r="DCG13" s="83"/>
      <c r="DCH13" s="83"/>
      <c r="DCI13" s="83"/>
      <c r="DCJ13" s="83"/>
      <c r="DCK13" s="83"/>
      <c r="DCL13" s="83"/>
      <c r="DCM13" s="83"/>
      <c r="DCN13" s="83"/>
      <c r="DCO13" s="83"/>
      <c r="DCP13" s="83"/>
      <c r="DCQ13" s="83"/>
      <c r="DCR13" s="83"/>
      <c r="DCS13" s="83"/>
      <c r="DCT13" s="83"/>
      <c r="DCU13" s="83"/>
      <c r="DCV13" s="83"/>
      <c r="DCW13" s="83"/>
      <c r="DCX13" s="83"/>
      <c r="DCY13" s="83"/>
      <c r="DCZ13" s="83"/>
      <c r="DDA13" s="83"/>
      <c r="DDB13" s="83"/>
      <c r="DDC13" s="83"/>
      <c r="DDD13" s="83"/>
      <c r="DDE13" s="83"/>
      <c r="DDF13" s="83"/>
      <c r="DDG13" s="83"/>
      <c r="DDH13" s="83"/>
      <c r="DDI13" s="83"/>
      <c r="DDJ13" s="83"/>
      <c r="DDK13" s="83"/>
      <c r="DDL13" s="83"/>
      <c r="DDM13" s="83"/>
      <c r="DDN13" s="83"/>
      <c r="DDO13" s="83"/>
      <c r="DDP13" s="83"/>
      <c r="DDQ13" s="83"/>
      <c r="DDR13" s="83"/>
      <c r="DDS13" s="83"/>
      <c r="DDT13" s="83"/>
      <c r="DDU13" s="83"/>
      <c r="DDV13" s="83"/>
      <c r="DDW13" s="83"/>
      <c r="DDX13" s="83"/>
      <c r="DDY13" s="83"/>
      <c r="DDZ13" s="83"/>
      <c r="DEA13" s="83"/>
      <c r="DEB13" s="83"/>
      <c r="DEC13" s="83"/>
      <c r="DED13" s="83"/>
      <c r="DEE13" s="83"/>
      <c r="DEF13" s="83"/>
      <c r="DEG13" s="83"/>
      <c r="DEH13" s="83"/>
      <c r="DEI13" s="83"/>
      <c r="DEJ13" s="83"/>
      <c r="DEK13" s="83"/>
      <c r="DEL13" s="83"/>
      <c r="DEM13" s="83"/>
      <c r="DEN13" s="83"/>
      <c r="DEO13" s="83"/>
      <c r="DEP13" s="83"/>
      <c r="DEQ13" s="83"/>
      <c r="DER13" s="83"/>
      <c r="DES13" s="83"/>
      <c r="DET13" s="83"/>
      <c r="DEU13" s="83"/>
      <c r="DEV13" s="83"/>
      <c r="DEW13" s="83"/>
      <c r="DEX13" s="83"/>
      <c r="DEY13" s="83"/>
      <c r="DEZ13" s="83"/>
      <c r="DFA13" s="83"/>
      <c r="DFB13" s="83"/>
      <c r="DFC13" s="83"/>
      <c r="DFD13" s="83"/>
      <c r="DFE13" s="83"/>
      <c r="DFF13" s="83"/>
      <c r="DFG13" s="83"/>
      <c r="DFH13" s="83"/>
      <c r="DFI13" s="83"/>
      <c r="DFJ13" s="83"/>
      <c r="DFK13" s="83"/>
      <c r="DFL13" s="83"/>
      <c r="DFM13" s="83"/>
      <c r="DFN13" s="83"/>
      <c r="DFO13" s="83"/>
      <c r="DFP13" s="83"/>
      <c r="DFQ13" s="83"/>
      <c r="DFR13" s="83"/>
      <c r="DFS13" s="83"/>
      <c r="DFT13" s="83"/>
      <c r="DFU13" s="83"/>
      <c r="DFV13" s="83"/>
      <c r="DFW13" s="83"/>
      <c r="DFX13" s="83"/>
      <c r="DFY13" s="83"/>
      <c r="DFZ13" s="83"/>
      <c r="DGA13" s="83"/>
      <c r="DGB13" s="83"/>
      <c r="DGC13" s="83"/>
      <c r="DGD13" s="83"/>
      <c r="DGE13" s="83"/>
      <c r="DGF13" s="83"/>
      <c r="DGG13" s="83"/>
      <c r="DGH13" s="83"/>
      <c r="DGI13" s="83"/>
      <c r="DGJ13" s="83"/>
      <c r="DGK13" s="83"/>
      <c r="DGL13" s="83"/>
      <c r="DGM13" s="83"/>
      <c r="DGN13" s="83"/>
      <c r="DGO13" s="83"/>
      <c r="DGP13" s="83"/>
      <c r="DGQ13" s="83"/>
      <c r="DGR13" s="83"/>
      <c r="DGS13" s="83"/>
      <c r="DGT13" s="83"/>
      <c r="DGU13" s="83"/>
      <c r="DGV13" s="83"/>
      <c r="DGW13" s="83"/>
      <c r="DGX13" s="83"/>
      <c r="DGY13" s="83"/>
      <c r="DGZ13" s="83"/>
      <c r="DHA13" s="83"/>
      <c r="DHB13" s="83"/>
      <c r="DHC13" s="83"/>
      <c r="DHD13" s="83"/>
      <c r="DHE13" s="83"/>
      <c r="DHF13" s="83"/>
      <c r="DHG13" s="83"/>
      <c r="DHH13" s="83"/>
      <c r="DHI13" s="83"/>
      <c r="DHJ13" s="83"/>
      <c r="DHK13" s="83"/>
      <c r="DHL13" s="83"/>
      <c r="DHM13" s="83"/>
      <c r="DHN13" s="83"/>
      <c r="DHO13" s="83"/>
      <c r="DHP13" s="83"/>
      <c r="DHQ13" s="83"/>
      <c r="DHR13" s="83"/>
      <c r="DHS13" s="83"/>
      <c r="DHT13" s="83"/>
      <c r="DHU13" s="83"/>
      <c r="DHV13" s="83"/>
      <c r="DHW13" s="83"/>
      <c r="DHX13" s="83"/>
      <c r="DHY13" s="83"/>
      <c r="DHZ13" s="83"/>
      <c r="DIA13" s="83"/>
      <c r="DIB13" s="83"/>
      <c r="DIC13" s="83"/>
      <c r="DID13" s="83"/>
      <c r="DIE13" s="83"/>
      <c r="DIF13" s="83"/>
      <c r="DIG13" s="83"/>
      <c r="DIH13" s="83"/>
      <c r="DII13" s="83"/>
      <c r="DIJ13" s="83"/>
      <c r="DIK13" s="83"/>
      <c r="DIL13" s="83"/>
      <c r="DIM13" s="83"/>
      <c r="DIN13" s="83"/>
      <c r="DIO13" s="83"/>
      <c r="DIP13" s="83"/>
      <c r="DIQ13" s="83"/>
      <c r="DIR13" s="83"/>
      <c r="DIS13" s="83"/>
      <c r="DIT13" s="83"/>
      <c r="DIU13" s="83"/>
      <c r="DIV13" s="83"/>
      <c r="DIW13" s="83"/>
      <c r="DIX13" s="83"/>
      <c r="DIY13" s="83"/>
      <c r="DIZ13" s="83"/>
      <c r="DJA13" s="83"/>
      <c r="DJB13" s="83"/>
      <c r="DJC13" s="83"/>
      <c r="DJD13" s="83"/>
      <c r="DJE13" s="83"/>
      <c r="DJF13" s="83"/>
      <c r="DJG13" s="83"/>
      <c r="DJH13" s="83"/>
      <c r="DJI13" s="83"/>
      <c r="DJJ13" s="83"/>
      <c r="DJK13" s="83"/>
      <c r="DJL13" s="83"/>
      <c r="DJM13" s="83"/>
      <c r="DJN13" s="83"/>
      <c r="DJO13" s="83"/>
      <c r="DJP13" s="83"/>
      <c r="DJQ13" s="83"/>
      <c r="DJR13" s="83"/>
      <c r="DJS13" s="83"/>
      <c r="DJT13" s="83"/>
      <c r="DJU13" s="83"/>
      <c r="DJV13" s="83"/>
      <c r="DJW13" s="83"/>
      <c r="DJX13" s="83"/>
      <c r="DJY13" s="83"/>
      <c r="DJZ13" s="83"/>
      <c r="DKA13" s="83"/>
      <c r="DKB13" s="83"/>
      <c r="DKC13" s="83"/>
      <c r="DKD13" s="83"/>
      <c r="DKE13" s="83"/>
      <c r="DKF13" s="83"/>
      <c r="DKG13" s="83"/>
      <c r="DKH13" s="83"/>
      <c r="DKI13" s="83"/>
      <c r="DKJ13" s="83"/>
      <c r="DKK13" s="83"/>
      <c r="DKL13" s="83"/>
      <c r="DKM13" s="83"/>
      <c r="DKN13" s="83"/>
      <c r="DKO13" s="83"/>
      <c r="DKP13" s="83"/>
      <c r="DKQ13" s="83"/>
      <c r="DKR13" s="83"/>
      <c r="DKS13" s="83"/>
      <c r="DKT13" s="83"/>
      <c r="DKU13" s="83"/>
      <c r="DKV13" s="83"/>
      <c r="DKW13" s="83"/>
      <c r="DKX13" s="83"/>
      <c r="DKY13" s="83"/>
      <c r="DKZ13" s="83"/>
      <c r="DLA13" s="83"/>
      <c r="DLB13" s="83"/>
      <c r="DLC13" s="83"/>
      <c r="DLD13" s="83"/>
      <c r="DLE13" s="83"/>
      <c r="DLF13" s="83"/>
      <c r="DLG13" s="83"/>
      <c r="DLH13" s="83"/>
      <c r="DLI13" s="83"/>
      <c r="DLJ13" s="83"/>
      <c r="DLK13" s="83"/>
      <c r="DLL13" s="83"/>
      <c r="DLM13" s="83"/>
      <c r="DLN13" s="83"/>
      <c r="DLO13" s="83"/>
      <c r="DLP13" s="83"/>
      <c r="DLQ13" s="83"/>
      <c r="DLR13" s="83"/>
      <c r="DLS13" s="83"/>
      <c r="DLT13" s="83"/>
      <c r="DLU13" s="83"/>
      <c r="DLV13" s="83"/>
      <c r="DLW13" s="83"/>
      <c r="DLX13" s="83"/>
      <c r="DLY13" s="83"/>
      <c r="DLZ13" s="83"/>
      <c r="DMA13" s="83"/>
      <c r="DMB13" s="83"/>
      <c r="DMC13" s="83"/>
      <c r="DMD13" s="83"/>
      <c r="DME13" s="83"/>
      <c r="DMF13" s="83"/>
      <c r="DMG13" s="83"/>
      <c r="DMH13" s="83"/>
      <c r="DMI13" s="83"/>
      <c r="DMJ13" s="83"/>
      <c r="DMK13" s="83"/>
      <c r="DML13" s="83"/>
      <c r="DMM13" s="83"/>
      <c r="DMN13" s="83"/>
      <c r="DMO13" s="83"/>
      <c r="DMP13" s="83"/>
      <c r="DMQ13" s="83"/>
      <c r="DMR13" s="83"/>
      <c r="DMS13" s="83"/>
      <c r="DMT13" s="83"/>
      <c r="DMU13" s="83"/>
      <c r="DMV13" s="83"/>
      <c r="DMW13" s="83"/>
      <c r="DMX13" s="83"/>
      <c r="DMY13" s="83"/>
      <c r="DMZ13" s="83"/>
      <c r="DNA13" s="83"/>
      <c r="DNB13" s="83"/>
      <c r="DNC13" s="83"/>
      <c r="DND13" s="83"/>
      <c r="DNE13" s="83"/>
      <c r="DNF13" s="83"/>
      <c r="DNG13" s="83"/>
      <c r="DNH13" s="83"/>
      <c r="DNI13" s="83"/>
      <c r="DNJ13" s="83"/>
      <c r="DNK13" s="83"/>
      <c r="DNL13" s="83"/>
      <c r="DNM13" s="83"/>
      <c r="DNN13" s="83"/>
      <c r="DNO13" s="83"/>
      <c r="DNP13" s="83"/>
      <c r="DNQ13" s="83"/>
      <c r="DNR13" s="83"/>
      <c r="DNS13" s="83"/>
      <c r="DNT13" s="83"/>
      <c r="DNU13" s="83"/>
      <c r="DNV13" s="83"/>
      <c r="DNW13" s="83"/>
      <c r="DNX13" s="83"/>
      <c r="DNY13" s="83"/>
      <c r="DNZ13" s="83"/>
      <c r="DOA13" s="83"/>
      <c r="DOB13" s="83"/>
      <c r="DOC13" s="83"/>
      <c r="DOD13" s="83"/>
      <c r="DOE13" s="83"/>
      <c r="DOF13" s="83"/>
      <c r="DOG13" s="83"/>
      <c r="DOH13" s="83"/>
      <c r="DOI13" s="83"/>
      <c r="DOJ13" s="83"/>
      <c r="DOK13" s="83"/>
      <c r="DOL13" s="83"/>
      <c r="DOM13" s="83"/>
      <c r="DON13" s="83"/>
      <c r="DOO13" s="83"/>
      <c r="DOP13" s="83"/>
      <c r="DOQ13" s="83"/>
      <c r="DOR13" s="83"/>
      <c r="DOS13" s="83"/>
      <c r="DOT13" s="83"/>
      <c r="DOU13" s="83"/>
      <c r="DOV13" s="83"/>
      <c r="DOW13" s="83"/>
      <c r="DOX13" s="83"/>
      <c r="DOY13" s="83"/>
      <c r="DOZ13" s="83"/>
      <c r="DPA13" s="83"/>
      <c r="DPB13" s="83"/>
      <c r="DPC13" s="83"/>
      <c r="DPD13" s="83"/>
      <c r="DPE13" s="83"/>
      <c r="DPF13" s="83"/>
      <c r="DPG13" s="83"/>
      <c r="DPH13" s="83"/>
      <c r="DPI13" s="83"/>
      <c r="DPJ13" s="83"/>
      <c r="DPK13" s="83"/>
      <c r="DPL13" s="83"/>
      <c r="DPM13" s="83"/>
      <c r="DPN13" s="83"/>
      <c r="DPO13" s="83"/>
      <c r="DPP13" s="83"/>
      <c r="DPQ13" s="83"/>
      <c r="DPR13" s="83"/>
      <c r="DPS13" s="83"/>
      <c r="DPT13" s="83"/>
      <c r="DPU13" s="83"/>
      <c r="DPV13" s="83"/>
      <c r="DPW13" s="83"/>
      <c r="DPX13" s="83"/>
      <c r="DPY13" s="83"/>
      <c r="DPZ13" s="83"/>
      <c r="DQA13" s="83"/>
      <c r="DQB13" s="83"/>
      <c r="DQC13" s="83"/>
      <c r="DQD13" s="83"/>
      <c r="DQE13" s="83"/>
      <c r="DQF13" s="83"/>
      <c r="DQG13" s="83"/>
      <c r="DQH13" s="83"/>
      <c r="DQI13" s="83"/>
      <c r="DQJ13" s="83"/>
      <c r="DQK13" s="83"/>
      <c r="DQL13" s="83"/>
      <c r="DQM13" s="83"/>
      <c r="DQN13" s="83"/>
      <c r="DQO13" s="83"/>
      <c r="DQP13" s="83"/>
      <c r="DQQ13" s="83"/>
      <c r="DQR13" s="83"/>
      <c r="DQS13" s="83"/>
      <c r="DQT13" s="83"/>
      <c r="DQU13" s="83"/>
      <c r="DQV13" s="83"/>
      <c r="DQW13" s="83"/>
      <c r="DQX13" s="83"/>
      <c r="DQY13" s="83"/>
      <c r="DQZ13" s="83"/>
      <c r="DRA13" s="83"/>
      <c r="DRB13" s="83"/>
      <c r="DRC13" s="83"/>
      <c r="DRD13" s="83"/>
      <c r="DRE13" s="83"/>
      <c r="DRF13" s="83"/>
      <c r="DRG13" s="83"/>
      <c r="DRH13" s="83"/>
      <c r="DRI13" s="83"/>
      <c r="DRJ13" s="83"/>
      <c r="DRK13" s="83"/>
      <c r="DRL13" s="83"/>
      <c r="DRM13" s="83"/>
      <c r="DRN13" s="83"/>
      <c r="DRO13" s="83"/>
      <c r="DRP13" s="83"/>
      <c r="DRQ13" s="83"/>
      <c r="DRR13" s="83"/>
      <c r="DRS13" s="83"/>
      <c r="DRT13" s="83"/>
      <c r="DRU13" s="83"/>
      <c r="DRV13" s="83"/>
      <c r="DRW13" s="83"/>
      <c r="DRX13" s="83"/>
      <c r="DRY13" s="83"/>
      <c r="DRZ13" s="83"/>
      <c r="DSA13" s="83"/>
      <c r="DSB13" s="83"/>
      <c r="DSC13" s="83"/>
      <c r="DSD13" s="83"/>
      <c r="DSE13" s="83"/>
      <c r="DSF13" s="83"/>
      <c r="DSG13" s="83"/>
      <c r="DSH13" s="83"/>
      <c r="DSI13" s="83"/>
      <c r="DSJ13" s="83"/>
      <c r="DSK13" s="83"/>
      <c r="DSL13" s="83"/>
      <c r="DSM13" s="83"/>
      <c r="DSN13" s="83"/>
      <c r="DSO13" s="83"/>
      <c r="DSP13" s="83"/>
      <c r="DSQ13" s="83"/>
      <c r="DSR13" s="83"/>
      <c r="DSS13" s="83"/>
      <c r="DST13" s="83"/>
      <c r="DSU13" s="83"/>
      <c r="DSV13" s="83"/>
      <c r="DSW13" s="83"/>
      <c r="DSX13" s="83"/>
      <c r="DSY13" s="83"/>
      <c r="DSZ13" s="83"/>
      <c r="DTA13" s="83"/>
      <c r="DTB13" s="83"/>
      <c r="DTC13" s="83"/>
      <c r="DTD13" s="83"/>
      <c r="DTE13" s="83"/>
      <c r="DTF13" s="83"/>
      <c r="DTG13" s="83"/>
      <c r="DTH13" s="83"/>
      <c r="DTI13" s="83"/>
      <c r="DTJ13" s="83"/>
      <c r="DTK13" s="83"/>
      <c r="DTL13" s="83"/>
      <c r="DTM13" s="83"/>
      <c r="DTN13" s="83"/>
      <c r="DTO13" s="83"/>
      <c r="DTP13" s="83"/>
      <c r="DTQ13" s="83"/>
      <c r="DTR13" s="83"/>
      <c r="DTS13" s="83"/>
      <c r="DTT13" s="83"/>
      <c r="DTU13" s="83"/>
      <c r="DTV13" s="83"/>
      <c r="DTW13" s="83"/>
      <c r="DTX13" s="83"/>
      <c r="DTY13" s="83"/>
      <c r="DTZ13" s="83"/>
      <c r="DUA13" s="83"/>
      <c r="DUB13" s="83"/>
      <c r="DUC13" s="83"/>
      <c r="DUD13" s="83"/>
      <c r="DUE13" s="83"/>
      <c r="DUF13" s="83"/>
      <c r="DUG13" s="83"/>
      <c r="DUH13" s="83"/>
      <c r="DUI13" s="83"/>
      <c r="DUJ13" s="83"/>
      <c r="DUK13" s="83"/>
      <c r="DUL13" s="83"/>
      <c r="DUM13" s="83"/>
      <c r="DUN13" s="83"/>
      <c r="DUO13" s="83"/>
      <c r="DUP13" s="83"/>
      <c r="DUQ13" s="83"/>
      <c r="DUR13" s="83"/>
      <c r="DUS13" s="83"/>
      <c r="DUT13" s="83"/>
      <c r="DUU13" s="83"/>
      <c r="DUV13" s="83"/>
      <c r="DUW13" s="83"/>
      <c r="DUX13" s="83"/>
      <c r="DUY13" s="83"/>
      <c r="DUZ13" s="83"/>
      <c r="DVA13" s="83"/>
      <c r="DVB13" s="83"/>
      <c r="DVC13" s="83"/>
      <c r="DVD13" s="83"/>
      <c r="DVE13" s="83"/>
      <c r="DVF13" s="83"/>
      <c r="DVG13" s="83"/>
      <c r="DVH13" s="83"/>
      <c r="DVI13" s="83"/>
      <c r="DVJ13" s="83"/>
      <c r="DVK13" s="83"/>
      <c r="DVL13" s="83"/>
      <c r="DVM13" s="83"/>
      <c r="DVN13" s="83"/>
      <c r="DVO13" s="83"/>
      <c r="DVP13" s="83"/>
      <c r="DVQ13" s="83"/>
      <c r="DVR13" s="83"/>
      <c r="DVS13" s="83"/>
      <c r="DVT13" s="83"/>
      <c r="DVU13" s="83"/>
      <c r="DVV13" s="83"/>
      <c r="DVW13" s="83"/>
      <c r="DVX13" s="83"/>
      <c r="DVY13" s="83"/>
      <c r="DVZ13" s="83"/>
      <c r="DWA13" s="83"/>
      <c r="DWB13" s="83"/>
      <c r="DWC13" s="83"/>
      <c r="DWD13" s="83"/>
      <c r="DWE13" s="83"/>
      <c r="DWF13" s="83"/>
      <c r="DWG13" s="83"/>
      <c r="DWH13" s="83"/>
      <c r="DWI13" s="83"/>
      <c r="DWJ13" s="83"/>
      <c r="DWK13" s="83"/>
      <c r="DWL13" s="83"/>
      <c r="DWM13" s="83"/>
      <c r="DWN13" s="83"/>
      <c r="DWO13" s="83"/>
      <c r="DWP13" s="83"/>
      <c r="DWQ13" s="83"/>
      <c r="DWR13" s="83"/>
      <c r="DWS13" s="83"/>
      <c r="DWT13" s="83"/>
      <c r="DWU13" s="83"/>
      <c r="DWV13" s="83"/>
      <c r="DWW13" s="83"/>
      <c r="DWX13" s="83"/>
      <c r="DWY13" s="83"/>
      <c r="DWZ13" s="83"/>
      <c r="DXA13" s="83"/>
      <c r="DXB13" s="83"/>
      <c r="DXC13" s="83"/>
      <c r="DXD13" s="83"/>
      <c r="DXE13" s="83"/>
      <c r="DXF13" s="83"/>
      <c r="DXG13" s="83"/>
      <c r="DXH13" s="83"/>
      <c r="DXI13" s="83"/>
      <c r="DXJ13" s="83"/>
      <c r="DXK13" s="83"/>
      <c r="DXL13" s="83"/>
      <c r="DXM13" s="83"/>
      <c r="DXN13" s="83"/>
      <c r="DXO13" s="83"/>
      <c r="DXP13" s="83"/>
      <c r="DXQ13" s="83"/>
      <c r="DXR13" s="83"/>
      <c r="DXS13" s="83"/>
      <c r="DXT13" s="83"/>
      <c r="DXU13" s="83"/>
      <c r="DXV13" s="83"/>
      <c r="DXW13" s="83"/>
      <c r="DXX13" s="83"/>
      <c r="DXY13" s="83"/>
      <c r="DXZ13" s="83"/>
      <c r="DYA13" s="83"/>
      <c r="DYB13" s="83"/>
      <c r="DYC13" s="83"/>
      <c r="DYD13" s="83"/>
      <c r="DYE13" s="83"/>
      <c r="DYF13" s="83"/>
      <c r="DYG13" s="83"/>
      <c r="DYH13" s="83"/>
      <c r="DYI13" s="83"/>
      <c r="DYJ13" s="83"/>
      <c r="DYK13" s="83"/>
      <c r="DYL13" s="83"/>
      <c r="DYM13" s="83"/>
      <c r="DYN13" s="83"/>
      <c r="DYO13" s="83"/>
      <c r="DYP13" s="83"/>
      <c r="DYQ13" s="83"/>
      <c r="DYR13" s="83"/>
      <c r="DYS13" s="83"/>
      <c r="DYT13" s="83"/>
      <c r="DYU13" s="83"/>
      <c r="DYV13" s="83"/>
      <c r="DYW13" s="83"/>
      <c r="DYX13" s="83"/>
      <c r="DYY13" s="83"/>
      <c r="DYZ13" s="83"/>
      <c r="DZA13" s="83"/>
      <c r="DZB13" s="83"/>
      <c r="DZC13" s="83"/>
      <c r="DZD13" s="83"/>
      <c r="DZE13" s="83"/>
      <c r="DZF13" s="83"/>
      <c r="DZG13" s="83"/>
      <c r="DZH13" s="83"/>
      <c r="DZI13" s="83"/>
      <c r="DZJ13" s="83"/>
      <c r="DZK13" s="83"/>
      <c r="DZL13" s="83"/>
      <c r="DZM13" s="83"/>
      <c r="DZN13" s="83"/>
      <c r="DZO13" s="83"/>
      <c r="DZP13" s="83"/>
      <c r="DZQ13" s="83"/>
      <c r="DZR13" s="83"/>
      <c r="DZS13" s="83"/>
      <c r="DZT13" s="83"/>
      <c r="DZU13" s="83"/>
      <c r="DZV13" s="83"/>
      <c r="DZW13" s="83"/>
      <c r="DZX13" s="83"/>
      <c r="DZY13" s="83"/>
      <c r="DZZ13" s="83"/>
      <c r="EAA13" s="83"/>
      <c r="EAB13" s="83"/>
      <c r="EAC13" s="83"/>
      <c r="EAD13" s="83"/>
      <c r="EAE13" s="83"/>
      <c r="EAF13" s="83"/>
      <c r="EAG13" s="83"/>
      <c r="EAH13" s="83"/>
      <c r="EAI13" s="83"/>
      <c r="EAJ13" s="83"/>
      <c r="EAK13" s="83"/>
      <c r="EAL13" s="83"/>
      <c r="EAM13" s="83"/>
      <c r="EAN13" s="83"/>
      <c r="EAO13" s="83"/>
      <c r="EAP13" s="83"/>
      <c r="EAQ13" s="83"/>
      <c r="EAR13" s="83"/>
      <c r="EAS13" s="83"/>
      <c r="EAT13" s="83"/>
      <c r="EAU13" s="83"/>
      <c r="EAV13" s="83"/>
      <c r="EAW13" s="83"/>
      <c r="EAX13" s="83"/>
      <c r="EAY13" s="83"/>
      <c r="EAZ13" s="83"/>
      <c r="EBA13" s="83"/>
      <c r="EBB13" s="83"/>
      <c r="EBC13" s="83"/>
      <c r="EBD13" s="83"/>
      <c r="EBE13" s="83"/>
      <c r="EBF13" s="83"/>
      <c r="EBG13" s="83"/>
      <c r="EBH13" s="83"/>
      <c r="EBI13" s="83"/>
      <c r="EBJ13" s="83"/>
      <c r="EBK13" s="83"/>
      <c r="EBL13" s="83"/>
      <c r="EBM13" s="83"/>
      <c r="EBN13" s="83"/>
      <c r="EBO13" s="83"/>
      <c r="EBP13" s="83"/>
      <c r="EBQ13" s="83"/>
      <c r="EBR13" s="83"/>
      <c r="EBS13" s="83"/>
      <c r="EBT13" s="83"/>
      <c r="EBU13" s="83"/>
      <c r="EBV13" s="83"/>
      <c r="EBW13" s="83"/>
      <c r="EBX13" s="83"/>
      <c r="EBY13" s="83"/>
      <c r="EBZ13" s="83"/>
      <c r="ECA13" s="83"/>
      <c r="ECB13" s="83"/>
      <c r="ECC13" s="83"/>
      <c r="ECD13" s="83"/>
      <c r="ECE13" s="83"/>
      <c r="ECF13" s="83"/>
      <c r="ECG13" s="83"/>
      <c r="ECH13" s="83"/>
      <c r="ECI13" s="83"/>
      <c r="ECJ13" s="83"/>
      <c r="ECK13" s="83"/>
      <c r="ECL13" s="83"/>
      <c r="ECM13" s="83"/>
      <c r="ECN13" s="83"/>
      <c r="ECO13" s="83"/>
      <c r="ECP13" s="83"/>
      <c r="ECQ13" s="83"/>
      <c r="ECR13" s="83"/>
      <c r="ECS13" s="83"/>
      <c r="ECT13" s="83"/>
      <c r="ECU13" s="83"/>
      <c r="ECV13" s="83"/>
      <c r="ECW13" s="83"/>
      <c r="ECX13" s="83"/>
      <c r="ECY13" s="83"/>
      <c r="ECZ13" s="83"/>
      <c r="EDA13" s="83"/>
      <c r="EDB13" s="83"/>
      <c r="EDC13" s="83"/>
      <c r="EDD13" s="83"/>
      <c r="EDE13" s="83"/>
      <c r="EDF13" s="83"/>
      <c r="EDG13" s="83"/>
      <c r="EDH13" s="83"/>
      <c r="EDI13" s="83"/>
      <c r="EDJ13" s="83"/>
      <c r="EDK13" s="83"/>
      <c r="EDL13" s="83"/>
      <c r="EDM13" s="83"/>
      <c r="EDN13" s="83"/>
      <c r="EDO13" s="83"/>
      <c r="EDP13" s="83"/>
      <c r="EDQ13" s="83"/>
      <c r="EDR13" s="83"/>
      <c r="EDS13" s="83"/>
      <c r="EDT13" s="83"/>
      <c r="EDU13" s="83"/>
      <c r="EDV13" s="83"/>
      <c r="EDW13" s="83"/>
      <c r="EDX13" s="83"/>
      <c r="EDY13" s="83"/>
      <c r="EDZ13" s="83"/>
      <c r="EEA13" s="83"/>
      <c r="EEB13" s="83"/>
      <c r="EEC13" s="83"/>
      <c r="EED13" s="83"/>
      <c r="EEE13" s="83"/>
      <c r="EEF13" s="83"/>
      <c r="EEG13" s="83"/>
      <c r="EEH13" s="83"/>
      <c r="EEI13" s="83"/>
      <c r="EEJ13" s="83"/>
      <c r="EEK13" s="83"/>
      <c r="EEL13" s="83"/>
      <c r="EEM13" s="83"/>
      <c r="EEN13" s="83"/>
      <c r="EEO13" s="83"/>
      <c r="EEP13" s="83"/>
      <c r="EEQ13" s="83"/>
      <c r="EER13" s="83"/>
      <c r="EES13" s="83"/>
      <c r="EET13" s="83"/>
      <c r="EEU13" s="83"/>
      <c r="EEV13" s="83"/>
      <c r="EEW13" s="83"/>
      <c r="EEX13" s="83"/>
      <c r="EEY13" s="83"/>
      <c r="EEZ13" s="83"/>
      <c r="EFA13" s="83"/>
      <c r="EFB13" s="83"/>
      <c r="EFC13" s="83"/>
      <c r="EFD13" s="83"/>
      <c r="EFE13" s="83"/>
      <c r="EFF13" s="83"/>
      <c r="EFG13" s="83"/>
      <c r="EFH13" s="83"/>
      <c r="EFI13" s="83"/>
      <c r="EFJ13" s="83"/>
      <c r="EFK13" s="83"/>
      <c r="EFL13" s="83"/>
      <c r="EFM13" s="83"/>
      <c r="EFN13" s="83"/>
      <c r="EFO13" s="83"/>
      <c r="EFP13" s="83"/>
      <c r="EFQ13" s="83"/>
      <c r="EFR13" s="83"/>
      <c r="EFS13" s="83"/>
      <c r="EFT13" s="83"/>
      <c r="EFU13" s="83"/>
      <c r="EFV13" s="83"/>
      <c r="EFW13" s="83"/>
      <c r="EFX13" s="83"/>
      <c r="EFY13" s="83"/>
      <c r="EFZ13" s="83"/>
      <c r="EGA13" s="83"/>
      <c r="EGB13" s="83"/>
      <c r="EGC13" s="83"/>
      <c r="EGD13" s="83"/>
      <c r="EGE13" s="83"/>
      <c r="EGF13" s="83"/>
      <c r="EGG13" s="83"/>
      <c r="EGH13" s="83"/>
      <c r="EGI13" s="83"/>
      <c r="EGJ13" s="83"/>
      <c r="EGK13" s="83"/>
      <c r="EGL13" s="83"/>
      <c r="EGM13" s="83"/>
      <c r="EGN13" s="83"/>
      <c r="EGO13" s="83"/>
      <c r="EGP13" s="83"/>
      <c r="EGQ13" s="83"/>
      <c r="EGR13" s="83"/>
      <c r="EGS13" s="83"/>
      <c r="EGT13" s="83"/>
      <c r="EGU13" s="83"/>
      <c r="EGV13" s="83"/>
      <c r="EGW13" s="83"/>
      <c r="EGX13" s="83"/>
      <c r="EGY13" s="83"/>
      <c r="EGZ13" s="83"/>
      <c r="EHA13" s="83"/>
      <c r="EHB13" s="83"/>
      <c r="EHC13" s="83"/>
      <c r="EHD13" s="83"/>
      <c r="EHE13" s="83"/>
      <c r="EHF13" s="83"/>
      <c r="EHG13" s="83"/>
      <c r="EHH13" s="83"/>
      <c r="EHI13" s="83"/>
      <c r="EHJ13" s="83"/>
      <c r="EHK13" s="83"/>
      <c r="EHL13" s="83"/>
      <c r="EHM13" s="83"/>
      <c r="EHN13" s="83"/>
      <c r="EHO13" s="83"/>
      <c r="EHP13" s="83"/>
      <c r="EHQ13" s="83"/>
      <c r="EHR13" s="83"/>
      <c r="EHS13" s="83"/>
      <c r="EHT13" s="83"/>
      <c r="EHU13" s="83"/>
      <c r="EHV13" s="83"/>
      <c r="EHW13" s="83"/>
      <c r="EHX13" s="83"/>
      <c r="EHY13" s="83"/>
      <c r="EHZ13" s="83"/>
      <c r="EIA13" s="83"/>
      <c r="EIB13" s="83"/>
      <c r="EIC13" s="83"/>
      <c r="EID13" s="83"/>
      <c r="EIE13" s="83"/>
      <c r="EIF13" s="83"/>
      <c r="EIG13" s="83"/>
      <c r="EIH13" s="83"/>
      <c r="EII13" s="83"/>
      <c r="EIJ13" s="83"/>
      <c r="EIK13" s="83"/>
      <c r="EIL13" s="83"/>
      <c r="EIM13" s="83"/>
      <c r="EIN13" s="83"/>
      <c r="EIO13" s="83"/>
      <c r="EIP13" s="83"/>
      <c r="EIQ13" s="83"/>
      <c r="EIR13" s="83"/>
      <c r="EIS13" s="83"/>
      <c r="EIT13" s="83"/>
      <c r="EIU13" s="83"/>
      <c r="EIV13" s="83"/>
      <c r="EIW13" s="83"/>
      <c r="EIX13" s="83"/>
      <c r="EIY13" s="83"/>
      <c r="EIZ13" s="83"/>
      <c r="EJA13" s="83"/>
      <c r="EJB13" s="83"/>
      <c r="EJC13" s="83"/>
      <c r="EJD13" s="83"/>
      <c r="EJE13" s="83"/>
      <c r="EJF13" s="83"/>
      <c r="EJG13" s="83"/>
      <c r="EJH13" s="83"/>
      <c r="EJI13" s="83"/>
      <c r="EJJ13" s="83"/>
      <c r="EJK13" s="83"/>
      <c r="EJL13" s="83"/>
      <c r="EJM13" s="83"/>
      <c r="EJN13" s="83"/>
      <c r="EJO13" s="83"/>
      <c r="EJP13" s="83"/>
      <c r="EJQ13" s="83"/>
      <c r="EJR13" s="83"/>
      <c r="EJS13" s="83"/>
      <c r="EJT13" s="83"/>
      <c r="EJU13" s="83"/>
      <c r="EJV13" s="83"/>
      <c r="EJW13" s="83"/>
      <c r="EJX13" s="83"/>
      <c r="EJY13" s="83"/>
      <c r="EJZ13" s="83"/>
      <c r="EKA13" s="83"/>
      <c r="EKB13" s="83"/>
      <c r="EKC13" s="83"/>
      <c r="EKD13" s="83"/>
      <c r="EKE13" s="83"/>
      <c r="EKF13" s="83"/>
      <c r="EKG13" s="83"/>
      <c r="EKH13" s="83"/>
      <c r="EKI13" s="83"/>
      <c r="EKJ13" s="83"/>
      <c r="EKK13" s="83"/>
      <c r="EKL13" s="83"/>
      <c r="EKM13" s="83"/>
      <c r="EKN13" s="83"/>
      <c r="EKO13" s="83"/>
      <c r="EKP13" s="83"/>
      <c r="EKQ13" s="83"/>
      <c r="EKR13" s="83"/>
      <c r="EKS13" s="83"/>
      <c r="EKT13" s="83"/>
      <c r="EKU13" s="83"/>
      <c r="EKV13" s="83"/>
      <c r="EKW13" s="83"/>
      <c r="EKX13" s="83"/>
      <c r="EKY13" s="83"/>
      <c r="EKZ13" s="83"/>
      <c r="ELA13" s="83"/>
      <c r="ELB13" s="83"/>
      <c r="ELC13" s="83"/>
      <c r="ELD13" s="83"/>
      <c r="ELE13" s="83"/>
      <c r="ELF13" s="83"/>
      <c r="ELG13" s="83"/>
      <c r="ELH13" s="83"/>
      <c r="ELI13" s="83"/>
      <c r="ELJ13" s="83"/>
      <c r="ELK13" s="83"/>
      <c r="ELL13" s="83"/>
      <c r="ELM13" s="83"/>
      <c r="ELN13" s="83"/>
      <c r="ELO13" s="83"/>
      <c r="ELP13" s="83"/>
      <c r="ELQ13" s="83"/>
      <c r="ELR13" s="83"/>
      <c r="ELS13" s="83"/>
      <c r="ELT13" s="83"/>
      <c r="ELU13" s="83"/>
      <c r="ELV13" s="83"/>
      <c r="ELW13" s="83"/>
      <c r="ELX13" s="83"/>
      <c r="ELY13" s="83"/>
      <c r="ELZ13" s="83"/>
      <c r="EMA13" s="83"/>
      <c r="EMB13" s="83"/>
      <c r="EMC13" s="83"/>
      <c r="EMD13" s="83"/>
      <c r="EME13" s="83"/>
      <c r="EMF13" s="83"/>
      <c r="EMG13" s="83"/>
      <c r="EMH13" s="83"/>
      <c r="EMI13" s="83"/>
      <c r="EMJ13" s="83"/>
      <c r="EMK13" s="83"/>
      <c r="EML13" s="83"/>
      <c r="EMM13" s="83"/>
      <c r="EMN13" s="83"/>
      <c r="EMO13" s="83"/>
      <c r="EMP13" s="83"/>
      <c r="EMQ13" s="83"/>
      <c r="EMR13" s="83"/>
      <c r="EMS13" s="83"/>
      <c r="EMT13" s="83"/>
      <c r="EMU13" s="83"/>
      <c r="EMV13" s="83"/>
      <c r="EMW13" s="83"/>
      <c r="EMX13" s="83"/>
      <c r="EMY13" s="83"/>
      <c r="EMZ13" s="83"/>
      <c r="ENA13" s="83"/>
      <c r="ENB13" s="83"/>
      <c r="ENC13" s="83"/>
      <c r="END13" s="83"/>
      <c r="ENE13" s="83"/>
      <c r="ENF13" s="83"/>
      <c r="ENG13" s="83"/>
      <c r="ENH13" s="83"/>
      <c r="ENI13" s="83"/>
      <c r="ENJ13" s="83"/>
      <c r="ENK13" s="83"/>
      <c r="ENL13" s="83"/>
      <c r="ENM13" s="83"/>
      <c r="ENN13" s="83"/>
      <c r="ENO13" s="83"/>
      <c r="ENP13" s="83"/>
      <c r="ENQ13" s="83"/>
      <c r="ENR13" s="83"/>
      <c r="ENS13" s="83"/>
      <c r="ENT13" s="83"/>
      <c r="ENU13" s="83"/>
      <c r="ENV13" s="83"/>
      <c r="ENW13" s="83"/>
      <c r="ENX13" s="83"/>
      <c r="ENY13" s="83"/>
      <c r="ENZ13" s="83"/>
      <c r="EOA13" s="83"/>
      <c r="EOB13" s="83"/>
      <c r="EOC13" s="83"/>
      <c r="EOD13" s="83"/>
      <c r="EOE13" s="83"/>
      <c r="EOF13" s="83"/>
      <c r="EOG13" s="83"/>
      <c r="EOH13" s="83"/>
      <c r="EOI13" s="83"/>
      <c r="EOJ13" s="83"/>
      <c r="EOK13" s="83"/>
      <c r="EOL13" s="83"/>
      <c r="EOM13" s="83"/>
      <c r="EON13" s="83"/>
      <c r="EOO13" s="83"/>
      <c r="EOP13" s="83"/>
      <c r="EOQ13" s="83"/>
      <c r="EOR13" s="83"/>
      <c r="EOS13" s="83"/>
      <c r="EOT13" s="83"/>
      <c r="EOU13" s="83"/>
      <c r="EOV13" s="83"/>
      <c r="EOW13" s="83"/>
      <c r="EOX13" s="83"/>
      <c r="EOY13" s="83"/>
      <c r="EOZ13" s="83"/>
      <c r="EPA13" s="83"/>
      <c r="EPB13" s="83"/>
      <c r="EPC13" s="83"/>
      <c r="EPD13" s="83"/>
      <c r="EPE13" s="83"/>
      <c r="EPF13" s="83"/>
      <c r="EPG13" s="83"/>
      <c r="EPH13" s="83"/>
      <c r="EPI13" s="83"/>
      <c r="EPJ13" s="83"/>
      <c r="EPK13" s="83"/>
      <c r="EPL13" s="83"/>
      <c r="EPM13" s="83"/>
      <c r="EPN13" s="83"/>
      <c r="EPO13" s="83"/>
      <c r="EPP13" s="83"/>
      <c r="EPQ13" s="83"/>
      <c r="EPR13" s="83"/>
      <c r="EPS13" s="83"/>
      <c r="EPT13" s="83"/>
      <c r="EPU13" s="83"/>
      <c r="EPV13" s="83"/>
      <c r="EPW13" s="83"/>
      <c r="EPX13" s="83"/>
      <c r="EPY13" s="83"/>
      <c r="EPZ13" s="83"/>
      <c r="EQA13" s="83"/>
      <c r="EQB13" s="83"/>
      <c r="EQC13" s="83"/>
      <c r="EQD13" s="83"/>
      <c r="EQE13" s="83"/>
      <c r="EQF13" s="83"/>
      <c r="EQG13" s="83"/>
      <c r="EQH13" s="83"/>
      <c r="EQI13" s="83"/>
      <c r="EQJ13" s="83"/>
      <c r="EQK13" s="83"/>
      <c r="EQL13" s="83"/>
      <c r="EQM13" s="83"/>
      <c r="EQN13" s="83"/>
      <c r="EQO13" s="83"/>
      <c r="EQP13" s="83"/>
      <c r="EQQ13" s="83"/>
      <c r="EQR13" s="83"/>
      <c r="EQS13" s="83"/>
      <c r="EQT13" s="83"/>
      <c r="EQU13" s="83"/>
      <c r="EQV13" s="83"/>
      <c r="EQW13" s="83"/>
      <c r="EQX13" s="83"/>
      <c r="EQY13" s="83"/>
      <c r="EQZ13" s="83"/>
      <c r="ERA13" s="83"/>
      <c r="ERB13" s="83"/>
      <c r="ERC13" s="83"/>
      <c r="ERD13" s="83"/>
      <c r="ERE13" s="83"/>
      <c r="ERF13" s="83"/>
      <c r="ERG13" s="83"/>
      <c r="ERH13" s="83"/>
      <c r="ERI13" s="83"/>
      <c r="ERJ13" s="83"/>
      <c r="ERK13" s="83"/>
      <c r="ERL13" s="83"/>
      <c r="ERM13" s="83"/>
      <c r="ERN13" s="83"/>
      <c r="ERO13" s="83"/>
      <c r="ERP13" s="83"/>
      <c r="ERQ13" s="83"/>
      <c r="ERR13" s="83"/>
      <c r="ERS13" s="83"/>
      <c r="ERT13" s="83"/>
      <c r="ERU13" s="83"/>
      <c r="ERV13" s="83"/>
      <c r="ERW13" s="83"/>
      <c r="ERX13" s="83"/>
      <c r="ERY13" s="83"/>
      <c r="ERZ13" s="83"/>
      <c r="ESA13" s="83"/>
      <c r="ESB13" s="83"/>
      <c r="ESC13" s="83"/>
      <c r="ESD13" s="83"/>
      <c r="ESE13" s="83"/>
      <c r="ESF13" s="83"/>
      <c r="ESG13" s="83"/>
      <c r="ESH13" s="83"/>
      <c r="ESI13" s="83"/>
      <c r="ESJ13" s="83"/>
      <c r="ESK13" s="83"/>
      <c r="ESL13" s="83"/>
      <c r="ESM13" s="83"/>
      <c r="ESN13" s="83"/>
      <c r="ESO13" s="83"/>
      <c r="ESP13" s="83"/>
      <c r="ESQ13" s="83"/>
      <c r="ESR13" s="83"/>
      <c r="ESS13" s="83"/>
      <c r="EST13" s="83"/>
      <c r="ESU13" s="83"/>
      <c r="ESV13" s="83"/>
      <c r="ESW13" s="83"/>
      <c r="ESX13" s="83"/>
      <c r="ESY13" s="83"/>
      <c r="ESZ13" s="83"/>
      <c r="ETA13" s="83"/>
      <c r="ETB13" s="83"/>
      <c r="ETC13" s="83"/>
      <c r="ETD13" s="83"/>
      <c r="ETE13" s="83"/>
      <c r="ETF13" s="83"/>
      <c r="ETG13" s="83"/>
      <c r="ETH13" s="83"/>
      <c r="ETI13" s="83"/>
      <c r="ETJ13" s="83"/>
      <c r="ETK13" s="83"/>
      <c r="ETL13" s="83"/>
      <c r="ETM13" s="83"/>
      <c r="ETN13" s="83"/>
      <c r="ETO13" s="83"/>
      <c r="ETP13" s="83"/>
      <c r="ETQ13" s="83"/>
      <c r="ETR13" s="83"/>
      <c r="ETS13" s="83"/>
      <c r="ETT13" s="83"/>
      <c r="ETU13" s="83"/>
      <c r="ETV13" s="83"/>
      <c r="ETW13" s="83"/>
      <c r="ETX13" s="83"/>
      <c r="ETY13" s="83"/>
      <c r="ETZ13" s="83"/>
      <c r="EUA13" s="83"/>
      <c r="EUB13" s="83"/>
      <c r="EUC13" s="83"/>
      <c r="EUD13" s="83"/>
      <c r="EUE13" s="83"/>
      <c r="EUF13" s="83"/>
      <c r="EUG13" s="83"/>
      <c r="EUH13" s="83"/>
      <c r="EUI13" s="83"/>
      <c r="EUJ13" s="83"/>
      <c r="EUK13" s="83"/>
      <c r="EUL13" s="83"/>
      <c r="EUM13" s="83"/>
      <c r="EUN13" s="83"/>
      <c r="EUO13" s="83"/>
      <c r="EUP13" s="83"/>
      <c r="EUQ13" s="83"/>
      <c r="EUR13" s="83"/>
      <c r="EUS13" s="83"/>
      <c r="EUT13" s="83"/>
      <c r="EUU13" s="83"/>
      <c r="EUV13" s="83"/>
      <c r="EUW13" s="83"/>
      <c r="EUX13" s="83"/>
      <c r="EUY13" s="83"/>
      <c r="EUZ13" s="83"/>
      <c r="EVA13" s="83"/>
      <c r="EVB13" s="83"/>
      <c r="EVC13" s="83"/>
      <c r="EVD13" s="83"/>
      <c r="EVE13" s="83"/>
      <c r="EVF13" s="83"/>
      <c r="EVG13" s="83"/>
      <c r="EVH13" s="83"/>
      <c r="EVI13" s="83"/>
      <c r="EVJ13" s="83"/>
      <c r="EVK13" s="83"/>
      <c r="EVL13" s="83"/>
      <c r="EVM13" s="83"/>
      <c r="EVN13" s="83"/>
      <c r="EVO13" s="83"/>
      <c r="EVP13" s="83"/>
      <c r="EVQ13" s="83"/>
      <c r="EVR13" s="83"/>
      <c r="EVS13" s="83"/>
      <c r="EVT13" s="83"/>
      <c r="EVU13" s="83"/>
      <c r="EVV13" s="83"/>
      <c r="EVW13" s="83"/>
      <c r="EVX13" s="83"/>
      <c r="EVY13" s="83"/>
      <c r="EVZ13" s="83"/>
      <c r="EWA13" s="83"/>
      <c r="EWB13" s="83"/>
      <c r="EWC13" s="83"/>
      <c r="EWD13" s="83"/>
      <c r="EWE13" s="83"/>
      <c r="EWF13" s="83"/>
      <c r="EWG13" s="83"/>
      <c r="EWH13" s="83"/>
      <c r="EWI13" s="83"/>
      <c r="EWJ13" s="83"/>
      <c r="EWK13" s="83"/>
      <c r="EWL13" s="83"/>
      <c r="EWM13" s="83"/>
      <c r="EWN13" s="83"/>
      <c r="EWO13" s="83"/>
      <c r="EWP13" s="83"/>
      <c r="EWQ13" s="83"/>
      <c r="EWR13" s="83"/>
      <c r="EWS13" s="83"/>
      <c r="EWT13" s="83"/>
      <c r="EWU13" s="83"/>
      <c r="EWV13" s="83"/>
      <c r="EWW13" s="83"/>
      <c r="EWX13" s="83"/>
      <c r="EWY13" s="83"/>
      <c r="EWZ13" s="83"/>
      <c r="EXA13" s="83"/>
      <c r="EXB13" s="83"/>
      <c r="EXC13" s="83"/>
      <c r="EXD13" s="83"/>
      <c r="EXE13" s="83"/>
      <c r="EXF13" s="83"/>
      <c r="EXG13" s="83"/>
      <c r="EXH13" s="83"/>
      <c r="EXI13" s="83"/>
      <c r="EXJ13" s="83"/>
      <c r="EXK13" s="83"/>
      <c r="EXL13" s="83"/>
      <c r="EXM13" s="83"/>
      <c r="EXN13" s="83"/>
      <c r="EXO13" s="83"/>
      <c r="EXP13" s="83"/>
      <c r="EXQ13" s="83"/>
      <c r="EXR13" s="83"/>
      <c r="EXS13" s="83"/>
      <c r="EXT13" s="83"/>
      <c r="EXU13" s="83"/>
      <c r="EXV13" s="83"/>
      <c r="EXW13" s="83"/>
      <c r="EXX13" s="83"/>
      <c r="EXY13" s="83"/>
      <c r="EXZ13" s="83"/>
      <c r="EYA13" s="83"/>
      <c r="EYB13" s="83"/>
      <c r="EYC13" s="83"/>
      <c r="EYD13" s="83"/>
      <c r="EYE13" s="83"/>
      <c r="EYF13" s="83"/>
      <c r="EYG13" s="83"/>
      <c r="EYH13" s="83"/>
      <c r="EYI13" s="83"/>
      <c r="EYJ13" s="83"/>
      <c r="EYK13" s="83"/>
      <c r="EYL13" s="83"/>
      <c r="EYM13" s="83"/>
      <c r="EYN13" s="83"/>
      <c r="EYO13" s="83"/>
      <c r="EYP13" s="83"/>
      <c r="EYQ13" s="83"/>
      <c r="EYR13" s="83"/>
      <c r="EYS13" s="83"/>
      <c r="EYT13" s="83"/>
      <c r="EYU13" s="83"/>
      <c r="EYV13" s="83"/>
      <c r="EYW13" s="83"/>
      <c r="EYX13" s="83"/>
      <c r="EYY13" s="83"/>
      <c r="EYZ13" s="83"/>
      <c r="EZA13" s="83"/>
      <c r="EZB13" s="83"/>
      <c r="EZC13" s="83"/>
      <c r="EZD13" s="83"/>
      <c r="EZE13" s="83"/>
      <c r="EZF13" s="83"/>
      <c r="EZG13" s="83"/>
      <c r="EZH13" s="83"/>
      <c r="EZI13" s="83"/>
      <c r="EZJ13" s="83"/>
      <c r="EZK13" s="83"/>
      <c r="EZL13" s="83"/>
      <c r="EZM13" s="83"/>
      <c r="EZN13" s="83"/>
      <c r="EZO13" s="83"/>
      <c r="EZP13" s="83"/>
      <c r="EZQ13" s="83"/>
      <c r="EZR13" s="83"/>
      <c r="EZS13" s="83"/>
      <c r="EZT13" s="83"/>
      <c r="EZU13" s="83"/>
      <c r="EZV13" s="83"/>
      <c r="EZW13" s="83"/>
      <c r="EZX13" s="83"/>
      <c r="EZY13" s="83"/>
      <c r="EZZ13" s="83"/>
      <c r="FAA13" s="83"/>
      <c r="FAB13" s="83"/>
      <c r="FAC13" s="83"/>
      <c r="FAD13" s="83"/>
      <c r="FAE13" s="83"/>
      <c r="FAF13" s="83"/>
      <c r="FAG13" s="83"/>
      <c r="FAH13" s="83"/>
      <c r="FAI13" s="83"/>
      <c r="FAJ13" s="83"/>
      <c r="FAK13" s="83"/>
      <c r="FAL13" s="83"/>
      <c r="FAM13" s="83"/>
      <c r="FAN13" s="83"/>
      <c r="FAO13" s="83"/>
      <c r="FAP13" s="83"/>
      <c r="FAQ13" s="83"/>
      <c r="FAR13" s="83"/>
      <c r="FAS13" s="83"/>
      <c r="FAT13" s="83"/>
      <c r="FAU13" s="83"/>
      <c r="FAV13" s="83"/>
      <c r="FAW13" s="83"/>
      <c r="FAX13" s="83"/>
      <c r="FAY13" s="83"/>
      <c r="FAZ13" s="83"/>
      <c r="FBA13" s="83"/>
      <c r="FBB13" s="83"/>
      <c r="FBC13" s="83"/>
      <c r="FBD13" s="83"/>
      <c r="FBE13" s="83"/>
      <c r="FBF13" s="83"/>
      <c r="FBG13" s="83"/>
      <c r="FBH13" s="83"/>
      <c r="FBI13" s="83"/>
      <c r="FBJ13" s="83"/>
      <c r="FBK13" s="83"/>
      <c r="FBL13" s="83"/>
      <c r="FBM13" s="83"/>
      <c r="FBN13" s="83"/>
      <c r="FBO13" s="83"/>
      <c r="FBP13" s="83"/>
      <c r="FBQ13" s="83"/>
      <c r="FBR13" s="83"/>
      <c r="FBS13" s="83"/>
      <c r="FBT13" s="83"/>
      <c r="FBU13" s="83"/>
      <c r="FBV13" s="83"/>
      <c r="FBW13" s="83"/>
      <c r="FBX13" s="83"/>
      <c r="FBY13" s="83"/>
      <c r="FBZ13" s="83"/>
      <c r="FCA13" s="83"/>
      <c r="FCB13" s="83"/>
      <c r="FCC13" s="83"/>
      <c r="FCD13" s="83"/>
      <c r="FCE13" s="83"/>
      <c r="FCF13" s="83"/>
      <c r="FCG13" s="83"/>
      <c r="FCH13" s="83"/>
      <c r="FCI13" s="83"/>
      <c r="FCJ13" s="83"/>
      <c r="FCK13" s="83"/>
      <c r="FCL13" s="83"/>
      <c r="FCM13" s="83"/>
      <c r="FCN13" s="83"/>
      <c r="FCO13" s="83"/>
      <c r="FCP13" s="83"/>
      <c r="FCQ13" s="83"/>
      <c r="FCR13" s="83"/>
      <c r="FCS13" s="83"/>
      <c r="FCT13" s="83"/>
      <c r="FCU13" s="83"/>
      <c r="FCV13" s="83"/>
      <c r="FCW13" s="83"/>
      <c r="FCX13" s="83"/>
      <c r="FCY13" s="83"/>
      <c r="FCZ13" s="83"/>
      <c r="FDA13" s="83"/>
      <c r="FDB13" s="83"/>
      <c r="FDC13" s="83"/>
      <c r="FDD13" s="83"/>
      <c r="FDE13" s="83"/>
      <c r="FDF13" s="83"/>
      <c r="FDG13" s="83"/>
      <c r="FDH13" s="83"/>
      <c r="FDI13" s="83"/>
      <c r="FDJ13" s="83"/>
      <c r="FDK13" s="83"/>
      <c r="FDL13" s="83"/>
      <c r="FDM13" s="83"/>
      <c r="FDN13" s="83"/>
      <c r="FDO13" s="83"/>
      <c r="FDP13" s="83"/>
      <c r="FDQ13" s="83"/>
      <c r="FDR13" s="83"/>
      <c r="FDS13" s="83"/>
      <c r="FDT13" s="83"/>
      <c r="FDU13" s="83"/>
      <c r="FDV13" s="83"/>
      <c r="FDW13" s="83"/>
      <c r="FDX13" s="83"/>
      <c r="FDY13" s="83"/>
      <c r="FDZ13" s="83"/>
      <c r="FEA13" s="83"/>
      <c r="FEB13" s="83"/>
      <c r="FEC13" s="83"/>
      <c r="FED13" s="83"/>
      <c r="FEE13" s="83"/>
      <c r="FEF13" s="83"/>
      <c r="FEG13" s="83"/>
      <c r="FEH13" s="83"/>
      <c r="FEI13" s="83"/>
      <c r="FEJ13" s="83"/>
      <c r="FEK13" s="83"/>
      <c r="FEL13" s="83"/>
      <c r="FEM13" s="83"/>
      <c r="FEN13" s="83"/>
      <c r="FEO13" s="83"/>
      <c r="FEP13" s="83"/>
      <c r="FEQ13" s="83"/>
      <c r="FER13" s="83"/>
      <c r="FES13" s="83"/>
      <c r="FET13" s="83"/>
      <c r="FEU13" s="83"/>
      <c r="FEV13" s="83"/>
      <c r="FEW13" s="83"/>
      <c r="FEX13" s="83"/>
      <c r="FEY13" s="83"/>
      <c r="FEZ13" s="83"/>
      <c r="FFA13" s="83"/>
      <c r="FFB13" s="83"/>
      <c r="FFC13" s="83"/>
      <c r="FFD13" s="83"/>
      <c r="FFE13" s="83"/>
      <c r="FFF13" s="83"/>
      <c r="FFG13" s="83"/>
      <c r="FFH13" s="83"/>
      <c r="FFI13" s="83"/>
      <c r="FFJ13" s="83"/>
      <c r="FFK13" s="83"/>
      <c r="FFL13" s="83"/>
      <c r="FFM13" s="83"/>
      <c r="FFN13" s="83"/>
      <c r="FFO13" s="83"/>
      <c r="FFP13" s="83"/>
      <c r="FFQ13" s="83"/>
      <c r="FFR13" s="83"/>
      <c r="FFS13" s="83"/>
      <c r="FFT13" s="83"/>
      <c r="FFU13" s="83"/>
      <c r="FFV13" s="83"/>
      <c r="FFW13" s="83"/>
      <c r="FFX13" s="83"/>
      <c r="FFY13" s="83"/>
      <c r="FFZ13" s="83"/>
      <c r="FGA13" s="83"/>
      <c r="FGB13" s="83"/>
      <c r="FGC13" s="83"/>
      <c r="FGD13" s="83"/>
      <c r="FGE13" s="83"/>
      <c r="FGF13" s="83"/>
      <c r="FGG13" s="83"/>
      <c r="FGH13" s="83"/>
      <c r="FGI13" s="83"/>
      <c r="FGJ13" s="83"/>
      <c r="FGK13" s="83"/>
      <c r="FGL13" s="83"/>
      <c r="FGM13" s="83"/>
      <c r="FGN13" s="83"/>
      <c r="FGO13" s="83"/>
      <c r="FGP13" s="83"/>
      <c r="FGQ13" s="83"/>
      <c r="FGR13" s="83"/>
      <c r="FGS13" s="83"/>
      <c r="FGT13" s="83"/>
      <c r="FGU13" s="83"/>
      <c r="FGV13" s="83"/>
      <c r="FGW13" s="83"/>
      <c r="FGX13" s="83"/>
      <c r="FGY13" s="83"/>
      <c r="FGZ13" s="83"/>
      <c r="FHA13" s="83"/>
      <c r="FHB13" s="83"/>
      <c r="FHC13" s="83"/>
      <c r="FHD13" s="83"/>
      <c r="FHE13" s="83"/>
      <c r="FHF13" s="83"/>
      <c r="FHG13" s="83"/>
      <c r="FHH13" s="83"/>
      <c r="FHI13" s="83"/>
      <c r="FHJ13" s="83"/>
      <c r="FHK13" s="83"/>
      <c r="FHL13" s="83"/>
      <c r="FHM13" s="83"/>
      <c r="FHN13" s="83"/>
      <c r="FHO13" s="83"/>
      <c r="FHP13" s="83"/>
      <c r="FHQ13" s="83"/>
      <c r="FHR13" s="83"/>
      <c r="FHS13" s="83"/>
      <c r="FHT13" s="83"/>
      <c r="FHU13" s="83"/>
      <c r="FHV13" s="83"/>
      <c r="FHW13" s="83"/>
      <c r="FHX13" s="83"/>
      <c r="FHY13" s="83"/>
      <c r="FHZ13" s="83"/>
      <c r="FIA13" s="83"/>
      <c r="FIB13" s="83"/>
      <c r="FIC13" s="83"/>
      <c r="FID13" s="83"/>
      <c r="FIE13" s="83"/>
      <c r="FIF13" s="83"/>
      <c r="FIG13" s="83"/>
      <c r="FIH13" s="83"/>
      <c r="FII13" s="83"/>
      <c r="FIJ13" s="83"/>
      <c r="FIK13" s="83"/>
      <c r="FIL13" s="83"/>
      <c r="FIM13" s="83"/>
      <c r="FIN13" s="83"/>
      <c r="FIO13" s="83"/>
      <c r="FIP13" s="83"/>
      <c r="FIQ13" s="83"/>
      <c r="FIR13" s="83"/>
      <c r="FIS13" s="83"/>
      <c r="FIT13" s="83"/>
      <c r="FIU13" s="83"/>
      <c r="FIV13" s="83"/>
      <c r="FIW13" s="83"/>
      <c r="FIX13" s="83"/>
      <c r="FIY13" s="83"/>
      <c r="FIZ13" s="83"/>
      <c r="FJA13" s="83"/>
      <c r="FJB13" s="83"/>
      <c r="FJC13" s="83"/>
      <c r="FJD13" s="83"/>
      <c r="FJE13" s="83"/>
      <c r="FJF13" s="83"/>
      <c r="FJG13" s="83"/>
      <c r="FJH13" s="83"/>
      <c r="FJI13" s="83"/>
      <c r="FJJ13" s="83"/>
      <c r="FJK13" s="83"/>
      <c r="FJL13" s="83"/>
      <c r="FJM13" s="83"/>
      <c r="FJN13" s="83"/>
      <c r="FJO13" s="83"/>
      <c r="FJP13" s="83"/>
      <c r="FJQ13" s="83"/>
      <c r="FJR13" s="83"/>
      <c r="FJS13" s="83"/>
      <c r="FJT13" s="83"/>
      <c r="FJU13" s="83"/>
      <c r="FJV13" s="83"/>
      <c r="FJW13" s="83"/>
      <c r="FJX13" s="83"/>
      <c r="FJY13" s="83"/>
      <c r="FJZ13" s="83"/>
      <c r="FKA13" s="83"/>
      <c r="FKB13" s="83"/>
      <c r="FKC13" s="83"/>
      <c r="FKD13" s="83"/>
      <c r="FKE13" s="83"/>
      <c r="FKF13" s="83"/>
      <c r="FKG13" s="83"/>
      <c r="FKH13" s="83"/>
      <c r="FKI13" s="83"/>
      <c r="FKJ13" s="83"/>
      <c r="FKK13" s="83"/>
      <c r="FKL13" s="83"/>
      <c r="FKM13" s="83"/>
      <c r="FKN13" s="83"/>
      <c r="FKO13" s="83"/>
      <c r="FKP13" s="83"/>
      <c r="FKQ13" s="83"/>
      <c r="FKR13" s="83"/>
      <c r="FKS13" s="83"/>
      <c r="FKT13" s="83"/>
      <c r="FKU13" s="83"/>
      <c r="FKV13" s="83"/>
      <c r="FKW13" s="83"/>
      <c r="FKX13" s="83"/>
      <c r="FKY13" s="83"/>
      <c r="FKZ13" s="83"/>
      <c r="FLA13" s="83"/>
      <c r="FLB13" s="83"/>
      <c r="FLC13" s="83"/>
      <c r="FLD13" s="83"/>
      <c r="FLE13" s="83"/>
      <c r="FLF13" s="83"/>
      <c r="FLG13" s="83"/>
      <c r="FLH13" s="83"/>
      <c r="FLI13" s="83"/>
      <c r="FLJ13" s="83"/>
      <c r="FLK13" s="83"/>
      <c r="FLL13" s="83"/>
      <c r="FLM13" s="83"/>
      <c r="FLN13" s="83"/>
      <c r="FLO13" s="83"/>
      <c r="FLP13" s="83"/>
      <c r="FLQ13" s="83"/>
      <c r="FLR13" s="83"/>
      <c r="FLS13" s="83"/>
      <c r="FLT13" s="83"/>
      <c r="FLU13" s="83"/>
      <c r="FLV13" s="83"/>
      <c r="FLW13" s="83"/>
      <c r="FLX13" s="83"/>
      <c r="FLY13" s="83"/>
      <c r="FLZ13" s="83"/>
      <c r="FMA13" s="83"/>
      <c r="FMB13" s="83"/>
      <c r="FMC13" s="83"/>
      <c r="FMD13" s="83"/>
      <c r="FME13" s="83"/>
      <c r="FMF13" s="83"/>
      <c r="FMG13" s="83"/>
      <c r="FMH13" s="83"/>
      <c r="FMI13" s="83"/>
      <c r="FMJ13" s="83"/>
      <c r="FMK13" s="83"/>
      <c r="FML13" s="83"/>
      <c r="FMM13" s="83"/>
      <c r="FMN13" s="83"/>
      <c r="FMO13" s="83"/>
      <c r="FMP13" s="83"/>
      <c r="FMQ13" s="83"/>
      <c r="FMR13" s="83"/>
      <c r="FMS13" s="83"/>
      <c r="FMT13" s="83"/>
      <c r="FMU13" s="83"/>
      <c r="FMV13" s="83"/>
      <c r="FMW13" s="83"/>
      <c r="FMX13" s="83"/>
      <c r="FMY13" s="83"/>
      <c r="FMZ13" s="83"/>
      <c r="FNA13" s="83"/>
      <c r="FNB13" s="83"/>
      <c r="FNC13" s="83"/>
      <c r="FND13" s="83"/>
      <c r="FNE13" s="83"/>
      <c r="FNF13" s="83"/>
      <c r="FNG13" s="83"/>
      <c r="FNH13" s="83"/>
      <c r="FNI13" s="83"/>
      <c r="FNJ13" s="83"/>
      <c r="FNK13" s="83"/>
      <c r="FNL13" s="83"/>
      <c r="FNM13" s="83"/>
      <c r="FNN13" s="83"/>
      <c r="FNO13" s="83"/>
      <c r="FNP13" s="83"/>
      <c r="FNQ13" s="83"/>
      <c r="FNR13" s="83"/>
      <c r="FNS13" s="83"/>
      <c r="FNT13" s="83"/>
      <c r="FNU13" s="83"/>
      <c r="FNV13" s="83"/>
      <c r="FNW13" s="83"/>
      <c r="FNX13" s="83"/>
      <c r="FNY13" s="83"/>
      <c r="FNZ13" s="83"/>
      <c r="FOA13" s="83"/>
      <c r="FOB13" s="83"/>
      <c r="FOC13" s="83"/>
      <c r="FOD13" s="83"/>
      <c r="FOE13" s="83"/>
      <c r="FOF13" s="83"/>
      <c r="FOG13" s="83"/>
      <c r="FOH13" s="83"/>
      <c r="FOI13" s="83"/>
      <c r="FOJ13" s="83"/>
      <c r="FOK13" s="83"/>
      <c r="FOL13" s="83"/>
      <c r="FOM13" s="83"/>
      <c r="FON13" s="83"/>
      <c r="FOO13" s="83"/>
      <c r="FOP13" s="83"/>
      <c r="FOQ13" s="83"/>
      <c r="FOR13" s="83"/>
      <c r="FOS13" s="83"/>
      <c r="FOT13" s="83"/>
      <c r="FOU13" s="83"/>
      <c r="FOV13" s="83"/>
      <c r="FOW13" s="83"/>
      <c r="FOX13" s="83"/>
      <c r="FOY13" s="83"/>
      <c r="FOZ13" s="83"/>
      <c r="FPA13" s="83"/>
      <c r="FPB13" s="83"/>
      <c r="FPC13" s="83"/>
      <c r="FPD13" s="83"/>
      <c r="FPE13" s="83"/>
      <c r="FPF13" s="83"/>
      <c r="FPG13" s="83"/>
      <c r="FPH13" s="83"/>
      <c r="FPI13" s="83"/>
      <c r="FPJ13" s="83"/>
      <c r="FPK13" s="83"/>
      <c r="FPL13" s="83"/>
      <c r="FPM13" s="83"/>
      <c r="FPN13" s="83"/>
      <c r="FPO13" s="83"/>
      <c r="FPP13" s="83"/>
      <c r="FPQ13" s="83"/>
      <c r="FPR13" s="83"/>
      <c r="FPS13" s="83"/>
      <c r="FPT13" s="83"/>
      <c r="FPU13" s="83"/>
      <c r="FPV13" s="83"/>
      <c r="FPW13" s="83"/>
      <c r="FPX13" s="83"/>
      <c r="FPY13" s="83"/>
      <c r="FPZ13" s="83"/>
      <c r="FQA13" s="83"/>
      <c r="FQB13" s="83"/>
      <c r="FQC13" s="83"/>
      <c r="FQD13" s="83"/>
      <c r="FQE13" s="83"/>
      <c r="FQF13" s="83"/>
      <c r="FQG13" s="83"/>
      <c r="FQH13" s="83"/>
      <c r="FQI13" s="83"/>
      <c r="FQJ13" s="83"/>
      <c r="FQK13" s="83"/>
      <c r="FQL13" s="83"/>
      <c r="FQM13" s="83"/>
      <c r="FQN13" s="83"/>
      <c r="FQO13" s="83"/>
      <c r="FQP13" s="83"/>
      <c r="FQQ13" s="83"/>
      <c r="FQR13" s="83"/>
      <c r="FQS13" s="83"/>
      <c r="FQT13" s="83"/>
      <c r="FQU13" s="83"/>
      <c r="FQV13" s="83"/>
      <c r="FQW13" s="83"/>
      <c r="FQX13" s="83"/>
      <c r="FQY13" s="83"/>
      <c r="FQZ13" s="83"/>
      <c r="FRA13" s="83"/>
      <c r="FRB13" s="83"/>
      <c r="FRC13" s="83"/>
      <c r="FRD13" s="83"/>
      <c r="FRE13" s="83"/>
      <c r="FRF13" s="83"/>
      <c r="FRG13" s="83"/>
      <c r="FRH13" s="83"/>
      <c r="FRI13" s="83"/>
      <c r="FRJ13" s="83"/>
      <c r="FRK13" s="83"/>
      <c r="FRL13" s="83"/>
      <c r="FRM13" s="83"/>
      <c r="FRN13" s="83"/>
      <c r="FRO13" s="83"/>
      <c r="FRP13" s="83"/>
      <c r="FRQ13" s="83"/>
      <c r="FRR13" s="83"/>
      <c r="FRS13" s="83"/>
      <c r="FRT13" s="83"/>
      <c r="FRU13" s="83"/>
      <c r="FRV13" s="83"/>
      <c r="FRW13" s="83"/>
      <c r="FRX13" s="83"/>
      <c r="FRY13" s="83"/>
      <c r="FRZ13" s="83"/>
      <c r="FSA13" s="83"/>
      <c r="FSB13" s="83"/>
      <c r="FSC13" s="83"/>
      <c r="FSD13" s="83"/>
      <c r="FSE13" s="83"/>
      <c r="FSF13" s="83"/>
      <c r="FSG13" s="83"/>
      <c r="FSH13" s="83"/>
      <c r="FSI13" s="83"/>
      <c r="FSJ13" s="83"/>
      <c r="FSK13" s="83"/>
      <c r="FSL13" s="83"/>
      <c r="FSM13" s="83"/>
      <c r="FSN13" s="83"/>
      <c r="FSO13" s="83"/>
      <c r="FSP13" s="83"/>
      <c r="FSQ13" s="83"/>
      <c r="FSR13" s="83"/>
      <c r="FSS13" s="83"/>
      <c r="FST13" s="83"/>
      <c r="FSU13" s="83"/>
      <c r="FSV13" s="83"/>
      <c r="FSW13" s="83"/>
      <c r="FSX13" s="83"/>
      <c r="FSY13" s="83"/>
      <c r="FSZ13" s="83"/>
      <c r="FTA13" s="83"/>
      <c r="FTB13" s="83"/>
      <c r="FTC13" s="83"/>
      <c r="FTD13" s="83"/>
      <c r="FTE13" s="83"/>
      <c r="FTF13" s="83"/>
      <c r="FTG13" s="83"/>
      <c r="FTH13" s="83"/>
      <c r="FTI13" s="83"/>
      <c r="FTJ13" s="83"/>
      <c r="FTK13" s="83"/>
      <c r="FTL13" s="83"/>
      <c r="FTM13" s="83"/>
      <c r="FTN13" s="83"/>
      <c r="FTO13" s="83"/>
      <c r="FTP13" s="83"/>
      <c r="FTQ13" s="83"/>
      <c r="FTR13" s="83"/>
      <c r="FTS13" s="83"/>
      <c r="FTT13" s="83"/>
      <c r="FTU13" s="83"/>
      <c r="FTV13" s="83"/>
      <c r="FTW13" s="83"/>
      <c r="FTX13" s="83"/>
      <c r="FTY13" s="83"/>
      <c r="FTZ13" s="83"/>
      <c r="FUA13" s="83"/>
      <c r="FUB13" s="83"/>
      <c r="FUC13" s="83"/>
      <c r="FUD13" s="83"/>
      <c r="FUE13" s="83"/>
      <c r="FUF13" s="83"/>
      <c r="FUG13" s="83"/>
      <c r="FUH13" s="83"/>
      <c r="FUI13" s="83"/>
      <c r="FUJ13" s="83"/>
      <c r="FUK13" s="83"/>
      <c r="FUL13" s="83"/>
      <c r="FUM13" s="83"/>
      <c r="FUN13" s="83"/>
      <c r="FUO13" s="83"/>
      <c r="FUP13" s="83"/>
      <c r="FUQ13" s="83"/>
      <c r="FUR13" s="83"/>
      <c r="FUS13" s="83"/>
      <c r="FUT13" s="83"/>
      <c r="FUU13" s="83"/>
      <c r="FUV13" s="83"/>
      <c r="FUW13" s="83"/>
      <c r="FUX13" s="83"/>
      <c r="FUY13" s="83"/>
      <c r="FUZ13" s="83"/>
      <c r="FVA13" s="83"/>
      <c r="FVB13" s="83"/>
      <c r="FVC13" s="83"/>
      <c r="FVD13" s="83"/>
      <c r="FVE13" s="83"/>
      <c r="FVF13" s="83"/>
      <c r="FVG13" s="83"/>
      <c r="FVH13" s="83"/>
      <c r="FVI13" s="83"/>
      <c r="FVJ13" s="83"/>
      <c r="FVK13" s="83"/>
      <c r="FVL13" s="83"/>
      <c r="FVM13" s="83"/>
      <c r="FVN13" s="83"/>
      <c r="FVO13" s="83"/>
      <c r="FVP13" s="83"/>
      <c r="FVQ13" s="83"/>
      <c r="FVR13" s="83"/>
      <c r="FVS13" s="83"/>
      <c r="FVT13" s="83"/>
      <c r="FVU13" s="83"/>
      <c r="FVV13" s="83"/>
      <c r="FVW13" s="83"/>
      <c r="FVX13" s="83"/>
      <c r="FVY13" s="83"/>
      <c r="FVZ13" s="83"/>
      <c r="FWA13" s="83"/>
      <c r="FWB13" s="83"/>
      <c r="FWC13" s="83"/>
      <c r="FWD13" s="83"/>
      <c r="FWE13" s="83"/>
      <c r="FWF13" s="83"/>
      <c r="FWG13" s="83"/>
      <c r="FWH13" s="83"/>
      <c r="FWI13" s="83"/>
      <c r="FWJ13" s="83"/>
      <c r="FWK13" s="83"/>
      <c r="FWL13" s="83"/>
      <c r="FWM13" s="83"/>
      <c r="FWN13" s="83"/>
      <c r="FWO13" s="83"/>
      <c r="FWP13" s="83"/>
      <c r="FWQ13" s="83"/>
      <c r="FWR13" s="83"/>
      <c r="FWS13" s="83"/>
      <c r="FWT13" s="83"/>
      <c r="FWU13" s="83"/>
      <c r="FWV13" s="83"/>
      <c r="FWW13" s="83"/>
      <c r="FWX13" s="83"/>
      <c r="FWY13" s="83"/>
      <c r="FWZ13" s="83"/>
      <c r="FXA13" s="83"/>
      <c r="FXB13" s="83"/>
      <c r="FXC13" s="83"/>
      <c r="FXD13" s="83"/>
      <c r="FXE13" s="83"/>
      <c r="FXF13" s="83"/>
      <c r="FXG13" s="83"/>
      <c r="FXH13" s="83"/>
      <c r="FXI13" s="83"/>
      <c r="FXJ13" s="83"/>
      <c r="FXK13" s="83"/>
      <c r="FXL13" s="83"/>
      <c r="FXM13" s="83"/>
      <c r="FXN13" s="83"/>
      <c r="FXO13" s="83"/>
      <c r="FXP13" s="83"/>
      <c r="FXQ13" s="83"/>
      <c r="FXR13" s="83"/>
      <c r="FXS13" s="83"/>
      <c r="FXT13" s="83"/>
      <c r="FXU13" s="83"/>
      <c r="FXV13" s="83"/>
      <c r="FXW13" s="83"/>
      <c r="FXX13" s="83"/>
      <c r="FXY13" s="83"/>
      <c r="FXZ13" s="83"/>
      <c r="FYA13" s="83"/>
      <c r="FYB13" s="83"/>
      <c r="FYC13" s="83"/>
      <c r="FYD13" s="83"/>
      <c r="FYE13" s="83"/>
      <c r="FYF13" s="83"/>
      <c r="FYG13" s="83"/>
      <c r="FYH13" s="83"/>
      <c r="FYI13" s="83"/>
      <c r="FYJ13" s="83"/>
      <c r="FYK13" s="83"/>
      <c r="FYL13" s="83"/>
      <c r="FYM13" s="83"/>
      <c r="FYN13" s="83"/>
      <c r="FYO13" s="83"/>
      <c r="FYP13" s="83"/>
      <c r="FYQ13" s="83"/>
      <c r="FYR13" s="83"/>
      <c r="FYS13" s="83"/>
      <c r="FYT13" s="83"/>
      <c r="FYU13" s="83"/>
      <c r="FYV13" s="83"/>
      <c r="FYW13" s="83"/>
      <c r="FYX13" s="83"/>
      <c r="FYY13" s="83"/>
      <c r="FYZ13" s="83"/>
      <c r="FZA13" s="83"/>
      <c r="FZB13" s="83"/>
      <c r="FZC13" s="83"/>
      <c r="FZD13" s="83"/>
      <c r="FZE13" s="83"/>
      <c r="FZF13" s="83"/>
      <c r="FZG13" s="83"/>
      <c r="FZH13" s="83"/>
      <c r="FZI13" s="83"/>
      <c r="FZJ13" s="83"/>
      <c r="FZK13" s="83"/>
      <c r="FZL13" s="83"/>
      <c r="FZM13" s="83"/>
      <c r="FZN13" s="83"/>
      <c r="FZO13" s="83"/>
      <c r="FZP13" s="83"/>
      <c r="FZQ13" s="83"/>
      <c r="FZR13" s="83"/>
      <c r="FZS13" s="83"/>
      <c r="FZT13" s="83"/>
      <c r="FZU13" s="83"/>
      <c r="FZV13" s="83"/>
      <c r="FZW13" s="83"/>
      <c r="FZX13" s="83"/>
      <c r="FZY13" s="83"/>
      <c r="FZZ13" s="83"/>
      <c r="GAA13" s="83"/>
      <c r="GAB13" s="83"/>
      <c r="GAC13" s="83"/>
      <c r="GAD13" s="83"/>
      <c r="GAE13" s="83"/>
      <c r="GAF13" s="83"/>
      <c r="GAG13" s="83"/>
      <c r="GAH13" s="83"/>
      <c r="GAI13" s="83"/>
      <c r="GAJ13" s="83"/>
      <c r="GAK13" s="83"/>
      <c r="GAL13" s="83"/>
      <c r="GAM13" s="83"/>
      <c r="GAN13" s="83"/>
      <c r="GAO13" s="83"/>
      <c r="GAP13" s="83"/>
      <c r="GAQ13" s="83"/>
      <c r="GAR13" s="83"/>
      <c r="GAS13" s="83"/>
      <c r="GAT13" s="83"/>
      <c r="GAU13" s="83"/>
      <c r="GAV13" s="83"/>
      <c r="GAW13" s="83"/>
      <c r="GAX13" s="83"/>
      <c r="GAY13" s="83"/>
      <c r="GAZ13" s="83"/>
      <c r="GBA13" s="83"/>
      <c r="GBB13" s="83"/>
      <c r="GBC13" s="83"/>
      <c r="GBD13" s="83"/>
      <c r="GBE13" s="83"/>
      <c r="GBF13" s="83"/>
      <c r="GBG13" s="83"/>
      <c r="GBH13" s="83"/>
      <c r="GBI13" s="83"/>
      <c r="GBJ13" s="83"/>
      <c r="GBK13" s="83"/>
      <c r="GBL13" s="83"/>
      <c r="GBM13" s="83"/>
      <c r="GBN13" s="83"/>
      <c r="GBO13" s="83"/>
      <c r="GBP13" s="83"/>
      <c r="GBQ13" s="83"/>
      <c r="GBR13" s="83"/>
      <c r="GBS13" s="83"/>
      <c r="GBT13" s="83"/>
      <c r="GBU13" s="83"/>
      <c r="GBV13" s="83"/>
      <c r="GBW13" s="83"/>
      <c r="GBX13" s="83"/>
      <c r="GBY13" s="83"/>
      <c r="GBZ13" s="83"/>
      <c r="GCA13" s="83"/>
      <c r="GCB13" s="83"/>
      <c r="GCC13" s="83"/>
      <c r="GCD13" s="83"/>
      <c r="GCE13" s="83"/>
      <c r="GCF13" s="83"/>
      <c r="GCG13" s="83"/>
      <c r="GCH13" s="83"/>
      <c r="GCI13" s="83"/>
      <c r="GCJ13" s="83"/>
      <c r="GCK13" s="83"/>
      <c r="GCL13" s="83"/>
      <c r="GCM13" s="83"/>
      <c r="GCN13" s="83"/>
      <c r="GCO13" s="83"/>
      <c r="GCP13" s="83"/>
      <c r="GCQ13" s="83"/>
      <c r="GCR13" s="83"/>
      <c r="GCS13" s="83"/>
      <c r="GCT13" s="83"/>
      <c r="GCU13" s="83"/>
      <c r="GCV13" s="83"/>
      <c r="GCW13" s="83"/>
      <c r="GCX13" s="83"/>
      <c r="GCY13" s="83"/>
      <c r="GCZ13" s="83"/>
      <c r="GDA13" s="83"/>
      <c r="GDB13" s="83"/>
      <c r="GDC13" s="83"/>
      <c r="GDD13" s="83"/>
      <c r="GDE13" s="83"/>
      <c r="GDF13" s="83"/>
      <c r="GDG13" s="83"/>
      <c r="GDH13" s="83"/>
      <c r="GDI13" s="83"/>
      <c r="GDJ13" s="83"/>
      <c r="GDK13" s="83"/>
      <c r="GDL13" s="83"/>
      <c r="GDM13" s="83"/>
      <c r="GDN13" s="83"/>
      <c r="GDO13" s="83"/>
      <c r="GDP13" s="83"/>
      <c r="GDQ13" s="83"/>
      <c r="GDR13" s="83"/>
      <c r="GDS13" s="83"/>
      <c r="GDT13" s="83"/>
      <c r="GDU13" s="83"/>
      <c r="GDV13" s="83"/>
      <c r="GDW13" s="83"/>
      <c r="GDX13" s="83"/>
      <c r="GDY13" s="83"/>
      <c r="GDZ13" s="83"/>
      <c r="GEA13" s="83"/>
      <c r="GEB13" s="83"/>
      <c r="GEC13" s="83"/>
      <c r="GED13" s="83"/>
      <c r="GEE13" s="83"/>
      <c r="GEF13" s="83"/>
      <c r="GEG13" s="83"/>
      <c r="GEH13" s="83"/>
      <c r="GEI13" s="83"/>
      <c r="GEJ13" s="83"/>
      <c r="GEK13" s="83"/>
      <c r="GEL13" s="83"/>
      <c r="GEM13" s="83"/>
      <c r="GEN13" s="83"/>
      <c r="GEO13" s="83"/>
      <c r="GEP13" s="83"/>
      <c r="GEQ13" s="83"/>
      <c r="GER13" s="83"/>
      <c r="GES13" s="83"/>
      <c r="GET13" s="83"/>
      <c r="GEU13" s="83"/>
      <c r="GEV13" s="83"/>
      <c r="GEW13" s="83"/>
      <c r="GEX13" s="83"/>
      <c r="GEY13" s="83"/>
      <c r="GEZ13" s="83"/>
      <c r="GFA13" s="83"/>
      <c r="GFB13" s="83"/>
      <c r="GFC13" s="83"/>
      <c r="GFD13" s="83"/>
      <c r="GFE13" s="83"/>
      <c r="GFF13" s="83"/>
      <c r="GFG13" s="83"/>
      <c r="GFH13" s="83"/>
      <c r="GFI13" s="83"/>
      <c r="GFJ13" s="83"/>
      <c r="GFK13" s="83"/>
      <c r="GFL13" s="83"/>
      <c r="GFM13" s="83"/>
      <c r="GFN13" s="83"/>
      <c r="GFO13" s="83"/>
      <c r="GFP13" s="83"/>
      <c r="GFQ13" s="83"/>
      <c r="GFR13" s="83"/>
      <c r="GFS13" s="83"/>
      <c r="GFT13" s="83"/>
      <c r="GFU13" s="83"/>
      <c r="GFV13" s="83"/>
      <c r="GFW13" s="83"/>
      <c r="GFX13" s="83"/>
      <c r="GFY13" s="83"/>
      <c r="GFZ13" s="83"/>
      <c r="GGA13" s="83"/>
      <c r="GGB13" s="83"/>
      <c r="GGC13" s="83"/>
      <c r="GGD13" s="83"/>
      <c r="GGE13" s="83"/>
      <c r="GGF13" s="83"/>
      <c r="GGG13" s="83"/>
      <c r="GGH13" s="83"/>
      <c r="GGI13" s="83"/>
      <c r="GGJ13" s="83"/>
      <c r="GGK13" s="83"/>
      <c r="GGL13" s="83"/>
      <c r="GGM13" s="83"/>
      <c r="GGN13" s="83"/>
      <c r="GGO13" s="83"/>
      <c r="GGP13" s="83"/>
      <c r="GGQ13" s="83"/>
      <c r="GGR13" s="83"/>
      <c r="GGS13" s="83"/>
      <c r="GGT13" s="83"/>
      <c r="GGU13" s="83"/>
      <c r="GGV13" s="83"/>
      <c r="GGW13" s="83"/>
      <c r="GGX13" s="83"/>
      <c r="GGY13" s="83"/>
      <c r="GGZ13" s="83"/>
      <c r="GHA13" s="83"/>
      <c r="GHB13" s="83"/>
      <c r="GHC13" s="83"/>
      <c r="GHD13" s="83"/>
      <c r="GHE13" s="83"/>
      <c r="GHF13" s="83"/>
      <c r="GHG13" s="83"/>
      <c r="GHH13" s="83"/>
      <c r="GHI13" s="83"/>
      <c r="GHJ13" s="83"/>
      <c r="GHK13" s="83"/>
      <c r="GHL13" s="83"/>
      <c r="GHM13" s="83"/>
      <c r="GHN13" s="83"/>
      <c r="GHO13" s="83"/>
      <c r="GHP13" s="83"/>
      <c r="GHQ13" s="83"/>
      <c r="GHR13" s="83"/>
      <c r="GHS13" s="83"/>
      <c r="GHT13" s="83"/>
      <c r="GHU13" s="83"/>
      <c r="GHV13" s="83"/>
      <c r="GHW13" s="83"/>
      <c r="GHX13" s="83"/>
      <c r="GHY13" s="83"/>
      <c r="GHZ13" s="83"/>
      <c r="GIA13" s="83"/>
      <c r="GIB13" s="83"/>
      <c r="GIC13" s="83"/>
      <c r="GID13" s="83"/>
      <c r="GIE13" s="83"/>
      <c r="GIF13" s="83"/>
      <c r="GIG13" s="83"/>
      <c r="GIH13" s="83"/>
      <c r="GII13" s="83"/>
      <c r="GIJ13" s="83"/>
      <c r="GIK13" s="83"/>
      <c r="GIL13" s="83"/>
      <c r="GIM13" s="83"/>
      <c r="GIN13" s="83"/>
      <c r="GIO13" s="83"/>
      <c r="GIP13" s="83"/>
      <c r="GIQ13" s="83"/>
      <c r="GIR13" s="83"/>
      <c r="GIS13" s="83"/>
      <c r="GIT13" s="83"/>
      <c r="GIU13" s="83"/>
      <c r="GIV13" s="83"/>
      <c r="GIW13" s="83"/>
      <c r="GIX13" s="83"/>
      <c r="GIY13" s="83"/>
      <c r="GIZ13" s="83"/>
      <c r="GJA13" s="83"/>
      <c r="GJB13" s="83"/>
      <c r="GJC13" s="83"/>
      <c r="GJD13" s="83"/>
      <c r="GJE13" s="83"/>
      <c r="GJF13" s="83"/>
      <c r="GJG13" s="83"/>
      <c r="GJH13" s="83"/>
      <c r="GJI13" s="83"/>
      <c r="GJJ13" s="83"/>
      <c r="GJK13" s="83"/>
      <c r="GJL13" s="83"/>
      <c r="GJM13" s="83"/>
      <c r="GJN13" s="83"/>
      <c r="GJO13" s="83"/>
      <c r="GJP13" s="83"/>
      <c r="GJQ13" s="83"/>
      <c r="GJR13" s="83"/>
      <c r="GJS13" s="83"/>
      <c r="GJT13" s="83"/>
      <c r="GJU13" s="83"/>
      <c r="GJV13" s="83"/>
      <c r="GJW13" s="83"/>
      <c r="GJX13" s="83"/>
      <c r="GJY13" s="83"/>
      <c r="GJZ13" s="83"/>
      <c r="GKA13" s="83"/>
      <c r="GKB13" s="83"/>
      <c r="GKC13" s="83"/>
      <c r="GKD13" s="83"/>
      <c r="GKE13" s="83"/>
      <c r="GKF13" s="83"/>
      <c r="GKG13" s="83"/>
      <c r="GKH13" s="83"/>
      <c r="GKI13" s="83"/>
      <c r="GKJ13" s="83"/>
      <c r="GKK13" s="83"/>
      <c r="GKL13" s="83"/>
      <c r="GKM13" s="83"/>
      <c r="GKN13" s="83"/>
      <c r="GKO13" s="83"/>
      <c r="GKP13" s="83"/>
      <c r="GKQ13" s="83"/>
      <c r="GKR13" s="83"/>
      <c r="GKS13" s="83"/>
      <c r="GKT13" s="83"/>
      <c r="GKU13" s="83"/>
      <c r="GKV13" s="83"/>
      <c r="GKW13" s="83"/>
      <c r="GKX13" s="83"/>
      <c r="GKY13" s="83"/>
      <c r="GKZ13" s="83"/>
      <c r="GLA13" s="83"/>
      <c r="GLB13" s="83"/>
      <c r="GLC13" s="83"/>
      <c r="GLD13" s="83"/>
      <c r="GLE13" s="83"/>
      <c r="GLF13" s="83"/>
      <c r="GLG13" s="83"/>
      <c r="GLH13" s="83"/>
      <c r="GLI13" s="83"/>
      <c r="GLJ13" s="83"/>
      <c r="GLK13" s="83"/>
      <c r="GLL13" s="83"/>
      <c r="GLM13" s="83"/>
      <c r="GLN13" s="83"/>
      <c r="GLO13" s="83"/>
      <c r="GLP13" s="83"/>
      <c r="GLQ13" s="83"/>
      <c r="GLR13" s="83"/>
      <c r="GLS13" s="83"/>
      <c r="GLT13" s="83"/>
      <c r="GLU13" s="83"/>
      <c r="GLV13" s="83"/>
      <c r="GLW13" s="83"/>
      <c r="GLX13" s="83"/>
      <c r="GLY13" s="83"/>
      <c r="GLZ13" s="83"/>
      <c r="GMA13" s="83"/>
      <c r="GMB13" s="83"/>
      <c r="GMC13" s="83"/>
      <c r="GMD13" s="83"/>
      <c r="GME13" s="83"/>
      <c r="GMF13" s="83"/>
      <c r="GMG13" s="83"/>
      <c r="GMH13" s="83"/>
      <c r="GMI13" s="83"/>
      <c r="GMJ13" s="83"/>
      <c r="GMK13" s="83"/>
      <c r="GML13" s="83"/>
      <c r="GMM13" s="83"/>
      <c r="GMN13" s="83"/>
      <c r="GMO13" s="83"/>
      <c r="GMP13" s="83"/>
      <c r="GMQ13" s="83"/>
      <c r="GMR13" s="83"/>
      <c r="GMS13" s="83"/>
      <c r="GMT13" s="83"/>
      <c r="GMU13" s="83"/>
      <c r="GMV13" s="83"/>
      <c r="GMW13" s="83"/>
      <c r="GMX13" s="83"/>
      <c r="GMY13" s="83"/>
      <c r="GMZ13" s="83"/>
      <c r="GNA13" s="83"/>
      <c r="GNB13" s="83"/>
      <c r="GNC13" s="83"/>
      <c r="GND13" s="83"/>
      <c r="GNE13" s="83"/>
      <c r="GNF13" s="83"/>
      <c r="GNG13" s="83"/>
      <c r="GNH13" s="83"/>
      <c r="GNI13" s="83"/>
      <c r="GNJ13" s="83"/>
      <c r="GNK13" s="83"/>
      <c r="GNL13" s="83"/>
      <c r="GNM13" s="83"/>
      <c r="GNN13" s="83"/>
      <c r="GNO13" s="83"/>
      <c r="GNP13" s="83"/>
      <c r="GNQ13" s="83"/>
      <c r="GNR13" s="83"/>
      <c r="GNS13" s="83"/>
      <c r="GNT13" s="83"/>
      <c r="GNU13" s="83"/>
      <c r="GNV13" s="83"/>
      <c r="GNW13" s="83"/>
      <c r="GNX13" s="83"/>
      <c r="GNY13" s="83"/>
      <c r="GNZ13" s="83"/>
      <c r="GOA13" s="83"/>
      <c r="GOB13" s="83"/>
      <c r="GOC13" s="83"/>
      <c r="GOD13" s="83"/>
      <c r="GOE13" s="83"/>
      <c r="GOF13" s="83"/>
      <c r="GOG13" s="83"/>
      <c r="GOH13" s="83"/>
      <c r="GOI13" s="83"/>
      <c r="GOJ13" s="83"/>
      <c r="GOK13" s="83"/>
      <c r="GOL13" s="83"/>
      <c r="GOM13" s="83"/>
      <c r="GON13" s="83"/>
      <c r="GOO13" s="83"/>
      <c r="GOP13" s="83"/>
      <c r="GOQ13" s="83"/>
      <c r="GOR13" s="83"/>
      <c r="GOS13" s="83"/>
      <c r="GOT13" s="83"/>
      <c r="GOU13" s="83"/>
      <c r="GOV13" s="83"/>
      <c r="GOW13" s="83"/>
      <c r="GOX13" s="83"/>
      <c r="GOY13" s="83"/>
      <c r="GOZ13" s="83"/>
      <c r="GPA13" s="83"/>
      <c r="GPB13" s="83"/>
      <c r="GPC13" s="83"/>
      <c r="GPD13" s="83"/>
      <c r="GPE13" s="83"/>
      <c r="GPF13" s="83"/>
      <c r="GPG13" s="83"/>
      <c r="GPH13" s="83"/>
      <c r="GPI13" s="83"/>
      <c r="GPJ13" s="83"/>
      <c r="GPK13" s="83"/>
      <c r="GPL13" s="83"/>
      <c r="GPM13" s="83"/>
      <c r="GPN13" s="83"/>
      <c r="GPO13" s="83"/>
      <c r="GPP13" s="83"/>
      <c r="GPQ13" s="83"/>
      <c r="GPR13" s="83"/>
      <c r="GPS13" s="83"/>
      <c r="GPT13" s="83"/>
      <c r="GPU13" s="83"/>
      <c r="GPV13" s="83"/>
      <c r="GPW13" s="83"/>
      <c r="GPX13" s="83"/>
      <c r="GPY13" s="83"/>
      <c r="GPZ13" s="83"/>
      <c r="GQA13" s="83"/>
      <c r="GQB13" s="83"/>
      <c r="GQC13" s="83"/>
      <c r="GQD13" s="83"/>
      <c r="GQE13" s="83"/>
      <c r="GQF13" s="83"/>
      <c r="GQG13" s="83"/>
      <c r="GQH13" s="83"/>
      <c r="GQI13" s="83"/>
      <c r="GQJ13" s="83"/>
      <c r="GQK13" s="83"/>
      <c r="GQL13" s="83"/>
      <c r="GQM13" s="83"/>
      <c r="GQN13" s="83"/>
      <c r="GQO13" s="83"/>
      <c r="GQP13" s="83"/>
      <c r="GQQ13" s="83"/>
      <c r="GQR13" s="83"/>
      <c r="GQS13" s="83"/>
      <c r="GQT13" s="83"/>
      <c r="GQU13" s="83"/>
      <c r="GQV13" s="83"/>
      <c r="GQW13" s="83"/>
      <c r="GQX13" s="83"/>
      <c r="GQY13" s="83"/>
      <c r="GQZ13" s="83"/>
      <c r="GRA13" s="83"/>
      <c r="GRB13" s="83"/>
      <c r="GRC13" s="83"/>
      <c r="GRD13" s="83"/>
      <c r="GRE13" s="83"/>
      <c r="GRF13" s="83"/>
      <c r="GRG13" s="83"/>
      <c r="GRH13" s="83"/>
      <c r="GRI13" s="83"/>
      <c r="GRJ13" s="83"/>
      <c r="GRK13" s="83"/>
      <c r="GRL13" s="83"/>
      <c r="GRM13" s="83"/>
      <c r="GRN13" s="83"/>
      <c r="GRO13" s="83"/>
      <c r="GRP13" s="83"/>
      <c r="GRQ13" s="83"/>
      <c r="GRR13" s="83"/>
      <c r="GRS13" s="83"/>
      <c r="GRT13" s="83"/>
      <c r="GRU13" s="83"/>
      <c r="GRV13" s="83"/>
      <c r="GRW13" s="83"/>
      <c r="GRX13" s="83"/>
      <c r="GRY13" s="83"/>
      <c r="GRZ13" s="83"/>
      <c r="GSA13" s="83"/>
      <c r="GSB13" s="83"/>
      <c r="GSC13" s="83"/>
      <c r="GSD13" s="83"/>
      <c r="GSE13" s="83"/>
      <c r="GSF13" s="83"/>
      <c r="GSG13" s="83"/>
      <c r="GSH13" s="83"/>
      <c r="GSI13" s="83"/>
      <c r="GSJ13" s="83"/>
      <c r="GSK13" s="83"/>
      <c r="GSL13" s="83"/>
      <c r="GSM13" s="83"/>
      <c r="GSN13" s="83"/>
      <c r="GSO13" s="83"/>
      <c r="GSP13" s="83"/>
      <c r="GSQ13" s="83"/>
      <c r="GSR13" s="83"/>
      <c r="GSS13" s="83"/>
      <c r="GST13" s="83"/>
      <c r="GSU13" s="83"/>
      <c r="GSV13" s="83"/>
      <c r="GSW13" s="83"/>
      <c r="GSX13" s="83"/>
      <c r="GSY13" s="83"/>
      <c r="GSZ13" s="83"/>
      <c r="GTA13" s="83"/>
      <c r="GTB13" s="83"/>
      <c r="GTC13" s="83"/>
      <c r="GTD13" s="83"/>
      <c r="GTE13" s="83"/>
      <c r="GTF13" s="83"/>
      <c r="GTG13" s="83"/>
      <c r="GTH13" s="83"/>
      <c r="GTI13" s="83"/>
      <c r="GTJ13" s="83"/>
      <c r="GTK13" s="83"/>
      <c r="GTL13" s="83"/>
      <c r="GTM13" s="83"/>
      <c r="GTN13" s="83"/>
      <c r="GTO13" s="83"/>
      <c r="GTP13" s="83"/>
      <c r="GTQ13" s="83"/>
      <c r="GTR13" s="83"/>
      <c r="GTS13" s="83"/>
      <c r="GTT13" s="83"/>
      <c r="GTU13" s="83"/>
      <c r="GTV13" s="83"/>
      <c r="GTW13" s="83"/>
      <c r="GTX13" s="83"/>
      <c r="GTY13" s="83"/>
      <c r="GTZ13" s="83"/>
      <c r="GUA13" s="83"/>
      <c r="GUB13" s="83"/>
      <c r="GUC13" s="83"/>
      <c r="GUD13" s="83"/>
      <c r="GUE13" s="83"/>
      <c r="GUF13" s="83"/>
      <c r="GUG13" s="83"/>
      <c r="GUH13" s="83"/>
      <c r="GUI13" s="83"/>
      <c r="GUJ13" s="83"/>
      <c r="GUK13" s="83"/>
      <c r="GUL13" s="83"/>
      <c r="GUM13" s="83"/>
      <c r="GUN13" s="83"/>
      <c r="GUO13" s="83"/>
      <c r="GUP13" s="83"/>
      <c r="GUQ13" s="83"/>
      <c r="GUR13" s="83"/>
      <c r="GUS13" s="83"/>
      <c r="GUT13" s="83"/>
      <c r="GUU13" s="83"/>
      <c r="GUV13" s="83"/>
      <c r="GUW13" s="83"/>
      <c r="GUX13" s="83"/>
      <c r="GUY13" s="83"/>
      <c r="GUZ13" s="83"/>
      <c r="GVA13" s="83"/>
      <c r="GVB13" s="83"/>
      <c r="GVC13" s="83"/>
      <c r="GVD13" s="83"/>
      <c r="GVE13" s="83"/>
      <c r="GVF13" s="83"/>
      <c r="GVG13" s="83"/>
      <c r="GVH13" s="83"/>
      <c r="GVI13" s="83"/>
      <c r="GVJ13" s="83"/>
      <c r="GVK13" s="83"/>
      <c r="GVL13" s="83"/>
      <c r="GVM13" s="83"/>
      <c r="GVN13" s="83"/>
      <c r="GVO13" s="83"/>
      <c r="GVP13" s="83"/>
      <c r="GVQ13" s="83"/>
      <c r="GVR13" s="83"/>
      <c r="GVS13" s="83"/>
      <c r="GVT13" s="83"/>
      <c r="GVU13" s="83"/>
      <c r="GVV13" s="83"/>
      <c r="GVW13" s="83"/>
      <c r="GVX13" s="83"/>
      <c r="GVY13" s="83"/>
      <c r="GVZ13" s="83"/>
      <c r="GWA13" s="83"/>
      <c r="GWB13" s="83"/>
      <c r="GWC13" s="83"/>
      <c r="GWD13" s="83"/>
      <c r="GWE13" s="83"/>
      <c r="GWF13" s="83"/>
      <c r="GWG13" s="83"/>
      <c r="GWH13" s="83"/>
      <c r="GWI13" s="83"/>
      <c r="GWJ13" s="83"/>
      <c r="GWK13" s="83"/>
      <c r="GWL13" s="83"/>
      <c r="GWM13" s="83"/>
      <c r="GWN13" s="83"/>
      <c r="GWO13" s="83"/>
      <c r="GWP13" s="83"/>
      <c r="GWQ13" s="83"/>
      <c r="GWR13" s="83"/>
      <c r="GWS13" s="83"/>
      <c r="GWT13" s="83"/>
      <c r="GWU13" s="83"/>
      <c r="GWV13" s="83"/>
      <c r="GWW13" s="83"/>
      <c r="GWX13" s="83"/>
      <c r="GWY13" s="83"/>
      <c r="GWZ13" s="83"/>
      <c r="GXA13" s="83"/>
      <c r="GXB13" s="83"/>
      <c r="GXC13" s="83"/>
      <c r="GXD13" s="83"/>
      <c r="GXE13" s="83"/>
      <c r="GXF13" s="83"/>
      <c r="GXG13" s="83"/>
      <c r="GXH13" s="83"/>
      <c r="GXI13" s="83"/>
      <c r="GXJ13" s="83"/>
      <c r="GXK13" s="83"/>
      <c r="GXL13" s="83"/>
      <c r="GXM13" s="83"/>
      <c r="GXN13" s="83"/>
      <c r="GXO13" s="83"/>
      <c r="GXP13" s="83"/>
      <c r="GXQ13" s="83"/>
      <c r="GXR13" s="83"/>
      <c r="GXS13" s="83"/>
      <c r="GXT13" s="83"/>
      <c r="GXU13" s="83"/>
      <c r="GXV13" s="83"/>
      <c r="GXW13" s="83"/>
      <c r="GXX13" s="83"/>
      <c r="GXY13" s="83"/>
      <c r="GXZ13" s="83"/>
      <c r="GYA13" s="83"/>
      <c r="GYB13" s="83"/>
      <c r="GYC13" s="83"/>
      <c r="GYD13" s="83"/>
      <c r="GYE13" s="83"/>
      <c r="GYF13" s="83"/>
      <c r="GYG13" s="83"/>
      <c r="GYH13" s="83"/>
      <c r="GYI13" s="83"/>
      <c r="GYJ13" s="83"/>
      <c r="GYK13" s="83"/>
      <c r="GYL13" s="83"/>
      <c r="GYM13" s="83"/>
      <c r="GYN13" s="83"/>
      <c r="GYO13" s="83"/>
      <c r="GYP13" s="83"/>
      <c r="GYQ13" s="83"/>
      <c r="GYR13" s="83"/>
      <c r="GYS13" s="83"/>
      <c r="GYT13" s="83"/>
      <c r="GYU13" s="83"/>
      <c r="GYV13" s="83"/>
      <c r="GYW13" s="83"/>
      <c r="GYX13" s="83"/>
      <c r="GYY13" s="83"/>
      <c r="GYZ13" s="83"/>
      <c r="GZA13" s="83"/>
      <c r="GZB13" s="83"/>
      <c r="GZC13" s="83"/>
      <c r="GZD13" s="83"/>
      <c r="GZE13" s="83"/>
      <c r="GZF13" s="83"/>
      <c r="GZG13" s="83"/>
      <c r="GZH13" s="83"/>
      <c r="GZI13" s="83"/>
      <c r="GZJ13" s="83"/>
      <c r="GZK13" s="83"/>
      <c r="GZL13" s="83"/>
      <c r="GZM13" s="83"/>
      <c r="GZN13" s="83"/>
      <c r="GZO13" s="83"/>
      <c r="GZP13" s="83"/>
      <c r="GZQ13" s="83"/>
      <c r="GZR13" s="83"/>
      <c r="GZS13" s="83"/>
      <c r="GZT13" s="83"/>
      <c r="GZU13" s="83"/>
      <c r="GZV13" s="83"/>
      <c r="GZW13" s="83"/>
      <c r="GZX13" s="83"/>
      <c r="GZY13" s="83"/>
      <c r="GZZ13" s="83"/>
      <c r="HAA13" s="83"/>
      <c r="HAB13" s="83"/>
      <c r="HAC13" s="83"/>
      <c r="HAD13" s="83"/>
      <c r="HAE13" s="83"/>
      <c r="HAF13" s="83"/>
      <c r="HAG13" s="83"/>
      <c r="HAH13" s="83"/>
      <c r="HAI13" s="83"/>
      <c r="HAJ13" s="83"/>
      <c r="HAK13" s="83"/>
      <c r="HAL13" s="83"/>
      <c r="HAM13" s="83"/>
      <c r="HAN13" s="83"/>
      <c r="HAO13" s="83"/>
      <c r="HAP13" s="83"/>
      <c r="HAQ13" s="83"/>
      <c r="HAR13" s="83"/>
      <c r="HAS13" s="83"/>
      <c r="HAT13" s="83"/>
      <c r="HAU13" s="83"/>
      <c r="HAV13" s="83"/>
      <c r="HAW13" s="83"/>
      <c r="HAX13" s="83"/>
      <c r="HAY13" s="83"/>
      <c r="HAZ13" s="83"/>
      <c r="HBA13" s="83"/>
      <c r="HBB13" s="83"/>
      <c r="HBC13" s="83"/>
      <c r="HBD13" s="83"/>
      <c r="HBE13" s="83"/>
      <c r="HBF13" s="83"/>
      <c r="HBG13" s="83"/>
      <c r="HBH13" s="83"/>
      <c r="HBI13" s="83"/>
      <c r="HBJ13" s="83"/>
      <c r="HBK13" s="83"/>
      <c r="HBL13" s="83"/>
      <c r="HBM13" s="83"/>
      <c r="HBN13" s="83"/>
      <c r="HBO13" s="83"/>
      <c r="HBP13" s="83"/>
      <c r="HBQ13" s="83"/>
      <c r="HBR13" s="83"/>
      <c r="HBS13" s="83"/>
      <c r="HBT13" s="83"/>
      <c r="HBU13" s="83"/>
      <c r="HBV13" s="83"/>
      <c r="HBW13" s="83"/>
      <c r="HBX13" s="83"/>
      <c r="HBY13" s="83"/>
      <c r="HBZ13" s="83"/>
      <c r="HCA13" s="83"/>
      <c r="HCB13" s="83"/>
      <c r="HCC13" s="83"/>
      <c r="HCD13" s="83"/>
      <c r="HCE13" s="83"/>
      <c r="HCF13" s="83"/>
      <c r="HCG13" s="83"/>
      <c r="HCH13" s="83"/>
      <c r="HCI13" s="83"/>
      <c r="HCJ13" s="83"/>
      <c r="HCK13" s="83"/>
      <c r="HCL13" s="83"/>
      <c r="HCM13" s="83"/>
      <c r="HCN13" s="83"/>
      <c r="HCO13" s="83"/>
      <c r="HCP13" s="83"/>
      <c r="HCQ13" s="83"/>
      <c r="HCR13" s="83"/>
      <c r="HCS13" s="83"/>
      <c r="HCT13" s="83"/>
      <c r="HCU13" s="83"/>
      <c r="HCV13" s="83"/>
      <c r="HCW13" s="83"/>
      <c r="HCX13" s="83"/>
      <c r="HCY13" s="83"/>
      <c r="HCZ13" s="83"/>
      <c r="HDA13" s="83"/>
      <c r="HDB13" s="83"/>
      <c r="HDC13" s="83"/>
      <c r="HDD13" s="83"/>
      <c r="HDE13" s="83"/>
      <c r="HDF13" s="83"/>
      <c r="HDG13" s="83"/>
      <c r="HDH13" s="83"/>
      <c r="HDI13" s="83"/>
      <c r="HDJ13" s="83"/>
      <c r="HDK13" s="83"/>
      <c r="HDL13" s="83"/>
      <c r="HDM13" s="83"/>
      <c r="HDN13" s="83"/>
      <c r="HDO13" s="83"/>
      <c r="HDP13" s="83"/>
      <c r="HDQ13" s="83"/>
      <c r="HDR13" s="83"/>
      <c r="HDS13" s="83"/>
      <c r="HDT13" s="83"/>
      <c r="HDU13" s="83"/>
      <c r="HDV13" s="83"/>
      <c r="HDW13" s="83"/>
      <c r="HDX13" s="83"/>
      <c r="HDY13" s="83"/>
      <c r="HDZ13" s="83"/>
      <c r="HEA13" s="83"/>
      <c r="HEB13" s="83"/>
      <c r="HEC13" s="83"/>
      <c r="HED13" s="83"/>
      <c r="HEE13" s="83"/>
      <c r="HEF13" s="83"/>
      <c r="HEG13" s="83"/>
      <c r="HEH13" s="83"/>
      <c r="HEI13" s="83"/>
      <c r="HEJ13" s="83"/>
      <c r="HEK13" s="83"/>
      <c r="HEL13" s="83"/>
      <c r="HEM13" s="83"/>
      <c r="HEN13" s="83"/>
      <c r="HEO13" s="83"/>
      <c r="HEP13" s="83"/>
      <c r="HEQ13" s="83"/>
      <c r="HER13" s="83"/>
      <c r="HES13" s="83"/>
      <c r="HET13" s="83"/>
      <c r="HEU13" s="83"/>
      <c r="HEV13" s="83"/>
      <c r="HEW13" s="83"/>
      <c r="HEX13" s="83"/>
      <c r="HEY13" s="83"/>
      <c r="HEZ13" s="83"/>
      <c r="HFA13" s="83"/>
      <c r="HFB13" s="83"/>
      <c r="HFC13" s="83"/>
      <c r="HFD13" s="83"/>
      <c r="HFE13" s="83"/>
      <c r="HFF13" s="83"/>
      <c r="HFG13" s="83"/>
      <c r="HFH13" s="83"/>
      <c r="HFI13" s="83"/>
      <c r="HFJ13" s="83"/>
      <c r="HFK13" s="83"/>
      <c r="HFL13" s="83"/>
      <c r="HFM13" s="83"/>
      <c r="HFN13" s="83"/>
      <c r="HFO13" s="83"/>
      <c r="HFP13" s="83"/>
      <c r="HFQ13" s="83"/>
      <c r="HFR13" s="83"/>
      <c r="HFS13" s="83"/>
      <c r="HFT13" s="83"/>
      <c r="HFU13" s="83"/>
      <c r="HFV13" s="83"/>
      <c r="HFW13" s="83"/>
      <c r="HFX13" s="83"/>
      <c r="HFY13" s="83"/>
      <c r="HFZ13" s="83"/>
      <c r="HGA13" s="83"/>
      <c r="HGB13" s="83"/>
      <c r="HGC13" s="83"/>
      <c r="HGD13" s="83"/>
      <c r="HGE13" s="83"/>
      <c r="HGF13" s="83"/>
      <c r="HGG13" s="83"/>
      <c r="HGH13" s="83"/>
      <c r="HGI13" s="83"/>
      <c r="HGJ13" s="83"/>
      <c r="HGK13" s="83"/>
      <c r="HGL13" s="83"/>
      <c r="HGM13" s="83"/>
      <c r="HGN13" s="83"/>
      <c r="HGO13" s="83"/>
      <c r="HGP13" s="83"/>
      <c r="HGQ13" s="83"/>
      <c r="HGR13" s="83"/>
      <c r="HGS13" s="83"/>
      <c r="HGT13" s="83"/>
      <c r="HGU13" s="83"/>
      <c r="HGV13" s="83"/>
      <c r="HGW13" s="83"/>
      <c r="HGX13" s="83"/>
      <c r="HGY13" s="83"/>
      <c r="HGZ13" s="83"/>
      <c r="HHA13" s="83"/>
      <c r="HHB13" s="83"/>
      <c r="HHC13" s="83"/>
      <c r="HHD13" s="83"/>
      <c r="HHE13" s="83"/>
      <c r="HHF13" s="83"/>
      <c r="HHG13" s="83"/>
      <c r="HHH13" s="83"/>
      <c r="HHI13" s="83"/>
      <c r="HHJ13" s="83"/>
      <c r="HHK13" s="83"/>
      <c r="HHL13" s="83"/>
      <c r="HHM13" s="83"/>
      <c r="HHN13" s="83"/>
      <c r="HHO13" s="83"/>
      <c r="HHP13" s="83"/>
      <c r="HHQ13" s="83"/>
      <c r="HHR13" s="83"/>
      <c r="HHS13" s="83"/>
      <c r="HHT13" s="83"/>
      <c r="HHU13" s="83"/>
      <c r="HHV13" s="83"/>
      <c r="HHW13" s="83"/>
      <c r="HHX13" s="83"/>
      <c r="HHY13" s="83"/>
      <c r="HHZ13" s="83"/>
      <c r="HIA13" s="83"/>
      <c r="HIB13" s="83"/>
      <c r="HIC13" s="83"/>
      <c r="HID13" s="83"/>
      <c r="HIE13" s="83"/>
      <c r="HIF13" s="83"/>
      <c r="HIG13" s="83"/>
      <c r="HIH13" s="83"/>
      <c r="HII13" s="83"/>
      <c r="HIJ13" s="83"/>
      <c r="HIK13" s="83"/>
      <c r="HIL13" s="83"/>
      <c r="HIM13" s="83"/>
      <c r="HIN13" s="83"/>
      <c r="HIO13" s="83"/>
      <c r="HIP13" s="83"/>
      <c r="HIQ13" s="83"/>
      <c r="HIR13" s="83"/>
      <c r="HIS13" s="83"/>
      <c r="HIT13" s="83"/>
      <c r="HIU13" s="83"/>
      <c r="HIV13" s="83"/>
      <c r="HIW13" s="83"/>
      <c r="HIX13" s="83"/>
      <c r="HIY13" s="83"/>
      <c r="HIZ13" s="83"/>
      <c r="HJA13" s="83"/>
      <c r="HJB13" s="83"/>
      <c r="HJC13" s="83"/>
      <c r="HJD13" s="83"/>
      <c r="HJE13" s="83"/>
      <c r="HJF13" s="83"/>
      <c r="HJG13" s="83"/>
      <c r="HJH13" s="83"/>
      <c r="HJI13" s="83"/>
      <c r="HJJ13" s="83"/>
      <c r="HJK13" s="83"/>
      <c r="HJL13" s="83"/>
      <c r="HJM13" s="83"/>
      <c r="HJN13" s="83"/>
      <c r="HJO13" s="83"/>
      <c r="HJP13" s="83"/>
      <c r="HJQ13" s="83"/>
      <c r="HJR13" s="83"/>
      <c r="HJS13" s="83"/>
      <c r="HJT13" s="83"/>
      <c r="HJU13" s="83"/>
      <c r="HJV13" s="83"/>
      <c r="HJW13" s="83"/>
      <c r="HJX13" s="83"/>
      <c r="HJY13" s="83"/>
      <c r="HJZ13" s="83"/>
      <c r="HKA13" s="83"/>
      <c r="HKB13" s="83"/>
      <c r="HKC13" s="83"/>
      <c r="HKD13" s="83"/>
      <c r="HKE13" s="83"/>
      <c r="HKF13" s="83"/>
      <c r="HKG13" s="83"/>
      <c r="HKH13" s="83"/>
      <c r="HKI13" s="83"/>
      <c r="HKJ13" s="83"/>
      <c r="HKK13" s="83"/>
      <c r="HKL13" s="83"/>
      <c r="HKM13" s="83"/>
      <c r="HKN13" s="83"/>
      <c r="HKO13" s="83"/>
      <c r="HKP13" s="83"/>
      <c r="HKQ13" s="83"/>
      <c r="HKR13" s="83"/>
      <c r="HKS13" s="83"/>
      <c r="HKT13" s="83"/>
      <c r="HKU13" s="83"/>
      <c r="HKV13" s="83"/>
      <c r="HKW13" s="83"/>
      <c r="HKX13" s="83"/>
      <c r="HKY13" s="83"/>
      <c r="HKZ13" s="83"/>
      <c r="HLA13" s="83"/>
      <c r="HLB13" s="83"/>
      <c r="HLC13" s="83"/>
      <c r="HLD13" s="83"/>
      <c r="HLE13" s="83"/>
      <c r="HLF13" s="83"/>
      <c r="HLG13" s="83"/>
      <c r="HLH13" s="83"/>
      <c r="HLI13" s="83"/>
      <c r="HLJ13" s="83"/>
      <c r="HLK13" s="83"/>
      <c r="HLL13" s="83"/>
      <c r="HLM13" s="83"/>
      <c r="HLN13" s="83"/>
      <c r="HLO13" s="83"/>
      <c r="HLP13" s="83"/>
      <c r="HLQ13" s="83"/>
      <c r="HLR13" s="83"/>
      <c r="HLS13" s="83"/>
      <c r="HLT13" s="83"/>
      <c r="HLU13" s="83"/>
      <c r="HLV13" s="83"/>
      <c r="HLW13" s="83"/>
      <c r="HLX13" s="83"/>
      <c r="HLY13" s="83"/>
      <c r="HLZ13" s="83"/>
      <c r="HMA13" s="83"/>
      <c r="HMB13" s="83"/>
      <c r="HMC13" s="83"/>
      <c r="HMD13" s="83"/>
      <c r="HME13" s="83"/>
      <c r="HMF13" s="83"/>
      <c r="HMG13" s="83"/>
      <c r="HMH13" s="83"/>
      <c r="HMI13" s="83"/>
      <c r="HMJ13" s="83"/>
      <c r="HMK13" s="83"/>
      <c r="HML13" s="83"/>
      <c r="HMM13" s="83"/>
      <c r="HMN13" s="83"/>
      <c r="HMO13" s="83"/>
      <c r="HMP13" s="83"/>
      <c r="HMQ13" s="83"/>
      <c r="HMR13" s="83"/>
      <c r="HMS13" s="83"/>
      <c r="HMT13" s="83"/>
      <c r="HMU13" s="83"/>
      <c r="HMV13" s="83"/>
      <c r="HMW13" s="83"/>
      <c r="HMX13" s="83"/>
      <c r="HMY13" s="83"/>
      <c r="HMZ13" s="83"/>
      <c r="HNA13" s="83"/>
      <c r="HNB13" s="83"/>
      <c r="HNC13" s="83"/>
      <c r="HND13" s="83"/>
      <c r="HNE13" s="83"/>
      <c r="HNF13" s="83"/>
      <c r="HNG13" s="83"/>
      <c r="HNH13" s="83"/>
      <c r="HNI13" s="83"/>
      <c r="HNJ13" s="83"/>
      <c r="HNK13" s="83"/>
      <c r="HNL13" s="83"/>
      <c r="HNM13" s="83"/>
      <c r="HNN13" s="83"/>
      <c r="HNO13" s="83"/>
      <c r="HNP13" s="83"/>
      <c r="HNQ13" s="83"/>
      <c r="HNR13" s="83"/>
      <c r="HNS13" s="83"/>
      <c r="HNT13" s="83"/>
      <c r="HNU13" s="83"/>
      <c r="HNV13" s="83"/>
      <c r="HNW13" s="83"/>
      <c r="HNX13" s="83"/>
      <c r="HNY13" s="83"/>
      <c r="HNZ13" s="83"/>
      <c r="HOA13" s="83"/>
      <c r="HOB13" s="83"/>
      <c r="HOC13" s="83"/>
      <c r="HOD13" s="83"/>
      <c r="HOE13" s="83"/>
      <c r="HOF13" s="83"/>
      <c r="HOG13" s="83"/>
      <c r="HOH13" s="83"/>
      <c r="HOI13" s="83"/>
      <c r="HOJ13" s="83"/>
      <c r="HOK13" s="83"/>
      <c r="HOL13" s="83"/>
      <c r="HOM13" s="83"/>
      <c r="HON13" s="83"/>
      <c r="HOO13" s="83"/>
      <c r="HOP13" s="83"/>
      <c r="HOQ13" s="83"/>
      <c r="HOR13" s="83"/>
      <c r="HOS13" s="83"/>
      <c r="HOT13" s="83"/>
      <c r="HOU13" s="83"/>
      <c r="HOV13" s="83"/>
      <c r="HOW13" s="83"/>
      <c r="HOX13" s="83"/>
      <c r="HOY13" s="83"/>
      <c r="HOZ13" s="83"/>
      <c r="HPA13" s="83"/>
      <c r="HPB13" s="83"/>
      <c r="HPC13" s="83"/>
      <c r="HPD13" s="83"/>
      <c r="HPE13" s="83"/>
      <c r="HPF13" s="83"/>
      <c r="HPG13" s="83"/>
      <c r="HPH13" s="83"/>
      <c r="HPI13" s="83"/>
      <c r="HPJ13" s="83"/>
      <c r="HPK13" s="83"/>
      <c r="HPL13" s="83"/>
      <c r="HPM13" s="83"/>
      <c r="HPN13" s="83"/>
      <c r="HPO13" s="83"/>
      <c r="HPP13" s="83"/>
      <c r="HPQ13" s="83"/>
      <c r="HPR13" s="83"/>
      <c r="HPS13" s="83"/>
      <c r="HPT13" s="83"/>
      <c r="HPU13" s="83"/>
      <c r="HPV13" s="83"/>
      <c r="HPW13" s="83"/>
      <c r="HPX13" s="83"/>
      <c r="HPY13" s="83"/>
      <c r="HPZ13" s="83"/>
      <c r="HQA13" s="83"/>
      <c r="HQB13" s="83"/>
      <c r="HQC13" s="83"/>
      <c r="HQD13" s="83"/>
      <c r="HQE13" s="83"/>
      <c r="HQF13" s="83"/>
      <c r="HQG13" s="83"/>
      <c r="HQH13" s="83"/>
      <c r="HQI13" s="83"/>
      <c r="HQJ13" s="83"/>
      <c r="HQK13" s="83"/>
      <c r="HQL13" s="83"/>
      <c r="HQM13" s="83"/>
      <c r="HQN13" s="83"/>
      <c r="HQO13" s="83"/>
      <c r="HQP13" s="83"/>
      <c r="HQQ13" s="83"/>
      <c r="HQR13" s="83"/>
      <c r="HQS13" s="83"/>
      <c r="HQT13" s="83"/>
      <c r="HQU13" s="83"/>
      <c r="HQV13" s="83"/>
      <c r="HQW13" s="83"/>
      <c r="HQX13" s="83"/>
      <c r="HQY13" s="83"/>
      <c r="HQZ13" s="83"/>
      <c r="HRA13" s="83"/>
      <c r="HRB13" s="83"/>
      <c r="HRC13" s="83"/>
      <c r="HRD13" s="83"/>
      <c r="HRE13" s="83"/>
      <c r="HRF13" s="83"/>
      <c r="HRG13" s="83"/>
      <c r="HRH13" s="83"/>
      <c r="HRI13" s="83"/>
      <c r="HRJ13" s="83"/>
      <c r="HRK13" s="83"/>
      <c r="HRL13" s="83"/>
      <c r="HRM13" s="83"/>
      <c r="HRN13" s="83"/>
      <c r="HRO13" s="83"/>
      <c r="HRP13" s="83"/>
      <c r="HRQ13" s="83"/>
      <c r="HRR13" s="83"/>
      <c r="HRS13" s="83"/>
      <c r="HRT13" s="83"/>
      <c r="HRU13" s="83"/>
      <c r="HRV13" s="83"/>
      <c r="HRW13" s="83"/>
      <c r="HRX13" s="83"/>
      <c r="HRY13" s="83"/>
      <c r="HRZ13" s="83"/>
      <c r="HSA13" s="83"/>
      <c r="HSB13" s="83"/>
      <c r="HSC13" s="83"/>
      <c r="HSD13" s="83"/>
      <c r="HSE13" s="83"/>
      <c r="HSF13" s="83"/>
      <c r="HSG13" s="83"/>
      <c r="HSH13" s="83"/>
      <c r="HSI13" s="83"/>
      <c r="HSJ13" s="83"/>
      <c r="HSK13" s="83"/>
      <c r="HSL13" s="83"/>
      <c r="HSM13" s="83"/>
      <c r="HSN13" s="83"/>
      <c r="HSO13" s="83"/>
      <c r="HSP13" s="83"/>
      <c r="HSQ13" s="83"/>
      <c r="HSR13" s="83"/>
      <c r="HSS13" s="83"/>
      <c r="HST13" s="83"/>
      <c r="HSU13" s="83"/>
      <c r="HSV13" s="83"/>
      <c r="HSW13" s="83"/>
      <c r="HSX13" s="83"/>
      <c r="HSY13" s="83"/>
      <c r="HSZ13" s="83"/>
      <c r="HTA13" s="83"/>
      <c r="HTB13" s="83"/>
      <c r="HTC13" s="83"/>
      <c r="HTD13" s="83"/>
      <c r="HTE13" s="83"/>
      <c r="HTF13" s="83"/>
      <c r="HTG13" s="83"/>
      <c r="HTH13" s="83"/>
      <c r="HTI13" s="83"/>
      <c r="HTJ13" s="83"/>
      <c r="HTK13" s="83"/>
      <c r="HTL13" s="83"/>
      <c r="HTM13" s="83"/>
      <c r="HTN13" s="83"/>
      <c r="HTO13" s="83"/>
      <c r="HTP13" s="83"/>
      <c r="HTQ13" s="83"/>
      <c r="HTR13" s="83"/>
      <c r="HTS13" s="83"/>
      <c r="HTT13" s="83"/>
      <c r="HTU13" s="83"/>
      <c r="HTV13" s="83"/>
      <c r="HTW13" s="83"/>
      <c r="HTX13" s="83"/>
      <c r="HTY13" s="83"/>
      <c r="HTZ13" s="83"/>
      <c r="HUA13" s="83"/>
      <c r="HUB13" s="83"/>
      <c r="HUC13" s="83"/>
      <c r="HUD13" s="83"/>
      <c r="HUE13" s="83"/>
      <c r="HUF13" s="83"/>
      <c r="HUG13" s="83"/>
      <c r="HUH13" s="83"/>
      <c r="HUI13" s="83"/>
      <c r="HUJ13" s="83"/>
      <c r="HUK13" s="83"/>
      <c r="HUL13" s="83"/>
      <c r="HUM13" s="83"/>
      <c r="HUN13" s="83"/>
      <c r="HUO13" s="83"/>
      <c r="HUP13" s="83"/>
      <c r="HUQ13" s="83"/>
      <c r="HUR13" s="83"/>
      <c r="HUS13" s="83"/>
      <c r="HUT13" s="83"/>
      <c r="HUU13" s="83"/>
      <c r="HUV13" s="83"/>
      <c r="HUW13" s="83"/>
      <c r="HUX13" s="83"/>
      <c r="HUY13" s="83"/>
      <c r="HUZ13" s="83"/>
      <c r="HVA13" s="83"/>
      <c r="HVB13" s="83"/>
      <c r="HVC13" s="83"/>
      <c r="HVD13" s="83"/>
      <c r="HVE13" s="83"/>
      <c r="HVF13" s="83"/>
      <c r="HVG13" s="83"/>
      <c r="HVH13" s="83"/>
      <c r="HVI13" s="83"/>
      <c r="HVJ13" s="83"/>
      <c r="HVK13" s="83"/>
      <c r="HVL13" s="83"/>
      <c r="HVM13" s="83"/>
      <c r="HVN13" s="83"/>
      <c r="HVO13" s="83"/>
      <c r="HVP13" s="83"/>
      <c r="HVQ13" s="83"/>
      <c r="HVR13" s="83"/>
      <c r="HVS13" s="83"/>
      <c r="HVT13" s="83"/>
      <c r="HVU13" s="83"/>
      <c r="HVV13" s="83"/>
      <c r="HVW13" s="83"/>
      <c r="HVX13" s="83"/>
      <c r="HVY13" s="83"/>
      <c r="HVZ13" s="83"/>
      <c r="HWA13" s="83"/>
      <c r="HWB13" s="83"/>
      <c r="HWC13" s="83"/>
      <c r="HWD13" s="83"/>
      <c r="HWE13" s="83"/>
      <c r="HWF13" s="83"/>
      <c r="HWG13" s="83"/>
      <c r="HWH13" s="83"/>
      <c r="HWI13" s="83"/>
      <c r="HWJ13" s="83"/>
      <c r="HWK13" s="83"/>
      <c r="HWL13" s="83"/>
      <c r="HWM13" s="83"/>
      <c r="HWN13" s="83"/>
      <c r="HWO13" s="83"/>
      <c r="HWP13" s="83"/>
      <c r="HWQ13" s="83"/>
      <c r="HWR13" s="83"/>
      <c r="HWS13" s="83"/>
      <c r="HWT13" s="83"/>
      <c r="HWU13" s="83"/>
      <c r="HWV13" s="83"/>
      <c r="HWW13" s="83"/>
      <c r="HWX13" s="83"/>
      <c r="HWY13" s="83"/>
      <c r="HWZ13" s="83"/>
      <c r="HXA13" s="83"/>
      <c r="HXB13" s="83"/>
      <c r="HXC13" s="83"/>
      <c r="HXD13" s="83"/>
      <c r="HXE13" s="83"/>
      <c r="HXF13" s="83"/>
      <c r="HXG13" s="83"/>
      <c r="HXH13" s="83"/>
      <c r="HXI13" s="83"/>
      <c r="HXJ13" s="83"/>
      <c r="HXK13" s="83"/>
      <c r="HXL13" s="83"/>
      <c r="HXM13" s="83"/>
      <c r="HXN13" s="83"/>
      <c r="HXO13" s="83"/>
      <c r="HXP13" s="83"/>
      <c r="HXQ13" s="83"/>
      <c r="HXR13" s="83"/>
      <c r="HXS13" s="83"/>
      <c r="HXT13" s="83"/>
      <c r="HXU13" s="83"/>
      <c r="HXV13" s="83"/>
      <c r="HXW13" s="83"/>
      <c r="HXX13" s="83"/>
      <c r="HXY13" s="83"/>
      <c r="HXZ13" s="83"/>
      <c r="HYA13" s="83"/>
      <c r="HYB13" s="83"/>
      <c r="HYC13" s="83"/>
      <c r="HYD13" s="83"/>
      <c r="HYE13" s="83"/>
      <c r="HYF13" s="83"/>
      <c r="HYG13" s="83"/>
      <c r="HYH13" s="83"/>
      <c r="HYI13" s="83"/>
      <c r="HYJ13" s="83"/>
      <c r="HYK13" s="83"/>
      <c r="HYL13" s="83"/>
      <c r="HYM13" s="83"/>
      <c r="HYN13" s="83"/>
      <c r="HYO13" s="83"/>
      <c r="HYP13" s="83"/>
      <c r="HYQ13" s="83"/>
      <c r="HYR13" s="83"/>
      <c r="HYS13" s="83"/>
      <c r="HYT13" s="83"/>
      <c r="HYU13" s="83"/>
      <c r="HYV13" s="83"/>
      <c r="HYW13" s="83"/>
      <c r="HYX13" s="83"/>
      <c r="HYY13" s="83"/>
      <c r="HYZ13" s="83"/>
      <c r="HZA13" s="83"/>
      <c r="HZB13" s="83"/>
      <c r="HZC13" s="83"/>
      <c r="HZD13" s="83"/>
      <c r="HZE13" s="83"/>
      <c r="HZF13" s="83"/>
      <c r="HZG13" s="83"/>
      <c r="HZH13" s="83"/>
      <c r="HZI13" s="83"/>
      <c r="HZJ13" s="83"/>
      <c r="HZK13" s="83"/>
      <c r="HZL13" s="83"/>
      <c r="HZM13" s="83"/>
      <c r="HZN13" s="83"/>
      <c r="HZO13" s="83"/>
      <c r="HZP13" s="83"/>
      <c r="HZQ13" s="83"/>
      <c r="HZR13" s="83"/>
      <c r="HZS13" s="83"/>
      <c r="HZT13" s="83"/>
      <c r="HZU13" s="83"/>
      <c r="HZV13" s="83"/>
      <c r="HZW13" s="83"/>
      <c r="HZX13" s="83"/>
      <c r="HZY13" s="83"/>
      <c r="HZZ13" s="83"/>
      <c r="IAA13" s="83"/>
      <c r="IAB13" s="83"/>
      <c r="IAC13" s="83"/>
      <c r="IAD13" s="83"/>
      <c r="IAE13" s="83"/>
      <c r="IAF13" s="83"/>
      <c r="IAG13" s="83"/>
      <c r="IAH13" s="83"/>
      <c r="IAI13" s="83"/>
      <c r="IAJ13" s="83"/>
      <c r="IAK13" s="83"/>
      <c r="IAL13" s="83"/>
      <c r="IAM13" s="83"/>
      <c r="IAN13" s="83"/>
      <c r="IAO13" s="83"/>
      <c r="IAP13" s="83"/>
      <c r="IAQ13" s="83"/>
      <c r="IAR13" s="83"/>
      <c r="IAS13" s="83"/>
      <c r="IAT13" s="83"/>
      <c r="IAU13" s="83"/>
      <c r="IAV13" s="83"/>
      <c r="IAW13" s="83"/>
      <c r="IAX13" s="83"/>
      <c r="IAY13" s="83"/>
      <c r="IAZ13" s="83"/>
      <c r="IBA13" s="83"/>
      <c r="IBB13" s="83"/>
      <c r="IBC13" s="83"/>
      <c r="IBD13" s="83"/>
      <c r="IBE13" s="83"/>
      <c r="IBF13" s="83"/>
      <c r="IBG13" s="83"/>
      <c r="IBH13" s="83"/>
      <c r="IBI13" s="83"/>
      <c r="IBJ13" s="83"/>
      <c r="IBK13" s="83"/>
      <c r="IBL13" s="83"/>
      <c r="IBM13" s="83"/>
      <c r="IBN13" s="83"/>
      <c r="IBO13" s="83"/>
      <c r="IBP13" s="83"/>
      <c r="IBQ13" s="83"/>
      <c r="IBR13" s="83"/>
      <c r="IBS13" s="83"/>
      <c r="IBT13" s="83"/>
      <c r="IBU13" s="83"/>
      <c r="IBV13" s="83"/>
      <c r="IBW13" s="83"/>
      <c r="IBX13" s="83"/>
      <c r="IBY13" s="83"/>
      <c r="IBZ13" s="83"/>
      <c r="ICA13" s="83"/>
      <c r="ICB13" s="83"/>
      <c r="ICC13" s="83"/>
      <c r="ICD13" s="83"/>
      <c r="ICE13" s="83"/>
      <c r="ICF13" s="83"/>
      <c r="ICG13" s="83"/>
      <c r="ICH13" s="83"/>
      <c r="ICI13" s="83"/>
      <c r="ICJ13" s="83"/>
      <c r="ICK13" s="83"/>
      <c r="ICL13" s="83"/>
      <c r="ICM13" s="83"/>
      <c r="ICN13" s="83"/>
      <c r="ICO13" s="83"/>
      <c r="ICP13" s="83"/>
      <c r="ICQ13" s="83"/>
      <c r="ICR13" s="83"/>
      <c r="ICS13" s="83"/>
      <c r="ICT13" s="83"/>
      <c r="ICU13" s="83"/>
      <c r="ICV13" s="83"/>
      <c r="ICW13" s="83"/>
      <c r="ICX13" s="83"/>
      <c r="ICY13" s="83"/>
      <c r="ICZ13" s="83"/>
      <c r="IDA13" s="83"/>
      <c r="IDB13" s="83"/>
      <c r="IDC13" s="83"/>
      <c r="IDD13" s="83"/>
      <c r="IDE13" s="83"/>
      <c r="IDF13" s="83"/>
      <c r="IDG13" s="83"/>
      <c r="IDH13" s="83"/>
      <c r="IDI13" s="83"/>
      <c r="IDJ13" s="83"/>
      <c r="IDK13" s="83"/>
      <c r="IDL13" s="83"/>
      <c r="IDM13" s="83"/>
      <c r="IDN13" s="83"/>
      <c r="IDO13" s="83"/>
      <c r="IDP13" s="83"/>
      <c r="IDQ13" s="83"/>
      <c r="IDR13" s="83"/>
      <c r="IDS13" s="83"/>
      <c r="IDT13" s="83"/>
      <c r="IDU13" s="83"/>
      <c r="IDV13" s="83"/>
      <c r="IDW13" s="83"/>
      <c r="IDX13" s="83"/>
      <c r="IDY13" s="83"/>
      <c r="IDZ13" s="83"/>
      <c r="IEA13" s="83"/>
      <c r="IEB13" s="83"/>
      <c r="IEC13" s="83"/>
      <c r="IED13" s="83"/>
      <c r="IEE13" s="83"/>
      <c r="IEF13" s="83"/>
      <c r="IEG13" s="83"/>
      <c r="IEH13" s="83"/>
      <c r="IEI13" s="83"/>
      <c r="IEJ13" s="83"/>
      <c r="IEK13" s="83"/>
      <c r="IEL13" s="83"/>
      <c r="IEM13" s="83"/>
      <c r="IEN13" s="83"/>
      <c r="IEO13" s="83"/>
      <c r="IEP13" s="83"/>
      <c r="IEQ13" s="83"/>
      <c r="IER13" s="83"/>
      <c r="IES13" s="83"/>
      <c r="IET13" s="83"/>
      <c r="IEU13" s="83"/>
      <c r="IEV13" s="83"/>
      <c r="IEW13" s="83"/>
      <c r="IEX13" s="83"/>
      <c r="IEY13" s="83"/>
      <c r="IEZ13" s="83"/>
      <c r="IFA13" s="83"/>
      <c r="IFB13" s="83"/>
      <c r="IFC13" s="83"/>
      <c r="IFD13" s="83"/>
      <c r="IFE13" s="83"/>
      <c r="IFF13" s="83"/>
      <c r="IFG13" s="83"/>
      <c r="IFH13" s="83"/>
      <c r="IFI13" s="83"/>
      <c r="IFJ13" s="83"/>
      <c r="IFK13" s="83"/>
      <c r="IFL13" s="83"/>
      <c r="IFM13" s="83"/>
      <c r="IFN13" s="83"/>
      <c r="IFO13" s="83"/>
      <c r="IFP13" s="83"/>
      <c r="IFQ13" s="83"/>
      <c r="IFR13" s="83"/>
      <c r="IFS13" s="83"/>
      <c r="IFT13" s="83"/>
      <c r="IFU13" s="83"/>
      <c r="IFV13" s="83"/>
      <c r="IFW13" s="83"/>
      <c r="IFX13" s="83"/>
      <c r="IFY13" s="83"/>
      <c r="IFZ13" s="83"/>
      <c r="IGA13" s="83"/>
      <c r="IGB13" s="83"/>
      <c r="IGC13" s="83"/>
      <c r="IGD13" s="83"/>
      <c r="IGE13" s="83"/>
      <c r="IGF13" s="83"/>
      <c r="IGG13" s="83"/>
      <c r="IGH13" s="83"/>
      <c r="IGI13" s="83"/>
      <c r="IGJ13" s="83"/>
      <c r="IGK13" s="83"/>
      <c r="IGL13" s="83"/>
      <c r="IGM13" s="83"/>
      <c r="IGN13" s="83"/>
      <c r="IGO13" s="83"/>
      <c r="IGP13" s="83"/>
      <c r="IGQ13" s="83"/>
      <c r="IGR13" s="83"/>
      <c r="IGS13" s="83"/>
      <c r="IGT13" s="83"/>
      <c r="IGU13" s="83"/>
      <c r="IGV13" s="83"/>
      <c r="IGW13" s="83"/>
      <c r="IGX13" s="83"/>
      <c r="IGY13" s="83"/>
      <c r="IGZ13" s="83"/>
      <c r="IHA13" s="83"/>
      <c r="IHB13" s="83"/>
      <c r="IHC13" s="83"/>
      <c r="IHD13" s="83"/>
      <c r="IHE13" s="83"/>
      <c r="IHF13" s="83"/>
      <c r="IHG13" s="83"/>
      <c r="IHH13" s="83"/>
      <c r="IHI13" s="83"/>
      <c r="IHJ13" s="83"/>
      <c r="IHK13" s="83"/>
      <c r="IHL13" s="83"/>
      <c r="IHM13" s="83"/>
      <c r="IHN13" s="83"/>
      <c r="IHO13" s="83"/>
      <c r="IHP13" s="83"/>
      <c r="IHQ13" s="83"/>
      <c r="IHR13" s="83"/>
      <c r="IHS13" s="83"/>
      <c r="IHT13" s="83"/>
      <c r="IHU13" s="83"/>
      <c r="IHV13" s="83"/>
      <c r="IHW13" s="83"/>
      <c r="IHX13" s="83"/>
      <c r="IHY13" s="83"/>
      <c r="IHZ13" s="83"/>
      <c r="IIA13" s="83"/>
      <c r="IIB13" s="83"/>
      <c r="IIC13" s="83"/>
      <c r="IID13" s="83"/>
      <c r="IIE13" s="83"/>
      <c r="IIF13" s="83"/>
      <c r="IIG13" s="83"/>
      <c r="IIH13" s="83"/>
      <c r="III13" s="83"/>
      <c r="IIJ13" s="83"/>
      <c r="IIK13" s="83"/>
      <c r="IIL13" s="83"/>
      <c r="IIM13" s="83"/>
      <c r="IIN13" s="83"/>
      <c r="IIO13" s="83"/>
      <c r="IIP13" s="83"/>
      <c r="IIQ13" s="83"/>
      <c r="IIR13" s="83"/>
      <c r="IIS13" s="83"/>
      <c r="IIT13" s="83"/>
      <c r="IIU13" s="83"/>
      <c r="IIV13" s="83"/>
      <c r="IIW13" s="83"/>
      <c r="IIX13" s="83"/>
      <c r="IIY13" s="83"/>
      <c r="IIZ13" s="83"/>
      <c r="IJA13" s="83"/>
      <c r="IJB13" s="83"/>
      <c r="IJC13" s="83"/>
      <c r="IJD13" s="83"/>
      <c r="IJE13" s="83"/>
      <c r="IJF13" s="83"/>
      <c r="IJG13" s="83"/>
      <c r="IJH13" s="83"/>
      <c r="IJI13" s="83"/>
      <c r="IJJ13" s="83"/>
      <c r="IJK13" s="83"/>
      <c r="IJL13" s="83"/>
      <c r="IJM13" s="83"/>
      <c r="IJN13" s="83"/>
      <c r="IJO13" s="83"/>
      <c r="IJP13" s="83"/>
      <c r="IJQ13" s="83"/>
      <c r="IJR13" s="83"/>
      <c r="IJS13" s="83"/>
      <c r="IJT13" s="83"/>
      <c r="IJU13" s="83"/>
      <c r="IJV13" s="83"/>
      <c r="IJW13" s="83"/>
      <c r="IJX13" s="83"/>
      <c r="IJY13" s="83"/>
      <c r="IJZ13" s="83"/>
      <c r="IKA13" s="83"/>
      <c r="IKB13" s="83"/>
      <c r="IKC13" s="83"/>
      <c r="IKD13" s="83"/>
      <c r="IKE13" s="83"/>
      <c r="IKF13" s="83"/>
      <c r="IKG13" s="83"/>
      <c r="IKH13" s="83"/>
      <c r="IKI13" s="83"/>
      <c r="IKJ13" s="83"/>
      <c r="IKK13" s="83"/>
      <c r="IKL13" s="83"/>
      <c r="IKM13" s="83"/>
      <c r="IKN13" s="83"/>
      <c r="IKO13" s="83"/>
      <c r="IKP13" s="83"/>
      <c r="IKQ13" s="83"/>
      <c r="IKR13" s="83"/>
      <c r="IKS13" s="83"/>
      <c r="IKT13" s="83"/>
      <c r="IKU13" s="83"/>
      <c r="IKV13" s="83"/>
      <c r="IKW13" s="83"/>
      <c r="IKX13" s="83"/>
      <c r="IKY13" s="83"/>
      <c r="IKZ13" s="83"/>
      <c r="ILA13" s="83"/>
      <c r="ILB13" s="83"/>
      <c r="ILC13" s="83"/>
      <c r="ILD13" s="83"/>
      <c r="ILE13" s="83"/>
      <c r="ILF13" s="83"/>
      <c r="ILG13" s="83"/>
      <c r="ILH13" s="83"/>
      <c r="ILI13" s="83"/>
      <c r="ILJ13" s="83"/>
      <c r="ILK13" s="83"/>
      <c r="ILL13" s="83"/>
      <c r="ILM13" s="83"/>
      <c r="ILN13" s="83"/>
      <c r="ILO13" s="83"/>
      <c r="ILP13" s="83"/>
      <c r="ILQ13" s="83"/>
      <c r="ILR13" s="83"/>
      <c r="ILS13" s="83"/>
      <c r="ILT13" s="83"/>
      <c r="ILU13" s="83"/>
      <c r="ILV13" s="83"/>
      <c r="ILW13" s="83"/>
      <c r="ILX13" s="83"/>
      <c r="ILY13" s="83"/>
      <c r="ILZ13" s="83"/>
      <c r="IMA13" s="83"/>
      <c r="IMB13" s="83"/>
      <c r="IMC13" s="83"/>
      <c r="IMD13" s="83"/>
      <c r="IME13" s="83"/>
      <c r="IMF13" s="83"/>
      <c r="IMG13" s="83"/>
      <c r="IMH13" s="83"/>
      <c r="IMI13" s="83"/>
      <c r="IMJ13" s="83"/>
      <c r="IMK13" s="83"/>
      <c r="IML13" s="83"/>
      <c r="IMM13" s="83"/>
      <c r="IMN13" s="83"/>
      <c r="IMO13" s="83"/>
      <c r="IMP13" s="83"/>
      <c r="IMQ13" s="83"/>
      <c r="IMR13" s="83"/>
      <c r="IMS13" s="83"/>
      <c r="IMT13" s="83"/>
      <c r="IMU13" s="83"/>
      <c r="IMV13" s="83"/>
      <c r="IMW13" s="83"/>
      <c r="IMX13" s="83"/>
      <c r="IMY13" s="83"/>
      <c r="IMZ13" s="83"/>
      <c r="INA13" s="83"/>
      <c r="INB13" s="83"/>
      <c r="INC13" s="83"/>
      <c r="IND13" s="83"/>
      <c r="INE13" s="83"/>
      <c r="INF13" s="83"/>
      <c r="ING13" s="83"/>
      <c r="INH13" s="83"/>
      <c r="INI13" s="83"/>
      <c r="INJ13" s="83"/>
      <c r="INK13" s="83"/>
      <c r="INL13" s="83"/>
      <c r="INM13" s="83"/>
      <c r="INN13" s="83"/>
      <c r="INO13" s="83"/>
      <c r="INP13" s="83"/>
      <c r="INQ13" s="83"/>
      <c r="INR13" s="83"/>
      <c r="INS13" s="83"/>
      <c r="INT13" s="83"/>
      <c r="INU13" s="83"/>
      <c r="INV13" s="83"/>
      <c r="INW13" s="83"/>
      <c r="INX13" s="83"/>
      <c r="INY13" s="83"/>
      <c r="INZ13" s="83"/>
      <c r="IOA13" s="83"/>
      <c r="IOB13" s="83"/>
      <c r="IOC13" s="83"/>
      <c r="IOD13" s="83"/>
      <c r="IOE13" s="83"/>
      <c r="IOF13" s="83"/>
      <c r="IOG13" s="83"/>
      <c r="IOH13" s="83"/>
      <c r="IOI13" s="83"/>
      <c r="IOJ13" s="83"/>
      <c r="IOK13" s="83"/>
      <c r="IOL13" s="83"/>
      <c r="IOM13" s="83"/>
      <c r="ION13" s="83"/>
      <c r="IOO13" s="83"/>
      <c r="IOP13" s="83"/>
      <c r="IOQ13" s="83"/>
      <c r="IOR13" s="83"/>
      <c r="IOS13" s="83"/>
      <c r="IOT13" s="83"/>
      <c r="IOU13" s="83"/>
      <c r="IOV13" s="83"/>
      <c r="IOW13" s="83"/>
      <c r="IOX13" s="83"/>
      <c r="IOY13" s="83"/>
      <c r="IOZ13" s="83"/>
      <c r="IPA13" s="83"/>
      <c r="IPB13" s="83"/>
      <c r="IPC13" s="83"/>
      <c r="IPD13" s="83"/>
      <c r="IPE13" s="83"/>
      <c r="IPF13" s="83"/>
      <c r="IPG13" s="83"/>
      <c r="IPH13" s="83"/>
      <c r="IPI13" s="83"/>
      <c r="IPJ13" s="83"/>
      <c r="IPK13" s="83"/>
      <c r="IPL13" s="83"/>
      <c r="IPM13" s="83"/>
      <c r="IPN13" s="83"/>
      <c r="IPO13" s="83"/>
      <c r="IPP13" s="83"/>
      <c r="IPQ13" s="83"/>
      <c r="IPR13" s="83"/>
      <c r="IPS13" s="83"/>
      <c r="IPT13" s="83"/>
      <c r="IPU13" s="83"/>
      <c r="IPV13" s="83"/>
      <c r="IPW13" s="83"/>
      <c r="IPX13" s="83"/>
      <c r="IPY13" s="83"/>
      <c r="IPZ13" s="83"/>
      <c r="IQA13" s="83"/>
      <c r="IQB13" s="83"/>
      <c r="IQC13" s="83"/>
      <c r="IQD13" s="83"/>
      <c r="IQE13" s="83"/>
      <c r="IQF13" s="83"/>
      <c r="IQG13" s="83"/>
      <c r="IQH13" s="83"/>
      <c r="IQI13" s="83"/>
      <c r="IQJ13" s="83"/>
      <c r="IQK13" s="83"/>
      <c r="IQL13" s="83"/>
      <c r="IQM13" s="83"/>
      <c r="IQN13" s="83"/>
      <c r="IQO13" s="83"/>
      <c r="IQP13" s="83"/>
      <c r="IQQ13" s="83"/>
      <c r="IQR13" s="83"/>
      <c r="IQS13" s="83"/>
      <c r="IQT13" s="83"/>
      <c r="IQU13" s="83"/>
      <c r="IQV13" s="83"/>
      <c r="IQW13" s="83"/>
      <c r="IQX13" s="83"/>
      <c r="IQY13" s="83"/>
      <c r="IQZ13" s="83"/>
      <c r="IRA13" s="83"/>
      <c r="IRB13" s="83"/>
      <c r="IRC13" s="83"/>
      <c r="IRD13" s="83"/>
      <c r="IRE13" s="83"/>
      <c r="IRF13" s="83"/>
      <c r="IRG13" s="83"/>
      <c r="IRH13" s="83"/>
      <c r="IRI13" s="83"/>
      <c r="IRJ13" s="83"/>
      <c r="IRK13" s="83"/>
      <c r="IRL13" s="83"/>
      <c r="IRM13" s="83"/>
      <c r="IRN13" s="83"/>
      <c r="IRO13" s="83"/>
      <c r="IRP13" s="83"/>
      <c r="IRQ13" s="83"/>
      <c r="IRR13" s="83"/>
      <c r="IRS13" s="83"/>
      <c r="IRT13" s="83"/>
      <c r="IRU13" s="83"/>
      <c r="IRV13" s="83"/>
      <c r="IRW13" s="83"/>
      <c r="IRX13" s="83"/>
      <c r="IRY13" s="83"/>
      <c r="IRZ13" s="83"/>
      <c r="ISA13" s="83"/>
      <c r="ISB13" s="83"/>
      <c r="ISC13" s="83"/>
      <c r="ISD13" s="83"/>
      <c r="ISE13" s="83"/>
      <c r="ISF13" s="83"/>
      <c r="ISG13" s="83"/>
      <c r="ISH13" s="83"/>
      <c r="ISI13" s="83"/>
      <c r="ISJ13" s="83"/>
      <c r="ISK13" s="83"/>
      <c r="ISL13" s="83"/>
      <c r="ISM13" s="83"/>
      <c r="ISN13" s="83"/>
      <c r="ISO13" s="83"/>
      <c r="ISP13" s="83"/>
      <c r="ISQ13" s="83"/>
      <c r="ISR13" s="83"/>
      <c r="ISS13" s="83"/>
      <c r="IST13" s="83"/>
      <c r="ISU13" s="83"/>
      <c r="ISV13" s="83"/>
      <c r="ISW13" s="83"/>
      <c r="ISX13" s="83"/>
      <c r="ISY13" s="83"/>
      <c r="ISZ13" s="83"/>
      <c r="ITA13" s="83"/>
      <c r="ITB13" s="83"/>
      <c r="ITC13" s="83"/>
      <c r="ITD13" s="83"/>
      <c r="ITE13" s="83"/>
      <c r="ITF13" s="83"/>
      <c r="ITG13" s="83"/>
      <c r="ITH13" s="83"/>
      <c r="ITI13" s="83"/>
      <c r="ITJ13" s="83"/>
      <c r="ITK13" s="83"/>
      <c r="ITL13" s="83"/>
      <c r="ITM13" s="83"/>
      <c r="ITN13" s="83"/>
      <c r="ITO13" s="83"/>
      <c r="ITP13" s="83"/>
      <c r="ITQ13" s="83"/>
      <c r="ITR13" s="83"/>
      <c r="ITS13" s="83"/>
      <c r="ITT13" s="83"/>
      <c r="ITU13" s="83"/>
      <c r="ITV13" s="83"/>
      <c r="ITW13" s="83"/>
      <c r="ITX13" s="83"/>
      <c r="ITY13" s="83"/>
      <c r="ITZ13" s="83"/>
      <c r="IUA13" s="83"/>
      <c r="IUB13" s="83"/>
      <c r="IUC13" s="83"/>
      <c r="IUD13" s="83"/>
      <c r="IUE13" s="83"/>
      <c r="IUF13" s="83"/>
      <c r="IUG13" s="83"/>
      <c r="IUH13" s="83"/>
      <c r="IUI13" s="83"/>
      <c r="IUJ13" s="83"/>
      <c r="IUK13" s="83"/>
      <c r="IUL13" s="83"/>
      <c r="IUM13" s="83"/>
      <c r="IUN13" s="83"/>
      <c r="IUO13" s="83"/>
      <c r="IUP13" s="83"/>
      <c r="IUQ13" s="83"/>
      <c r="IUR13" s="83"/>
      <c r="IUS13" s="83"/>
      <c r="IUT13" s="83"/>
      <c r="IUU13" s="83"/>
      <c r="IUV13" s="83"/>
      <c r="IUW13" s="83"/>
      <c r="IUX13" s="83"/>
      <c r="IUY13" s="83"/>
      <c r="IUZ13" s="83"/>
      <c r="IVA13" s="83"/>
      <c r="IVB13" s="83"/>
      <c r="IVC13" s="83"/>
      <c r="IVD13" s="83"/>
      <c r="IVE13" s="83"/>
      <c r="IVF13" s="83"/>
      <c r="IVG13" s="83"/>
      <c r="IVH13" s="83"/>
      <c r="IVI13" s="83"/>
      <c r="IVJ13" s="83"/>
      <c r="IVK13" s="83"/>
      <c r="IVL13" s="83"/>
      <c r="IVM13" s="83"/>
      <c r="IVN13" s="83"/>
      <c r="IVO13" s="83"/>
      <c r="IVP13" s="83"/>
      <c r="IVQ13" s="83"/>
      <c r="IVR13" s="83"/>
      <c r="IVS13" s="83"/>
      <c r="IVT13" s="83"/>
      <c r="IVU13" s="83"/>
      <c r="IVV13" s="83"/>
      <c r="IVW13" s="83"/>
      <c r="IVX13" s="83"/>
      <c r="IVY13" s="83"/>
      <c r="IVZ13" s="83"/>
      <c r="IWA13" s="83"/>
      <c r="IWB13" s="83"/>
      <c r="IWC13" s="83"/>
      <c r="IWD13" s="83"/>
      <c r="IWE13" s="83"/>
      <c r="IWF13" s="83"/>
      <c r="IWG13" s="83"/>
      <c r="IWH13" s="83"/>
      <c r="IWI13" s="83"/>
      <c r="IWJ13" s="83"/>
      <c r="IWK13" s="83"/>
      <c r="IWL13" s="83"/>
      <c r="IWM13" s="83"/>
      <c r="IWN13" s="83"/>
      <c r="IWO13" s="83"/>
      <c r="IWP13" s="83"/>
      <c r="IWQ13" s="83"/>
      <c r="IWR13" s="83"/>
      <c r="IWS13" s="83"/>
      <c r="IWT13" s="83"/>
      <c r="IWU13" s="83"/>
      <c r="IWV13" s="83"/>
      <c r="IWW13" s="83"/>
      <c r="IWX13" s="83"/>
      <c r="IWY13" s="83"/>
      <c r="IWZ13" s="83"/>
      <c r="IXA13" s="83"/>
      <c r="IXB13" s="83"/>
      <c r="IXC13" s="83"/>
      <c r="IXD13" s="83"/>
      <c r="IXE13" s="83"/>
      <c r="IXF13" s="83"/>
      <c r="IXG13" s="83"/>
      <c r="IXH13" s="83"/>
      <c r="IXI13" s="83"/>
      <c r="IXJ13" s="83"/>
      <c r="IXK13" s="83"/>
      <c r="IXL13" s="83"/>
      <c r="IXM13" s="83"/>
      <c r="IXN13" s="83"/>
      <c r="IXO13" s="83"/>
      <c r="IXP13" s="83"/>
      <c r="IXQ13" s="83"/>
      <c r="IXR13" s="83"/>
      <c r="IXS13" s="83"/>
      <c r="IXT13" s="83"/>
      <c r="IXU13" s="83"/>
      <c r="IXV13" s="83"/>
      <c r="IXW13" s="83"/>
      <c r="IXX13" s="83"/>
      <c r="IXY13" s="83"/>
      <c r="IXZ13" s="83"/>
      <c r="IYA13" s="83"/>
      <c r="IYB13" s="83"/>
      <c r="IYC13" s="83"/>
      <c r="IYD13" s="83"/>
      <c r="IYE13" s="83"/>
      <c r="IYF13" s="83"/>
      <c r="IYG13" s="83"/>
      <c r="IYH13" s="83"/>
      <c r="IYI13" s="83"/>
      <c r="IYJ13" s="83"/>
      <c r="IYK13" s="83"/>
      <c r="IYL13" s="83"/>
      <c r="IYM13" s="83"/>
      <c r="IYN13" s="83"/>
      <c r="IYO13" s="83"/>
      <c r="IYP13" s="83"/>
      <c r="IYQ13" s="83"/>
      <c r="IYR13" s="83"/>
      <c r="IYS13" s="83"/>
      <c r="IYT13" s="83"/>
      <c r="IYU13" s="83"/>
      <c r="IYV13" s="83"/>
      <c r="IYW13" s="83"/>
      <c r="IYX13" s="83"/>
      <c r="IYY13" s="83"/>
      <c r="IYZ13" s="83"/>
      <c r="IZA13" s="83"/>
      <c r="IZB13" s="83"/>
      <c r="IZC13" s="83"/>
      <c r="IZD13" s="83"/>
      <c r="IZE13" s="83"/>
      <c r="IZF13" s="83"/>
      <c r="IZG13" s="83"/>
      <c r="IZH13" s="83"/>
      <c r="IZI13" s="83"/>
      <c r="IZJ13" s="83"/>
      <c r="IZK13" s="83"/>
      <c r="IZL13" s="83"/>
      <c r="IZM13" s="83"/>
      <c r="IZN13" s="83"/>
      <c r="IZO13" s="83"/>
      <c r="IZP13" s="83"/>
      <c r="IZQ13" s="83"/>
      <c r="IZR13" s="83"/>
      <c r="IZS13" s="83"/>
      <c r="IZT13" s="83"/>
      <c r="IZU13" s="83"/>
      <c r="IZV13" s="83"/>
      <c r="IZW13" s="83"/>
      <c r="IZX13" s="83"/>
      <c r="IZY13" s="83"/>
      <c r="IZZ13" s="83"/>
      <c r="JAA13" s="83"/>
      <c r="JAB13" s="83"/>
      <c r="JAC13" s="83"/>
      <c r="JAD13" s="83"/>
      <c r="JAE13" s="83"/>
      <c r="JAF13" s="83"/>
      <c r="JAG13" s="83"/>
      <c r="JAH13" s="83"/>
      <c r="JAI13" s="83"/>
      <c r="JAJ13" s="83"/>
      <c r="JAK13" s="83"/>
      <c r="JAL13" s="83"/>
      <c r="JAM13" s="83"/>
      <c r="JAN13" s="83"/>
      <c r="JAO13" s="83"/>
      <c r="JAP13" s="83"/>
      <c r="JAQ13" s="83"/>
      <c r="JAR13" s="83"/>
      <c r="JAS13" s="83"/>
      <c r="JAT13" s="83"/>
      <c r="JAU13" s="83"/>
      <c r="JAV13" s="83"/>
      <c r="JAW13" s="83"/>
      <c r="JAX13" s="83"/>
      <c r="JAY13" s="83"/>
      <c r="JAZ13" s="83"/>
      <c r="JBA13" s="83"/>
      <c r="JBB13" s="83"/>
      <c r="JBC13" s="83"/>
      <c r="JBD13" s="83"/>
      <c r="JBE13" s="83"/>
      <c r="JBF13" s="83"/>
      <c r="JBG13" s="83"/>
      <c r="JBH13" s="83"/>
      <c r="JBI13" s="83"/>
      <c r="JBJ13" s="83"/>
      <c r="JBK13" s="83"/>
      <c r="JBL13" s="83"/>
      <c r="JBM13" s="83"/>
      <c r="JBN13" s="83"/>
      <c r="JBO13" s="83"/>
      <c r="JBP13" s="83"/>
      <c r="JBQ13" s="83"/>
      <c r="JBR13" s="83"/>
      <c r="JBS13" s="83"/>
      <c r="JBT13" s="83"/>
      <c r="JBU13" s="83"/>
      <c r="JBV13" s="83"/>
      <c r="JBW13" s="83"/>
      <c r="JBX13" s="83"/>
      <c r="JBY13" s="83"/>
      <c r="JBZ13" s="83"/>
      <c r="JCA13" s="83"/>
      <c r="JCB13" s="83"/>
      <c r="JCC13" s="83"/>
      <c r="JCD13" s="83"/>
      <c r="JCE13" s="83"/>
      <c r="JCF13" s="83"/>
      <c r="JCG13" s="83"/>
      <c r="JCH13" s="83"/>
      <c r="JCI13" s="83"/>
      <c r="JCJ13" s="83"/>
      <c r="JCK13" s="83"/>
      <c r="JCL13" s="83"/>
      <c r="JCM13" s="83"/>
      <c r="JCN13" s="83"/>
      <c r="JCO13" s="83"/>
      <c r="JCP13" s="83"/>
      <c r="JCQ13" s="83"/>
      <c r="JCR13" s="83"/>
      <c r="JCS13" s="83"/>
      <c r="JCT13" s="83"/>
      <c r="JCU13" s="83"/>
      <c r="JCV13" s="83"/>
      <c r="JCW13" s="83"/>
      <c r="JCX13" s="83"/>
      <c r="JCY13" s="83"/>
      <c r="JCZ13" s="83"/>
      <c r="JDA13" s="83"/>
      <c r="JDB13" s="83"/>
      <c r="JDC13" s="83"/>
      <c r="JDD13" s="83"/>
      <c r="JDE13" s="83"/>
      <c r="JDF13" s="83"/>
      <c r="JDG13" s="83"/>
      <c r="JDH13" s="83"/>
      <c r="JDI13" s="83"/>
      <c r="JDJ13" s="83"/>
      <c r="JDK13" s="83"/>
      <c r="JDL13" s="83"/>
      <c r="JDM13" s="83"/>
      <c r="JDN13" s="83"/>
      <c r="JDO13" s="83"/>
      <c r="JDP13" s="83"/>
      <c r="JDQ13" s="83"/>
      <c r="JDR13" s="83"/>
      <c r="JDS13" s="83"/>
      <c r="JDT13" s="83"/>
      <c r="JDU13" s="83"/>
      <c r="JDV13" s="83"/>
      <c r="JDW13" s="83"/>
      <c r="JDX13" s="83"/>
      <c r="JDY13" s="83"/>
      <c r="JDZ13" s="83"/>
      <c r="JEA13" s="83"/>
      <c r="JEB13" s="83"/>
      <c r="JEC13" s="83"/>
      <c r="JED13" s="83"/>
      <c r="JEE13" s="83"/>
      <c r="JEF13" s="83"/>
      <c r="JEG13" s="83"/>
      <c r="JEH13" s="83"/>
      <c r="JEI13" s="83"/>
      <c r="JEJ13" s="83"/>
      <c r="JEK13" s="83"/>
      <c r="JEL13" s="83"/>
      <c r="JEM13" s="83"/>
      <c r="JEN13" s="83"/>
      <c r="JEO13" s="83"/>
      <c r="JEP13" s="83"/>
      <c r="JEQ13" s="83"/>
      <c r="JER13" s="83"/>
      <c r="JES13" s="83"/>
      <c r="JET13" s="83"/>
      <c r="JEU13" s="83"/>
      <c r="JEV13" s="83"/>
      <c r="JEW13" s="83"/>
      <c r="JEX13" s="83"/>
      <c r="JEY13" s="83"/>
      <c r="JEZ13" s="83"/>
      <c r="JFA13" s="83"/>
      <c r="JFB13" s="83"/>
      <c r="JFC13" s="83"/>
      <c r="JFD13" s="83"/>
      <c r="JFE13" s="83"/>
      <c r="JFF13" s="83"/>
      <c r="JFG13" s="83"/>
      <c r="JFH13" s="83"/>
      <c r="JFI13" s="83"/>
      <c r="JFJ13" s="83"/>
      <c r="JFK13" s="83"/>
      <c r="JFL13" s="83"/>
      <c r="JFM13" s="83"/>
      <c r="JFN13" s="83"/>
      <c r="JFO13" s="83"/>
      <c r="JFP13" s="83"/>
      <c r="JFQ13" s="83"/>
      <c r="JFR13" s="83"/>
      <c r="JFS13" s="83"/>
      <c r="JFT13" s="83"/>
      <c r="JFU13" s="83"/>
      <c r="JFV13" s="83"/>
      <c r="JFW13" s="83"/>
      <c r="JFX13" s="83"/>
      <c r="JFY13" s="83"/>
      <c r="JFZ13" s="83"/>
      <c r="JGA13" s="83"/>
      <c r="JGB13" s="83"/>
      <c r="JGC13" s="83"/>
      <c r="JGD13" s="83"/>
      <c r="JGE13" s="83"/>
      <c r="JGF13" s="83"/>
      <c r="JGG13" s="83"/>
      <c r="JGH13" s="83"/>
      <c r="JGI13" s="83"/>
      <c r="JGJ13" s="83"/>
      <c r="JGK13" s="83"/>
      <c r="JGL13" s="83"/>
      <c r="JGM13" s="83"/>
      <c r="JGN13" s="83"/>
      <c r="JGO13" s="83"/>
      <c r="JGP13" s="83"/>
      <c r="JGQ13" s="83"/>
      <c r="JGR13" s="83"/>
      <c r="JGS13" s="83"/>
      <c r="JGT13" s="83"/>
      <c r="JGU13" s="83"/>
      <c r="JGV13" s="83"/>
      <c r="JGW13" s="83"/>
      <c r="JGX13" s="83"/>
      <c r="JGY13" s="83"/>
      <c r="JGZ13" s="83"/>
      <c r="JHA13" s="83"/>
      <c r="JHB13" s="83"/>
      <c r="JHC13" s="83"/>
      <c r="JHD13" s="83"/>
      <c r="JHE13" s="83"/>
      <c r="JHF13" s="83"/>
      <c r="JHG13" s="83"/>
      <c r="JHH13" s="83"/>
      <c r="JHI13" s="83"/>
      <c r="JHJ13" s="83"/>
      <c r="JHK13" s="83"/>
      <c r="JHL13" s="83"/>
      <c r="JHM13" s="83"/>
      <c r="JHN13" s="83"/>
      <c r="JHO13" s="83"/>
      <c r="JHP13" s="83"/>
      <c r="JHQ13" s="83"/>
      <c r="JHR13" s="83"/>
      <c r="JHS13" s="83"/>
      <c r="JHT13" s="83"/>
      <c r="JHU13" s="83"/>
      <c r="JHV13" s="83"/>
      <c r="JHW13" s="83"/>
      <c r="JHX13" s="83"/>
      <c r="JHY13" s="83"/>
      <c r="JHZ13" s="83"/>
      <c r="JIA13" s="83"/>
      <c r="JIB13" s="83"/>
      <c r="JIC13" s="83"/>
      <c r="JID13" s="83"/>
      <c r="JIE13" s="83"/>
      <c r="JIF13" s="83"/>
      <c r="JIG13" s="83"/>
      <c r="JIH13" s="83"/>
      <c r="JII13" s="83"/>
      <c r="JIJ13" s="83"/>
      <c r="JIK13" s="83"/>
      <c r="JIL13" s="83"/>
      <c r="JIM13" s="83"/>
      <c r="JIN13" s="83"/>
      <c r="JIO13" s="83"/>
      <c r="JIP13" s="83"/>
      <c r="JIQ13" s="83"/>
      <c r="JIR13" s="83"/>
      <c r="JIS13" s="83"/>
      <c r="JIT13" s="83"/>
      <c r="JIU13" s="83"/>
      <c r="JIV13" s="83"/>
      <c r="JIW13" s="83"/>
      <c r="JIX13" s="83"/>
      <c r="JIY13" s="83"/>
      <c r="JIZ13" s="83"/>
      <c r="JJA13" s="83"/>
      <c r="JJB13" s="83"/>
      <c r="JJC13" s="83"/>
      <c r="JJD13" s="83"/>
      <c r="JJE13" s="83"/>
      <c r="JJF13" s="83"/>
      <c r="JJG13" s="83"/>
      <c r="JJH13" s="83"/>
      <c r="JJI13" s="83"/>
      <c r="JJJ13" s="83"/>
      <c r="JJK13" s="83"/>
      <c r="JJL13" s="83"/>
      <c r="JJM13" s="83"/>
      <c r="JJN13" s="83"/>
      <c r="JJO13" s="83"/>
      <c r="JJP13" s="83"/>
      <c r="JJQ13" s="83"/>
      <c r="JJR13" s="83"/>
      <c r="JJS13" s="83"/>
      <c r="JJT13" s="83"/>
      <c r="JJU13" s="83"/>
      <c r="JJV13" s="83"/>
      <c r="JJW13" s="83"/>
      <c r="JJX13" s="83"/>
      <c r="JJY13" s="83"/>
      <c r="JJZ13" s="83"/>
      <c r="JKA13" s="83"/>
      <c r="JKB13" s="83"/>
      <c r="JKC13" s="83"/>
      <c r="JKD13" s="83"/>
      <c r="JKE13" s="83"/>
      <c r="JKF13" s="83"/>
      <c r="JKG13" s="83"/>
      <c r="JKH13" s="83"/>
      <c r="JKI13" s="83"/>
      <c r="JKJ13" s="83"/>
      <c r="JKK13" s="83"/>
      <c r="JKL13" s="83"/>
      <c r="JKM13" s="83"/>
      <c r="JKN13" s="83"/>
      <c r="JKO13" s="83"/>
      <c r="JKP13" s="83"/>
      <c r="JKQ13" s="83"/>
      <c r="JKR13" s="83"/>
      <c r="JKS13" s="83"/>
      <c r="JKT13" s="83"/>
      <c r="JKU13" s="83"/>
      <c r="JKV13" s="83"/>
      <c r="JKW13" s="83"/>
      <c r="JKX13" s="83"/>
      <c r="JKY13" s="83"/>
      <c r="JKZ13" s="83"/>
      <c r="JLA13" s="83"/>
      <c r="JLB13" s="83"/>
      <c r="JLC13" s="83"/>
      <c r="JLD13" s="83"/>
      <c r="JLE13" s="83"/>
      <c r="JLF13" s="83"/>
      <c r="JLG13" s="83"/>
      <c r="JLH13" s="83"/>
      <c r="JLI13" s="83"/>
      <c r="JLJ13" s="83"/>
      <c r="JLK13" s="83"/>
      <c r="JLL13" s="83"/>
      <c r="JLM13" s="83"/>
      <c r="JLN13" s="83"/>
      <c r="JLO13" s="83"/>
      <c r="JLP13" s="83"/>
      <c r="JLQ13" s="83"/>
      <c r="JLR13" s="83"/>
      <c r="JLS13" s="83"/>
      <c r="JLT13" s="83"/>
      <c r="JLU13" s="83"/>
      <c r="JLV13" s="83"/>
      <c r="JLW13" s="83"/>
      <c r="JLX13" s="83"/>
      <c r="JLY13" s="83"/>
      <c r="JLZ13" s="83"/>
      <c r="JMA13" s="83"/>
      <c r="JMB13" s="83"/>
      <c r="JMC13" s="83"/>
      <c r="JMD13" s="83"/>
      <c r="JME13" s="83"/>
      <c r="JMF13" s="83"/>
      <c r="JMG13" s="83"/>
      <c r="JMH13" s="83"/>
      <c r="JMI13" s="83"/>
      <c r="JMJ13" s="83"/>
      <c r="JMK13" s="83"/>
      <c r="JML13" s="83"/>
      <c r="JMM13" s="83"/>
      <c r="JMN13" s="83"/>
      <c r="JMO13" s="83"/>
      <c r="JMP13" s="83"/>
      <c r="JMQ13" s="83"/>
      <c r="JMR13" s="83"/>
      <c r="JMS13" s="83"/>
      <c r="JMT13" s="83"/>
      <c r="JMU13" s="83"/>
      <c r="JMV13" s="83"/>
      <c r="JMW13" s="83"/>
      <c r="JMX13" s="83"/>
      <c r="JMY13" s="83"/>
      <c r="JMZ13" s="83"/>
      <c r="JNA13" s="83"/>
      <c r="JNB13" s="83"/>
      <c r="JNC13" s="83"/>
      <c r="JND13" s="83"/>
      <c r="JNE13" s="83"/>
      <c r="JNF13" s="83"/>
      <c r="JNG13" s="83"/>
      <c r="JNH13" s="83"/>
      <c r="JNI13" s="83"/>
      <c r="JNJ13" s="83"/>
      <c r="JNK13" s="83"/>
      <c r="JNL13" s="83"/>
      <c r="JNM13" s="83"/>
      <c r="JNN13" s="83"/>
      <c r="JNO13" s="83"/>
      <c r="JNP13" s="83"/>
      <c r="JNQ13" s="83"/>
      <c r="JNR13" s="83"/>
      <c r="JNS13" s="83"/>
      <c r="JNT13" s="83"/>
      <c r="JNU13" s="83"/>
      <c r="JNV13" s="83"/>
      <c r="JNW13" s="83"/>
      <c r="JNX13" s="83"/>
      <c r="JNY13" s="83"/>
      <c r="JNZ13" s="83"/>
      <c r="JOA13" s="83"/>
      <c r="JOB13" s="83"/>
      <c r="JOC13" s="83"/>
      <c r="JOD13" s="83"/>
      <c r="JOE13" s="83"/>
      <c r="JOF13" s="83"/>
      <c r="JOG13" s="83"/>
      <c r="JOH13" s="83"/>
      <c r="JOI13" s="83"/>
      <c r="JOJ13" s="83"/>
      <c r="JOK13" s="83"/>
      <c r="JOL13" s="83"/>
      <c r="JOM13" s="83"/>
      <c r="JON13" s="83"/>
      <c r="JOO13" s="83"/>
      <c r="JOP13" s="83"/>
      <c r="JOQ13" s="83"/>
      <c r="JOR13" s="83"/>
      <c r="JOS13" s="83"/>
      <c r="JOT13" s="83"/>
      <c r="JOU13" s="83"/>
      <c r="JOV13" s="83"/>
      <c r="JOW13" s="83"/>
      <c r="JOX13" s="83"/>
      <c r="JOY13" s="83"/>
      <c r="JOZ13" s="83"/>
      <c r="JPA13" s="83"/>
      <c r="JPB13" s="83"/>
      <c r="JPC13" s="83"/>
      <c r="JPD13" s="83"/>
      <c r="JPE13" s="83"/>
      <c r="JPF13" s="83"/>
      <c r="JPG13" s="83"/>
      <c r="JPH13" s="83"/>
      <c r="JPI13" s="83"/>
      <c r="JPJ13" s="83"/>
      <c r="JPK13" s="83"/>
      <c r="JPL13" s="83"/>
      <c r="JPM13" s="83"/>
      <c r="JPN13" s="83"/>
      <c r="JPO13" s="83"/>
      <c r="JPP13" s="83"/>
      <c r="JPQ13" s="83"/>
      <c r="JPR13" s="83"/>
      <c r="JPS13" s="83"/>
      <c r="JPT13" s="83"/>
      <c r="JPU13" s="83"/>
      <c r="JPV13" s="83"/>
      <c r="JPW13" s="83"/>
      <c r="JPX13" s="83"/>
      <c r="JPY13" s="83"/>
      <c r="JPZ13" s="83"/>
      <c r="JQA13" s="83"/>
      <c r="JQB13" s="83"/>
      <c r="JQC13" s="83"/>
      <c r="JQD13" s="83"/>
      <c r="JQE13" s="83"/>
      <c r="JQF13" s="83"/>
      <c r="JQG13" s="83"/>
      <c r="JQH13" s="83"/>
      <c r="JQI13" s="83"/>
      <c r="JQJ13" s="83"/>
      <c r="JQK13" s="83"/>
      <c r="JQL13" s="83"/>
      <c r="JQM13" s="83"/>
      <c r="JQN13" s="83"/>
      <c r="JQO13" s="83"/>
      <c r="JQP13" s="83"/>
      <c r="JQQ13" s="83"/>
      <c r="JQR13" s="83"/>
      <c r="JQS13" s="83"/>
      <c r="JQT13" s="83"/>
      <c r="JQU13" s="83"/>
      <c r="JQV13" s="83"/>
      <c r="JQW13" s="83"/>
      <c r="JQX13" s="83"/>
      <c r="JQY13" s="83"/>
      <c r="JQZ13" s="83"/>
      <c r="JRA13" s="83"/>
      <c r="JRB13" s="83"/>
      <c r="JRC13" s="83"/>
      <c r="JRD13" s="83"/>
      <c r="JRE13" s="83"/>
      <c r="JRF13" s="83"/>
      <c r="JRG13" s="83"/>
      <c r="JRH13" s="83"/>
      <c r="JRI13" s="83"/>
      <c r="JRJ13" s="83"/>
      <c r="JRK13" s="83"/>
      <c r="JRL13" s="83"/>
      <c r="JRM13" s="83"/>
      <c r="JRN13" s="83"/>
      <c r="JRO13" s="83"/>
      <c r="JRP13" s="83"/>
      <c r="JRQ13" s="83"/>
      <c r="JRR13" s="83"/>
      <c r="JRS13" s="83"/>
      <c r="JRT13" s="83"/>
      <c r="JRU13" s="83"/>
      <c r="JRV13" s="83"/>
      <c r="JRW13" s="83"/>
      <c r="JRX13" s="83"/>
      <c r="JRY13" s="83"/>
      <c r="JRZ13" s="83"/>
      <c r="JSA13" s="83"/>
      <c r="JSB13" s="83"/>
      <c r="JSC13" s="83"/>
      <c r="JSD13" s="83"/>
      <c r="JSE13" s="83"/>
      <c r="JSF13" s="83"/>
      <c r="JSG13" s="83"/>
      <c r="JSH13" s="83"/>
      <c r="JSI13" s="83"/>
      <c r="JSJ13" s="83"/>
      <c r="JSK13" s="83"/>
      <c r="JSL13" s="83"/>
      <c r="JSM13" s="83"/>
      <c r="JSN13" s="83"/>
      <c r="JSO13" s="83"/>
      <c r="JSP13" s="83"/>
      <c r="JSQ13" s="83"/>
      <c r="JSR13" s="83"/>
      <c r="JSS13" s="83"/>
      <c r="JST13" s="83"/>
      <c r="JSU13" s="83"/>
      <c r="JSV13" s="83"/>
      <c r="JSW13" s="83"/>
      <c r="JSX13" s="83"/>
      <c r="JSY13" s="83"/>
      <c r="JSZ13" s="83"/>
      <c r="JTA13" s="83"/>
      <c r="JTB13" s="83"/>
      <c r="JTC13" s="83"/>
      <c r="JTD13" s="83"/>
      <c r="JTE13" s="83"/>
      <c r="JTF13" s="83"/>
      <c r="JTG13" s="83"/>
      <c r="JTH13" s="83"/>
      <c r="JTI13" s="83"/>
      <c r="JTJ13" s="83"/>
      <c r="JTK13" s="83"/>
      <c r="JTL13" s="83"/>
      <c r="JTM13" s="83"/>
      <c r="JTN13" s="83"/>
      <c r="JTO13" s="83"/>
      <c r="JTP13" s="83"/>
      <c r="JTQ13" s="83"/>
      <c r="JTR13" s="83"/>
      <c r="JTS13" s="83"/>
      <c r="JTT13" s="83"/>
      <c r="JTU13" s="83"/>
      <c r="JTV13" s="83"/>
      <c r="JTW13" s="83"/>
      <c r="JTX13" s="83"/>
      <c r="JTY13" s="83"/>
      <c r="JTZ13" s="83"/>
      <c r="JUA13" s="83"/>
      <c r="JUB13" s="83"/>
      <c r="JUC13" s="83"/>
      <c r="JUD13" s="83"/>
      <c r="JUE13" s="83"/>
      <c r="JUF13" s="83"/>
      <c r="JUG13" s="83"/>
      <c r="JUH13" s="83"/>
      <c r="JUI13" s="83"/>
      <c r="JUJ13" s="83"/>
      <c r="JUK13" s="83"/>
      <c r="JUL13" s="83"/>
      <c r="JUM13" s="83"/>
      <c r="JUN13" s="83"/>
      <c r="JUO13" s="83"/>
      <c r="JUP13" s="83"/>
      <c r="JUQ13" s="83"/>
      <c r="JUR13" s="83"/>
      <c r="JUS13" s="83"/>
      <c r="JUT13" s="83"/>
      <c r="JUU13" s="83"/>
      <c r="JUV13" s="83"/>
      <c r="JUW13" s="83"/>
      <c r="JUX13" s="83"/>
      <c r="JUY13" s="83"/>
      <c r="JUZ13" s="83"/>
      <c r="JVA13" s="83"/>
      <c r="JVB13" s="83"/>
      <c r="JVC13" s="83"/>
      <c r="JVD13" s="83"/>
      <c r="JVE13" s="83"/>
      <c r="JVF13" s="83"/>
      <c r="JVG13" s="83"/>
      <c r="JVH13" s="83"/>
      <c r="JVI13" s="83"/>
      <c r="JVJ13" s="83"/>
      <c r="JVK13" s="83"/>
      <c r="JVL13" s="83"/>
      <c r="JVM13" s="83"/>
      <c r="JVN13" s="83"/>
      <c r="JVO13" s="83"/>
      <c r="JVP13" s="83"/>
      <c r="JVQ13" s="83"/>
      <c r="JVR13" s="83"/>
      <c r="JVS13" s="83"/>
      <c r="JVT13" s="83"/>
      <c r="JVU13" s="83"/>
      <c r="JVV13" s="83"/>
      <c r="JVW13" s="83"/>
      <c r="JVX13" s="83"/>
      <c r="JVY13" s="83"/>
      <c r="JVZ13" s="83"/>
      <c r="JWA13" s="83"/>
      <c r="JWB13" s="83"/>
      <c r="JWC13" s="83"/>
      <c r="JWD13" s="83"/>
      <c r="JWE13" s="83"/>
      <c r="JWF13" s="83"/>
      <c r="JWG13" s="83"/>
      <c r="JWH13" s="83"/>
      <c r="JWI13" s="83"/>
      <c r="JWJ13" s="83"/>
      <c r="JWK13" s="83"/>
      <c r="JWL13" s="83"/>
      <c r="JWM13" s="83"/>
      <c r="JWN13" s="83"/>
      <c r="JWO13" s="83"/>
      <c r="JWP13" s="83"/>
      <c r="JWQ13" s="83"/>
      <c r="JWR13" s="83"/>
      <c r="JWS13" s="83"/>
      <c r="JWT13" s="83"/>
      <c r="JWU13" s="83"/>
      <c r="JWV13" s="83"/>
      <c r="JWW13" s="83"/>
      <c r="JWX13" s="83"/>
      <c r="JWY13" s="83"/>
      <c r="JWZ13" s="83"/>
      <c r="JXA13" s="83"/>
      <c r="JXB13" s="83"/>
      <c r="JXC13" s="83"/>
      <c r="JXD13" s="83"/>
      <c r="JXE13" s="83"/>
      <c r="JXF13" s="83"/>
      <c r="JXG13" s="83"/>
      <c r="JXH13" s="83"/>
      <c r="JXI13" s="83"/>
      <c r="JXJ13" s="83"/>
      <c r="JXK13" s="83"/>
      <c r="JXL13" s="83"/>
      <c r="JXM13" s="83"/>
      <c r="JXN13" s="83"/>
      <c r="JXO13" s="83"/>
      <c r="JXP13" s="83"/>
      <c r="JXQ13" s="83"/>
      <c r="JXR13" s="83"/>
      <c r="JXS13" s="83"/>
      <c r="JXT13" s="83"/>
      <c r="JXU13" s="83"/>
      <c r="JXV13" s="83"/>
      <c r="JXW13" s="83"/>
      <c r="JXX13" s="83"/>
      <c r="JXY13" s="83"/>
      <c r="JXZ13" s="83"/>
      <c r="JYA13" s="83"/>
      <c r="JYB13" s="83"/>
      <c r="JYC13" s="83"/>
      <c r="JYD13" s="83"/>
      <c r="JYE13" s="83"/>
      <c r="JYF13" s="83"/>
      <c r="JYG13" s="83"/>
      <c r="JYH13" s="83"/>
      <c r="JYI13" s="83"/>
      <c r="JYJ13" s="83"/>
      <c r="JYK13" s="83"/>
      <c r="JYL13" s="83"/>
      <c r="JYM13" s="83"/>
      <c r="JYN13" s="83"/>
      <c r="JYO13" s="83"/>
      <c r="JYP13" s="83"/>
      <c r="JYQ13" s="83"/>
      <c r="JYR13" s="83"/>
      <c r="JYS13" s="83"/>
      <c r="JYT13" s="83"/>
      <c r="JYU13" s="83"/>
      <c r="JYV13" s="83"/>
      <c r="JYW13" s="83"/>
      <c r="JYX13" s="83"/>
      <c r="JYY13" s="83"/>
      <c r="JYZ13" s="83"/>
      <c r="JZA13" s="83"/>
      <c r="JZB13" s="83"/>
      <c r="JZC13" s="83"/>
      <c r="JZD13" s="83"/>
      <c r="JZE13" s="83"/>
      <c r="JZF13" s="83"/>
      <c r="JZG13" s="83"/>
      <c r="JZH13" s="83"/>
      <c r="JZI13" s="83"/>
      <c r="JZJ13" s="83"/>
      <c r="JZK13" s="83"/>
      <c r="JZL13" s="83"/>
      <c r="JZM13" s="83"/>
      <c r="JZN13" s="83"/>
      <c r="JZO13" s="83"/>
      <c r="JZP13" s="83"/>
      <c r="JZQ13" s="83"/>
      <c r="JZR13" s="83"/>
      <c r="JZS13" s="83"/>
      <c r="JZT13" s="83"/>
      <c r="JZU13" s="83"/>
      <c r="JZV13" s="83"/>
      <c r="JZW13" s="83"/>
      <c r="JZX13" s="83"/>
      <c r="JZY13" s="83"/>
      <c r="JZZ13" s="83"/>
      <c r="KAA13" s="83"/>
      <c r="KAB13" s="83"/>
      <c r="KAC13" s="83"/>
      <c r="KAD13" s="83"/>
      <c r="KAE13" s="83"/>
      <c r="KAF13" s="83"/>
      <c r="KAG13" s="83"/>
      <c r="KAH13" s="83"/>
      <c r="KAI13" s="83"/>
      <c r="KAJ13" s="83"/>
      <c r="KAK13" s="83"/>
      <c r="KAL13" s="83"/>
      <c r="KAM13" s="83"/>
      <c r="KAN13" s="83"/>
      <c r="KAO13" s="83"/>
      <c r="KAP13" s="83"/>
      <c r="KAQ13" s="83"/>
      <c r="KAR13" s="83"/>
      <c r="KAS13" s="83"/>
      <c r="KAT13" s="83"/>
      <c r="KAU13" s="83"/>
      <c r="KAV13" s="83"/>
      <c r="KAW13" s="83"/>
      <c r="KAX13" s="83"/>
      <c r="KAY13" s="83"/>
      <c r="KAZ13" s="83"/>
      <c r="KBA13" s="83"/>
      <c r="KBB13" s="83"/>
      <c r="KBC13" s="83"/>
      <c r="KBD13" s="83"/>
      <c r="KBE13" s="83"/>
      <c r="KBF13" s="83"/>
      <c r="KBG13" s="83"/>
      <c r="KBH13" s="83"/>
      <c r="KBI13" s="83"/>
      <c r="KBJ13" s="83"/>
      <c r="KBK13" s="83"/>
      <c r="KBL13" s="83"/>
      <c r="KBM13" s="83"/>
      <c r="KBN13" s="83"/>
      <c r="KBO13" s="83"/>
      <c r="KBP13" s="83"/>
      <c r="KBQ13" s="83"/>
      <c r="KBR13" s="83"/>
      <c r="KBS13" s="83"/>
      <c r="KBT13" s="83"/>
      <c r="KBU13" s="83"/>
      <c r="KBV13" s="83"/>
      <c r="KBW13" s="83"/>
      <c r="KBX13" s="83"/>
      <c r="KBY13" s="83"/>
      <c r="KBZ13" s="83"/>
      <c r="KCA13" s="83"/>
      <c r="KCB13" s="83"/>
      <c r="KCC13" s="83"/>
      <c r="KCD13" s="83"/>
      <c r="KCE13" s="83"/>
      <c r="KCF13" s="83"/>
      <c r="KCG13" s="83"/>
      <c r="KCH13" s="83"/>
      <c r="KCI13" s="83"/>
      <c r="KCJ13" s="83"/>
      <c r="KCK13" s="83"/>
      <c r="KCL13" s="83"/>
      <c r="KCM13" s="83"/>
      <c r="KCN13" s="83"/>
      <c r="KCO13" s="83"/>
      <c r="KCP13" s="83"/>
      <c r="KCQ13" s="83"/>
      <c r="KCR13" s="83"/>
      <c r="KCS13" s="83"/>
      <c r="KCT13" s="83"/>
      <c r="KCU13" s="83"/>
      <c r="KCV13" s="83"/>
      <c r="KCW13" s="83"/>
      <c r="KCX13" s="83"/>
      <c r="KCY13" s="83"/>
      <c r="KCZ13" s="83"/>
      <c r="KDA13" s="83"/>
      <c r="KDB13" s="83"/>
      <c r="KDC13" s="83"/>
      <c r="KDD13" s="83"/>
      <c r="KDE13" s="83"/>
      <c r="KDF13" s="83"/>
      <c r="KDG13" s="83"/>
      <c r="KDH13" s="83"/>
      <c r="KDI13" s="83"/>
      <c r="KDJ13" s="83"/>
      <c r="KDK13" s="83"/>
      <c r="KDL13" s="83"/>
      <c r="KDM13" s="83"/>
      <c r="KDN13" s="83"/>
      <c r="KDO13" s="83"/>
      <c r="KDP13" s="83"/>
      <c r="KDQ13" s="83"/>
      <c r="KDR13" s="83"/>
      <c r="KDS13" s="83"/>
      <c r="KDT13" s="83"/>
      <c r="KDU13" s="83"/>
      <c r="KDV13" s="83"/>
      <c r="KDW13" s="83"/>
      <c r="KDX13" s="83"/>
      <c r="KDY13" s="83"/>
      <c r="KDZ13" s="83"/>
      <c r="KEA13" s="83"/>
      <c r="KEB13" s="83"/>
      <c r="KEC13" s="83"/>
      <c r="KED13" s="83"/>
      <c r="KEE13" s="83"/>
      <c r="KEF13" s="83"/>
      <c r="KEG13" s="83"/>
      <c r="KEH13" s="83"/>
      <c r="KEI13" s="83"/>
      <c r="KEJ13" s="83"/>
      <c r="KEK13" s="83"/>
      <c r="KEL13" s="83"/>
      <c r="KEM13" s="83"/>
      <c r="KEN13" s="83"/>
      <c r="KEO13" s="83"/>
      <c r="KEP13" s="83"/>
      <c r="KEQ13" s="83"/>
      <c r="KER13" s="83"/>
      <c r="KES13" s="83"/>
      <c r="KET13" s="83"/>
      <c r="KEU13" s="83"/>
      <c r="KEV13" s="83"/>
      <c r="KEW13" s="83"/>
      <c r="KEX13" s="83"/>
      <c r="KEY13" s="83"/>
      <c r="KEZ13" s="83"/>
      <c r="KFA13" s="83"/>
      <c r="KFB13" s="83"/>
      <c r="KFC13" s="83"/>
      <c r="KFD13" s="83"/>
      <c r="KFE13" s="83"/>
      <c r="KFF13" s="83"/>
      <c r="KFG13" s="83"/>
      <c r="KFH13" s="83"/>
      <c r="KFI13" s="83"/>
      <c r="KFJ13" s="83"/>
      <c r="KFK13" s="83"/>
      <c r="KFL13" s="83"/>
      <c r="KFM13" s="83"/>
      <c r="KFN13" s="83"/>
      <c r="KFO13" s="83"/>
      <c r="KFP13" s="83"/>
      <c r="KFQ13" s="83"/>
      <c r="KFR13" s="83"/>
      <c r="KFS13" s="83"/>
      <c r="KFT13" s="83"/>
      <c r="KFU13" s="83"/>
      <c r="KFV13" s="83"/>
      <c r="KFW13" s="83"/>
      <c r="KFX13" s="83"/>
      <c r="KFY13" s="83"/>
      <c r="KFZ13" s="83"/>
      <c r="KGA13" s="83"/>
      <c r="KGB13" s="83"/>
      <c r="KGC13" s="83"/>
      <c r="KGD13" s="83"/>
      <c r="KGE13" s="83"/>
      <c r="KGF13" s="83"/>
      <c r="KGG13" s="83"/>
      <c r="KGH13" s="83"/>
      <c r="KGI13" s="83"/>
      <c r="KGJ13" s="83"/>
      <c r="KGK13" s="83"/>
      <c r="KGL13" s="83"/>
      <c r="KGM13" s="83"/>
      <c r="KGN13" s="83"/>
      <c r="KGO13" s="83"/>
      <c r="KGP13" s="83"/>
      <c r="KGQ13" s="83"/>
      <c r="KGR13" s="83"/>
      <c r="KGS13" s="83"/>
      <c r="KGT13" s="83"/>
      <c r="KGU13" s="83"/>
      <c r="KGV13" s="83"/>
      <c r="KGW13" s="83"/>
      <c r="KGX13" s="83"/>
      <c r="KGY13" s="83"/>
      <c r="KGZ13" s="83"/>
      <c r="KHA13" s="83"/>
      <c r="KHB13" s="83"/>
      <c r="KHC13" s="83"/>
      <c r="KHD13" s="83"/>
      <c r="KHE13" s="83"/>
      <c r="KHF13" s="83"/>
      <c r="KHG13" s="83"/>
      <c r="KHH13" s="83"/>
      <c r="KHI13" s="83"/>
      <c r="KHJ13" s="83"/>
      <c r="KHK13" s="83"/>
      <c r="KHL13" s="83"/>
      <c r="KHM13" s="83"/>
      <c r="KHN13" s="83"/>
      <c r="KHO13" s="83"/>
      <c r="KHP13" s="83"/>
      <c r="KHQ13" s="83"/>
      <c r="KHR13" s="83"/>
      <c r="KHS13" s="83"/>
      <c r="KHT13" s="83"/>
      <c r="KHU13" s="83"/>
      <c r="KHV13" s="83"/>
      <c r="KHW13" s="83"/>
      <c r="KHX13" s="83"/>
      <c r="KHY13" s="83"/>
      <c r="KHZ13" s="83"/>
      <c r="KIA13" s="83"/>
      <c r="KIB13" s="83"/>
      <c r="KIC13" s="83"/>
      <c r="KID13" s="83"/>
      <c r="KIE13" s="83"/>
      <c r="KIF13" s="83"/>
      <c r="KIG13" s="83"/>
      <c r="KIH13" s="83"/>
      <c r="KII13" s="83"/>
      <c r="KIJ13" s="83"/>
      <c r="KIK13" s="83"/>
      <c r="KIL13" s="83"/>
      <c r="KIM13" s="83"/>
      <c r="KIN13" s="83"/>
      <c r="KIO13" s="83"/>
      <c r="KIP13" s="83"/>
      <c r="KIQ13" s="83"/>
      <c r="KIR13" s="83"/>
      <c r="KIS13" s="83"/>
      <c r="KIT13" s="83"/>
      <c r="KIU13" s="83"/>
      <c r="KIV13" s="83"/>
      <c r="KIW13" s="83"/>
      <c r="KIX13" s="83"/>
      <c r="KIY13" s="83"/>
      <c r="KIZ13" s="83"/>
      <c r="KJA13" s="83"/>
      <c r="KJB13" s="83"/>
      <c r="KJC13" s="83"/>
      <c r="KJD13" s="83"/>
      <c r="KJE13" s="83"/>
      <c r="KJF13" s="83"/>
      <c r="KJG13" s="83"/>
      <c r="KJH13" s="83"/>
      <c r="KJI13" s="83"/>
      <c r="KJJ13" s="83"/>
      <c r="KJK13" s="83"/>
      <c r="KJL13" s="83"/>
      <c r="KJM13" s="83"/>
      <c r="KJN13" s="83"/>
      <c r="KJO13" s="83"/>
      <c r="KJP13" s="83"/>
      <c r="KJQ13" s="83"/>
      <c r="KJR13" s="83"/>
      <c r="KJS13" s="83"/>
      <c r="KJT13" s="83"/>
      <c r="KJU13" s="83"/>
      <c r="KJV13" s="83"/>
      <c r="KJW13" s="83"/>
      <c r="KJX13" s="83"/>
      <c r="KJY13" s="83"/>
      <c r="KJZ13" s="83"/>
      <c r="KKA13" s="83"/>
      <c r="KKB13" s="83"/>
      <c r="KKC13" s="83"/>
      <c r="KKD13" s="83"/>
      <c r="KKE13" s="83"/>
      <c r="KKF13" s="83"/>
      <c r="KKG13" s="83"/>
      <c r="KKH13" s="83"/>
      <c r="KKI13" s="83"/>
      <c r="KKJ13" s="83"/>
      <c r="KKK13" s="83"/>
      <c r="KKL13" s="83"/>
      <c r="KKM13" s="83"/>
      <c r="KKN13" s="83"/>
      <c r="KKO13" s="83"/>
      <c r="KKP13" s="83"/>
      <c r="KKQ13" s="83"/>
      <c r="KKR13" s="83"/>
      <c r="KKS13" s="83"/>
      <c r="KKT13" s="83"/>
      <c r="KKU13" s="83"/>
      <c r="KKV13" s="83"/>
      <c r="KKW13" s="83"/>
      <c r="KKX13" s="83"/>
      <c r="KKY13" s="83"/>
      <c r="KKZ13" s="83"/>
      <c r="KLA13" s="83"/>
      <c r="KLB13" s="83"/>
      <c r="KLC13" s="83"/>
      <c r="KLD13" s="83"/>
      <c r="KLE13" s="83"/>
      <c r="KLF13" s="83"/>
      <c r="KLG13" s="83"/>
      <c r="KLH13" s="83"/>
      <c r="KLI13" s="83"/>
      <c r="KLJ13" s="83"/>
      <c r="KLK13" s="83"/>
      <c r="KLL13" s="83"/>
      <c r="KLM13" s="83"/>
      <c r="KLN13" s="83"/>
      <c r="KLO13" s="83"/>
      <c r="KLP13" s="83"/>
      <c r="KLQ13" s="83"/>
      <c r="KLR13" s="83"/>
      <c r="KLS13" s="83"/>
      <c r="KLT13" s="83"/>
      <c r="KLU13" s="83"/>
      <c r="KLV13" s="83"/>
      <c r="KLW13" s="83"/>
      <c r="KLX13" s="83"/>
      <c r="KLY13" s="83"/>
      <c r="KLZ13" s="83"/>
      <c r="KMA13" s="83"/>
      <c r="KMB13" s="83"/>
      <c r="KMC13" s="83"/>
      <c r="KMD13" s="83"/>
      <c r="KME13" s="83"/>
      <c r="KMF13" s="83"/>
      <c r="KMG13" s="83"/>
      <c r="KMH13" s="83"/>
      <c r="KMI13" s="83"/>
      <c r="KMJ13" s="83"/>
      <c r="KMK13" s="83"/>
      <c r="KML13" s="83"/>
      <c r="KMM13" s="83"/>
      <c r="KMN13" s="83"/>
      <c r="KMO13" s="83"/>
      <c r="KMP13" s="83"/>
      <c r="KMQ13" s="83"/>
      <c r="KMR13" s="83"/>
      <c r="KMS13" s="83"/>
      <c r="KMT13" s="83"/>
      <c r="KMU13" s="83"/>
      <c r="KMV13" s="83"/>
      <c r="KMW13" s="83"/>
      <c r="KMX13" s="83"/>
      <c r="KMY13" s="83"/>
      <c r="KMZ13" s="83"/>
      <c r="KNA13" s="83"/>
      <c r="KNB13" s="83"/>
      <c r="KNC13" s="83"/>
      <c r="KND13" s="83"/>
      <c r="KNE13" s="83"/>
      <c r="KNF13" s="83"/>
      <c r="KNG13" s="83"/>
      <c r="KNH13" s="83"/>
      <c r="KNI13" s="83"/>
      <c r="KNJ13" s="83"/>
      <c r="KNK13" s="83"/>
      <c r="KNL13" s="83"/>
      <c r="KNM13" s="83"/>
      <c r="KNN13" s="83"/>
      <c r="KNO13" s="83"/>
      <c r="KNP13" s="83"/>
      <c r="KNQ13" s="83"/>
      <c r="KNR13" s="83"/>
      <c r="KNS13" s="83"/>
      <c r="KNT13" s="83"/>
      <c r="KNU13" s="83"/>
      <c r="KNV13" s="83"/>
      <c r="KNW13" s="83"/>
      <c r="KNX13" s="83"/>
      <c r="KNY13" s="83"/>
      <c r="KNZ13" s="83"/>
      <c r="KOA13" s="83"/>
      <c r="KOB13" s="83"/>
      <c r="KOC13" s="83"/>
      <c r="KOD13" s="83"/>
      <c r="KOE13" s="83"/>
      <c r="KOF13" s="83"/>
      <c r="KOG13" s="83"/>
      <c r="KOH13" s="83"/>
      <c r="KOI13" s="83"/>
      <c r="KOJ13" s="83"/>
      <c r="KOK13" s="83"/>
      <c r="KOL13" s="83"/>
      <c r="KOM13" s="83"/>
      <c r="KON13" s="83"/>
      <c r="KOO13" s="83"/>
      <c r="KOP13" s="83"/>
      <c r="KOQ13" s="83"/>
      <c r="KOR13" s="83"/>
      <c r="KOS13" s="83"/>
      <c r="KOT13" s="83"/>
      <c r="KOU13" s="83"/>
      <c r="KOV13" s="83"/>
      <c r="KOW13" s="83"/>
      <c r="KOX13" s="83"/>
      <c r="KOY13" s="83"/>
      <c r="KOZ13" s="83"/>
      <c r="KPA13" s="83"/>
      <c r="KPB13" s="83"/>
      <c r="KPC13" s="83"/>
      <c r="KPD13" s="83"/>
      <c r="KPE13" s="83"/>
      <c r="KPF13" s="83"/>
      <c r="KPG13" s="83"/>
      <c r="KPH13" s="83"/>
      <c r="KPI13" s="83"/>
      <c r="KPJ13" s="83"/>
      <c r="KPK13" s="83"/>
      <c r="KPL13" s="83"/>
      <c r="KPM13" s="83"/>
      <c r="KPN13" s="83"/>
      <c r="KPO13" s="83"/>
      <c r="KPP13" s="83"/>
      <c r="KPQ13" s="83"/>
      <c r="KPR13" s="83"/>
      <c r="KPS13" s="83"/>
      <c r="KPT13" s="83"/>
      <c r="KPU13" s="83"/>
      <c r="KPV13" s="83"/>
      <c r="KPW13" s="83"/>
      <c r="KPX13" s="83"/>
      <c r="KPY13" s="83"/>
      <c r="KPZ13" s="83"/>
      <c r="KQA13" s="83"/>
      <c r="KQB13" s="83"/>
      <c r="KQC13" s="83"/>
      <c r="KQD13" s="83"/>
      <c r="KQE13" s="83"/>
      <c r="KQF13" s="83"/>
      <c r="KQG13" s="83"/>
      <c r="KQH13" s="83"/>
      <c r="KQI13" s="83"/>
      <c r="KQJ13" s="83"/>
      <c r="KQK13" s="83"/>
      <c r="KQL13" s="83"/>
      <c r="KQM13" s="83"/>
      <c r="KQN13" s="83"/>
      <c r="KQO13" s="83"/>
      <c r="KQP13" s="83"/>
      <c r="KQQ13" s="83"/>
      <c r="KQR13" s="83"/>
      <c r="KQS13" s="83"/>
      <c r="KQT13" s="83"/>
      <c r="KQU13" s="83"/>
      <c r="KQV13" s="83"/>
      <c r="KQW13" s="83"/>
      <c r="KQX13" s="83"/>
      <c r="KQY13" s="83"/>
      <c r="KQZ13" s="83"/>
      <c r="KRA13" s="83"/>
      <c r="KRB13" s="83"/>
      <c r="KRC13" s="83"/>
      <c r="KRD13" s="83"/>
      <c r="KRE13" s="83"/>
      <c r="KRF13" s="83"/>
      <c r="KRG13" s="83"/>
      <c r="KRH13" s="83"/>
      <c r="KRI13" s="83"/>
      <c r="KRJ13" s="83"/>
      <c r="KRK13" s="83"/>
      <c r="KRL13" s="83"/>
      <c r="KRM13" s="83"/>
      <c r="KRN13" s="83"/>
      <c r="KRO13" s="83"/>
      <c r="KRP13" s="83"/>
      <c r="KRQ13" s="83"/>
      <c r="KRR13" s="83"/>
      <c r="KRS13" s="83"/>
      <c r="KRT13" s="83"/>
      <c r="KRU13" s="83"/>
      <c r="KRV13" s="83"/>
      <c r="KRW13" s="83"/>
      <c r="KRX13" s="83"/>
      <c r="KRY13" s="83"/>
      <c r="KRZ13" s="83"/>
      <c r="KSA13" s="83"/>
      <c r="KSB13" s="83"/>
      <c r="KSC13" s="83"/>
      <c r="KSD13" s="83"/>
      <c r="KSE13" s="83"/>
      <c r="KSF13" s="83"/>
      <c r="KSG13" s="83"/>
      <c r="KSH13" s="83"/>
      <c r="KSI13" s="83"/>
      <c r="KSJ13" s="83"/>
      <c r="KSK13" s="83"/>
      <c r="KSL13" s="83"/>
      <c r="KSM13" s="83"/>
      <c r="KSN13" s="83"/>
      <c r="KSO13" s="83"/>
      <c r="KSP13" s="83"/>
      <c r="KSQ13" s="83"/>
      <c r="KSR13" s="83"/>
      <c r="KSS13" s="83"/>
      <c r="KST13" s="83"/>
      <c r="KSU13" s="83"/>
      <c r="KSV13" s="83"/>
      <c r="KSW13" s="83"/>
      <c r="KSX13" s="83"/>
      <c r="KSY13" s="83"/>
      <c r="KSZ13" s="83"/>
      <c r="KTA13" s="83"/>
      <c r="KTB13" s="83"/>
      <c r="KTC13" s="83"/>
      <c r="KTD13" s="83"/>
      <c r="KTE13" s="83"/>
      <c r="KTF13" s="83"/>
      <c r="KTG13" s="83"/>
      <c r="KTH13" s="83"/>
      <c r="KTI13" s="83"/>
      <c r="KTJ13" s="83"/>
      <c r="KTK13" s="83"/>
      <c r="KTL13" s="83"/>
      <c r="KTM13" s="83"/>
      <c r="KTN13" s="83"/>
      <c r="KTO13" s="83"/>
      <c r="KTP13" s="83"/>
      <c r="KTQ13" s="83"/>
      <c r="KTR13" s="83"/>
      <c r="KTS13" s="83"/>
      <c r="KTT13" s="83"/>
      <c r="KTU13" s="83"/>
      <c r="KTV13" s="83"/>
      <c r="KTW13" s="83"/>
      <c r="KTX13" s="83"/>
      <c r="KTY13" s="83"/>
      <c r="KTZ13" s="83"/>
      <c r="KUA13" s="83"/>
      <c r="KUB13" s="83"/>
      <c r="KUC13" s="83"/>
      <c r="KUD13" s="83"/>
      <c r="KUE13" s="83"/>
      <c r="KUF13" s="83"/>
      <c r="KUG13" s="83"/>
      <c r="KUH13" s="83"/>
      <c r="KUI13" s="83"/>
      <c r="KUJ13" s="83"/>
      <c r="KUK13" s="83"/>
      <c r="KUL13" s="83"/>
      <c r="KUM13" s="83"/>
      <c r="KUN13" s="83"/>
      <c r="KUO13" s="83"/>
      <c r="KUP13" s="83"/>
      <c r="KUQ13" s="83"/>
      <c r="KUR13" s="83"/>
      <c r="KUS13" s="83"/>
      <c r="KUT13" s="83"/>
      <c r="KUU13" s="83"/>
      <c r="KUV13" s="83"/>
      <c r="KUW13" s="83"/>
      <c r="KUX13" s="83"/>
      <c r="KUY13" s="83"/>
      <c r="KUZ13" s="83"/>
      <c r="KVA13" s="83"/>
      <c r="KVB13" s="83"/>
      <c r="KVC13" s="83"/>
      <c r="KVD13" s="83"/>
      <c r="KVE13" s="83"/>
      <c r="KVF13" s="83"/>
      <c r="KVG13" s="83"/>
      <c r="KVH13" s="83"/>
      <c r="KVI13" s="83"/>
      <c r="KVJ13" s="83"/>
      <c r="KVK13" s="83"/>
      <c r="KVL13" s="83"/>
      <c r="KVM13" s="83"/>
      <c r="KVN13" s="83"/>
      <c r="KVO13" s="83"/>
      <c r="KVP13" s="83"/>
      <c r="KVQ13" s="83"/>
      <c r="KVR13" s="83"/>
      <c r="KVS13" s="83"/>
      <c r="KVT13" s="83"/>
      <c r="KVU13" s="83"/>
      <c r="KVV13" s="83"/>
      <c r="KVW13" s="83"/>
      <c r="KVX13" s="83"/>
      <c r="KVY13" s="83"/>
      <c r="KVZ13" s="83"/>
      <c r="KWA13" s="83"/>
      <c r="KWB13" s="83"/>
      <c r="KWC13" s="83"/>
      <c r="KWD13" s="83"/>
      <c r="KWE13" s="83"/>
      <c r="KWF13" s="83"/>
      <c r="KWG13" s="83"/>
      <c r="KWH13" s="83"/>
      <c r="KWI13" s="83"/>
      <c r="KWJ13" s="83"/>
      <c r="KWK13" s="83"/>
      <c r="KWL13" s="83"/>
      <c r="KWM13" s="83"/>
      <c r="KWN13" s="83"/>
      <c r="KWO13" s="83"/>
      <c r="KWP13" s="83"/>
      <c r="KWQ13" s="83"/>
      <c r="KWR13" s="83"/>
      <c r="KWS13" s="83"/>
      <c r="KWT13" s="83"/>
      <c r="KWU13" s="83"/>
      <c r="KWV13" s="83"/>
      <c r="KWW13" s="83"/>
      <c r="KWX13" s="83"/>
      <c r="KWY13" s="83"/>
      <c r="KWZ13" s="83"/>
      <c r="KXA13" s="83"/>
      <c r="KXB13" s="83"/>
      <c r="KXC13" s="83"/>
      <c r="KXD13" s="83"/>
      <c r="KXE13" s="83"/>
      <c r="KXF13" s="83"/>
      <c r="KXG13" s="83"/>
      <c r="KXH13" s="83"/>
      <c r="KXI13" s="83"/>
      <c r="KXJ13" s="83"/>
      <c r="KXK13" s="83"/>
      <c r="KXL13" s="83"/>
      <c r="KXM13" s="83"/>
      <c r="KXN13" s="83"/>
      <c r="KXO13" s="83"/>
      <c r="KXP13" s="83"/>
      <c r="KXQ13" s="83"/>
      <c r="KXR13" s="83"/>
      <c r="KXS13" s="83"/>
      <c r="KXT13" s="83"/>
      <c r="KXU13" s="83"/>
      <c r="KXV13" s="83"/>
      <c r="KXW13" s="83"/>
      <c r="KXX13" s="83"/>
      <c r="KXY13" s="83"/>
      <c r="KXZ13" s="83"/>
      <c r="KYA13" s="83"/>
      <c r="KYB13" s="83"/>
      <c r="KYC13" s="83"/>
      <c r="KYD13" s="83"/>
      <c r="KYE13" s="83"/>
      <c r="KYF13" s="83"/>
      <c r="KYG13" s="83"/>
      <c r="KYH13" s="83"/>
      <c r="KYI13" s="83"/>
      <c r="KYJ13" s="83"/>
      <c r="KYK13" s="83"/>
      <c r="KYL13" s="83"/>
      <c r="KYM13" s="83"/>
      <c r="KYN13" s="83"/>
      <c r="KYO13" s="83"/>
      <c r="KYP13" s="83"/>
      <c r="KYQ13" s="83"/>
      <c r="KYR13" s="83"/>
      <c r="KYS13" s="83"/>
      <c r="KYT13" s="83"/>
      <c r="KYU13" s="83"/>
      <c r="KYV13" s="83"/>
      <c r="KYW13" s="83"/>
      <c r="KYX13" s="83"/>
      <c r="KYY13" s="83"/>
      <c r="KYZ13" s="83"/>
      <c r="KZA13" s="83"/>
      <c r="KZB13" s="83"/>
      <c r="KZC13" s="83"/>
      <c r="KZD13" s="83"/>
      <c r="KZE13" s="83"/>
      <c r="KZF13" s="83"/>
      <c r="KZG13" s="83"/>
      <c r="KZH13" s="83"/>
      <c r="KZI13" s="83"/>
      <c r="KZJ13" s="83"/>
      <c r="KZK13" s="83"/>
      <c r="KZL13" s="83"/>
      <c r="KZM13" s="83"/>
      <c r="KZN13" s="83"/>
      <c r="KZO13" s="83"/>
      <c r="KZP13" s="83"/>
      <c r="KZQ13" s="83"/>
      <c r="KZR13" s="83"/>
      <c r="KZS13" s="83"/>
      <c r="KZT13" s="83"/>
      <c r="KZU13" s="83"/>
      <c r="KZV13" s="83"/>
      <c r="KZW13" s="83"/>
      <c r="KZX13" s="83"/>
      <c r="KZY13" s="83"/>
      <c r="KZZ13" s="83"/>
      <c r="LAA13" s="83"/>
      <c r="LAB13" s="83"/>
      <c r="LAC13" s="83"/>
      <c r="LAD13" s="83"/>
      <c r="LAE13" s="83"/>
      <c r="LAF13" s="83"/>
      <c r="LAG13" s="83"/>
      <c r="LAH13" s="83"/>
      <c r="LAI13" s="83"/>
      <c r="LAJ13" s="83"/>
      <c r="LAK13" s="83"/>
      <c r="LAL13" s="83"/>
      <c r="LAM13" s="83"/>
      <c r="LAN13" s="83"/>
      <c r="LAO13" s="83"/>
      <c r="LAP13" s="83"/>
      <c r="LAQ13" s="83"/>
      <c r="LAR13" s="83"/>
      <c r="LAS13" s="83"/>
      <c r="LAT13" s="83"/>
      <c r="LAU13" s="83"/>
      <c r="LAV13" s="83"/>
      <c r="LAW13" s="83"/>
      <c r="LAX13" s="83"/>
      <c r="LAY13" s="83"/>
      <c r="LAZ13" s="83"/>
      <c r="LBA13" s="83"/>
      <c r="LBB13" s="83"/>
      <c r="LBC13" s="83"/>
      <c r="LBD13" s="83"/>
      <c r="LBE13" s="83"/>
      <c r="LBF13" s="83"/>
      <c r="LBG13" s="83"/>
      <c r="LBH13" s="83"/>
      <c r="LBI13" s="83"/>
      <c r="LBJ13" s="83"/>
      <c r="LBK13" s="83"/>
      <c r="LBL13" s="83"/>
      <c r="LBM13" s="83"/>
      <c r="LBN13" s="83"/>
      <c r="LBO13" s="83"/>
      <c r="LBP13" s="83"/>
      <c r="LBQ13" s="83"/>
      <c r="LBR13" s="83"/>
      <c r="LBS13" s="83"/>
      <c r="LBT13" s="83"/>
      <c r="LBU13" s="83"/>
      <c r="LBV13" s="83"/>
      <c r="LBW13" s="83"/>
      <c r="LBX13" s="83"/>
      <c r="LBY13" s="83"/>
      <c r="LBZ13" s="83"/>
      <c r="LCA13" s="83"/>
      <c r="LCB13" s="83"/>
      <c r="LCC13" s="83"/>
      <c r="LCD13" s="83"/>
      <c r="LCE13" s="83"/>
      <c r="LCF13" s="83"/>
      <c r="LCG13" s="83"/>
      <c r="LCH13" s="83"/>
      <c r="LCI13" s="83"/>
      <c r="LCJ13" s="83"/>
      <c r="LCK13" s="83"/>
      <c r="LCL13" s="83"/>
      <c r="LCM13" s="83"/>
      <c r="LCN13" s="83"/>
      <c r="LCO13" s="83"/>
      <c r="LCP13" s="83"/>
      <c r="LCQ13" s="83"/>
      <c r="LCR13" s="83"/>
      <c r="LCS13" s="83"/>
      <c r="LCT13" s="83"/>
      <c r="LCU13" s="83"/>
      <c r="LCV13" s="83"/>
      <c r="LCW13" s="83"/>
      <c r="LCX13" s="83"/>
      <c r="LCY13" s="83"/>
      <c r="LCZ13" s="83"/>
      <c r="LDA13" s="83"/>
      <c r="LDB13" s="83"/>
      <c r="LDC13" s="83"/>
      <c r="LDD13" s="83"/>
      <c r="LDE13" s="83"/>
      <c r="LDF13" s="83"/>
      <c r="LDG13" s="83"/>
      <c r="LDH13" s="83"/>
      <c r="LDI13" s="83"/>
      <c r="LDJ13" s="83"/>
      <c r="LDK13" s="83"/>
      <c r="LDL13" s="83"/>
      <c r="LDM13" s="83"/>
      <c r="LDN13" s="83"/>
      <c r="LDO13" s="83"/>
      <c r="LDP13" s="83"/>
      <c r="LDQ13" s="83"/>
      <c r="LDR13" s="83"/>
      <c r="LDS13" s="83"/>
      <c r="LDT13" s="83"/>
      <c r="LDU13" s="83"/>
      <c r="LDV13" s="83"/>
      <c r="LDW13" s="83"/>
      <c r="LDX13" s="83"/>
      <c r="LDY13" s="83"/>
      <c r="LDZ13" s="83"/>
      <c r="LEA13" s="83"/>
      <c r="LEB13" s="83"/>
      <c r="LEC13" s="83"/>
      <c r="LED13" s="83"/>
      <c r="LEE13" s="83"/>
      <c r="LEF13" s="83"/>
      <c r="LEG13" s="83"/>
      <c r="LEH13" s="83"/>
      <c r="LEI13" s="83"/>
      <c r="LEJ13" s="83"/>
      <c r="LEK13" s="83"/>
      <c r="LEL13" s="83"/>
      <c r="LEM13" s="83"/>
      <c r="LEN13" s="83"/>
      <c r="LEO13" s="83"/>
      <c r="LEP13" s="83"/>
      <c r="LEQ13" s="83"/>
      <c r="LER13" s="83"/>
      <c r="LES13" s="83"/>
      <c r="LET13" s="83"/>
      <c r="LEU13" s="83"/>
      <c r="LEV13" s="83"/>
      <c r="LEW13" s="83"/>
      <c r="LEX13" s="83"/>
      <c r="LEY13" s="83"/>
      <c r="LEZ13" s="83"/>
      <c r="LFA13" s="83"/>
      <c r="LFB13" s="83"/>
      <c r="LFC13" s="83"/>
      <c r="LFD13" s="83"/>
      <c r="LFE13" s="83"/>
      <c r="LFF13" s="83"/>
      <c r="LFG13" s="83"/>
      <c r="LFH13" s="83"/>
      <c r="LFI13" s="83"/>
      <c r="LFJ13" s="83"/>
      <c r="LFK13" s="83"/>
      <c r="LFL13" s="83"/>
      <c r="LFM13" s="83"/>
      <c r="LFN13" s="83"/>
      <c r="LFO13" s="83"/>
      <c r="LFP13" s="83"/>
      <c r="LFQ13" s="83"/>
      <c r="LFR13" s="83"/>
      <c r="LFS13" s="83"/>
      <c r="LFT13" s="83"/>
      <c r="LFU13" s="83"/>
      <c r="LFV13" s="83"/>
      <c r="LFW13" s="83"/>
      <c r="LFX13" s="83"/>
      <c r="LFY13" s="83"/>
      <c r="LFZ13" s="83"/>
      <c r="LGA13" s="83"/>
      <c r="LGB13" s="83"/>
      <c r="LGC13" s="83"/>
      <c r="LGD13" s="83"/>
      <c r="LGE13" s="83"/>
      <c r="LGF13" s="83"/>
      <c r="LGG13" s="83"/>
      <c r="LGH13" s="83"/>
      <c r="LGI13" s="83"/>
      <c r="LGJ13" s="83"/>
      <c r="LGK13" s="83"/>
      <c r="LGL13" s="83"/>
      <c r="LGM13" s="83"/>
      <c r="LGN13" s="83"/>
      <c r="LGO13" s="83"/>
      <c r="LGP13" s="83"/>
      <c r="LGQ13" s="83"/>
      <c r="LGR13" s="83"/>
      <c r="LGS13" s="83"/>
      <c r="LGT13" s="83"/>
      <c r="LGU13" s="83"/>
      <c r="LGV13" s="83"/>
      <c r="LGW13" s="83"/>
      <c r="LGX13" s="83"/>
      <c r="LGY13" s="83"/>
      <c r="LGZ13" s="83"/>
      <c r="LHA13" s="83"/>
      <c r="LHB13" s="83"/>
      <c r="LHC13" s="83"/>
      <c r="LHD13" s="83"/>
      <c r="LHE13" s="83"/>
      <c r="LHF13" s="83"/>
      <c r="LHG13" s="83"/>
      <c r="LHH13" s="83"/>
      <c r="LHI13" s="83"/>
      <c r="LHJ13" s="83"/>
      <c r="LHK13" s="83"/>
      <c r="LHL13" s="83"/>
      <c r="LHM13" s="83"/>
      <c r="LHN13" s="83"/>
      <c r="LHO13" s="83"/>
      <c r="LHP13" s="83"/>
      <c r="LHQ13" s="83"/>
      <c r="LHR13" s="83"/>
      <c r="LHS13" s="83"/>
      <c r="LHT13" s="83"/>
      <c r="LHU13" s="83"/>
      <c r="LHV13" s="83"/>
      <c r="LHW13" s="83"/>
      <c r="LHX13" s="83"/>
      <c r="LHY13" s="83"/>
      <c r="LHZ13" s="83"/>
      <c r="LIA13" s="83"/>
      <c r="LIB13" s="83"/>
      <c r="LIC13" s="83"/>
      <c r="LID13" s="83"/>
      <c r="LIE13" s="83"/>
      <c r="LIF13" s="83"/>
      <c r="LIG13" s="83"/>
      <c r="LIH13" s="83"/>
      <c r="LII13" s="83"/>
      <c r="LIJ13" s="83"/>
      <c r="LIK13" s="83"/>
      <c r="LIL13" s="83"/>
      <c r="LIM13" s="83"/>
      <c r="LIN13" s="83"/>
      <c r="LIO13" s="83"/>
      <c r="LIP13" s="83"/>
      <c r="LIQ13" s="83"/>
      <c r="LIR13" s="83"/>
      <c r="LIS13" s="83"/>
      <c r="LIT13" s="83"/>
      <c r="LIU13" s="83"/>
      <c r="LIV13" s="83"/>
      <c r="LIW13" s="83"/>
      <c r="LIX13" s="83"/>
      <c r="LIY13" s="83"/>
      <c r="LIZ13" s="83"/>
      <c r="LJA13" s="83"/>
      <c r="LJB13" s="83"/>
      <c r="LJC13" s="83"/>
      <c r="LJD13" s="83"/>
      <c r="LJE13" s="83"/>
      <c r="LJF13" s="83"/>
      <c r="LJG13" s="83"/>
      <c r="LJH13" s="83"/>
      <c r="LJI13" s="83"/>
      <c r="LJJ13" s="83"/>
      <c r="LJK13" s="83"/>
      <c r="LJL13" s="83"/>
      <c r="LJM13" s="83"/>
      <c r="LJN13" s="83"/>
      <c r="LJO13" s="83"/>
      <c r="LJP13" s="83"/>
      <c r="LJQ13" s="83"/>
      <c r="LJR13" s="83"/>
      <c r="LJS13" s="83"/>
      <c r="LJT13" s="83"/>
      <c r="LJU13" s="83"/>
      <c r="LJV13" s="83"/>
      <c r="LJW13" s="83"/>
      <c r="LJX13" s="83"/>
      <c r="LJY13" s="83"/>
      <c r="LJZ13" s="83"/>
      <c r="LKA13" s="83"/>
      <c r="LKB13" s="83"/>
      <c r="LKC13" s="83"/>
      <c r="LKD13" s="83"/>
      <c r="LKE13" s="83"/>
      <c r="LKF13" s="83"/>
      <c r="LKG13" s="83"/>
      <c r="LKH13" s="83"/>
      <c r="LKI13" s="83"/>
      <c r="LKJ13" s="83"/>
      <c r="LKK13" s="83"/>
      <c r="LKL13" s="83"/>
      <c r="LKM13" s="83"/>
      <c r="LKN13" s="83"/>
      <c r="LKO13" s="83"/>
      <c r="LKP13" s="83"/>
      <c r="LKQ13" s="83"/>
      <c r="LKR13" s="83"/>
      <c r="LKS13" s="83"/>
      <c r="LKT13" s="83"/>
      <c r="LKU13" s="83"/>
      <c r="LKV13" s="83"/>
      <c r="LKW13" s="83"/>
      <c r="LKX13" s="83"/>
      <c r="LKY13" s="83"/>
      <c r="LKZ13" s="83"/>
      <c r="LLA13" s="83"/>
      <c r="LLB13" s="83"/>
      <c r="LLC13" s="83"/>
      <c r="LLD13" s="83"/>
      <c r="LLE13" s="83"/>
      <c r="LLF13" s="83"/>
      <c r="LLG13" s="83"/>
      <c r="LLH13" s="83"/>
      <c r="LLI13" s="83"/>
      <c r="LLJ13" s="83"/>
      <c r="LLK13" s="83"/>
      <c r="LLL13" s="83"/>
      <c r="LLM13" s="83"/>
      <c r="LLN13" s="83"/>
      <c r="LLO13" s="83"/>
      <c r="LLP13" s="83"/>
      <c r="LLQ13" s="83"/>
      <c r="LLR13" s="83"/>
      <c r="LLS13" s="83"/>
      <c r="LLT13" s="83"/>
      <c r="LLU13" s="83"/>
      <c r="LLV13" s="83"/>
      <c r="LLW13" s="83"/>
      <c r="LLX13" s="83"/>
      <c r="LLY13" s="83"/>
      <c r="LLZ13" s="83"/>
      <c r="LMA13" s="83"/>
      <c r="LMB13" s="83"/>
      <c r="LMC13" s="83"/>
      <c r="LMD13" s="83"/>
      <c r="LME13" s="83"/>
      <c r="LMF13" s="83"/>
      <c r="LMG13" s="83"/>
      <c r="LMH13" s="83"/>
      <c r="LMI13" s="83"/>
      <c r="LMJ13" s="83"/>
      <c r="LMK13" s="83"/>
      <c r="LML13" s="83"/>
      <c r="LMM13" s="83"/>
      <c r="LMN13" s="83"/>
      <c r="LMO13" s="83"/>
      <c r="LMP13" s="83"/>
      <c r="LMQ13" s="83"/>
      <c r="LMR13" s="83"/>
      <c r="LMS13" s="83"/>
      <c r="LMT13" s="83"/>
      <c r="LMU13" s="83"/>
      <c r="LMV13" s="83"/>
      <c r="LMW13" s="83"/>
      <c r="LMX13" s="83"/>
      <c r="LMY13" s="83"/>
      <c r="LMZ13" s="83"/>
      <c r="LNA13" s="83"/>
      <c r="LNB13" s="83"/>
      <c r="LNC13" s="83"/>
      <c r="LND13" s="83"/>
      <c r="LNE13" s="83"/>
      <c r="LNF13" s="83"/>
      <c r="LNG13" s="83"/>
      <c r="LNH13" s="83"/>
      <c r="LNI13" s="83"/>
      <c r="LNJ13" s="83"/>
      <c r="LNK13" s="83"/>
      <c r="LNL13" s="83"/>
      <c r="LNM13" s="83"/>
      <c r="LNN13" s="83"/>
      <c r="LNO13" s="83"/>
      <c r="LNP13" s="83"/>
      <c r="LNQ13" s="83"/>
      <c r="LNR13" s="83"/>
      <c r="LNS13" s="83"/>
      <c r="LNT13" s="83"/>
      <c r="LNU13" s="83"/>
      <c r="LNV13" s="83"/>
      <c r="LNW13" s="83"/>
      <c r="LNX13" s="83"/>
      <c r="LNY13" s="83"/>
      <c r="LNZ13" s="83"/>
      <c r="LOA13" s="83"/>
      <c r="LOB13" s="83"/>
      <c r="LOC13" s="83"/>
      <c r="LOD13" s="83"/>
      <c r="LOE13" s="83"/>
      <c r="LOF13" s="83"/>
      <c r="LOG13" s="83"/>
      <c r="LOH13" s="83"/>
      <c r="LOI13" s="83"/>
      <c r="LOJ13" s="83"/>
      <c r="LOK13" s="83"/>
      <c r="LOL13" s="83"/>
      <c r="LOM13" s="83"/>
      <c r="LON13" s="83"/>
      <c r="LOO13" s="83"/>
      <c r="LOP13" s="83"/>
      <c r="LOQ13" s="83"/>
      <c r="LOR13" s="83"/>
      <c r="LOS13" s="83"/>
      <c r="LOT13" s="83"/>
      <c r="LOU13" s="83"/>
      <c r="LOV13" s="83"/>
      <c r="LOW13" s="83"/>
      <c r="LOX13" s="83"/>
      <c r="LOY13" s="83"/>
      <c r="LOZ13" s="83"/>
      <c r="LPA13" s="83"/>
      <c r="LPB13" s="83"/>
      <c r="LPC13" s="83"/>
      <c r="LPD13" s="83"/>
      <c r="LPE13" s="83"/>
      <c r="LPF13" s="83"/>
      <c r="LPG13" s="83"/>
      <c r="LPH13" s="83"/>
      <c r="LPI13" s="83"/>
      <c r="LPJ13" s="83"/>
      <c r="LPK13" s="83"/>
      <c r="LPL13" s="83"/>
      <c r="LPM13" s="83"/>
      <c r="LPN13" s="83"/>
      <c r="LPO13" s="83"/>
      <c r="LPP13" s="83"/>
      <c r="LPQ13" s="83"/>
      <c r="LPR13" s="83"/>
      <c r="LPS13" s="83"/>
      <c r="LPT13" s="83"/>
      <c r="LPU13" s="83"/>
      <c r="LPV13" s="83"/>
      <c r="LPW13" s="83"/>
      <c r="LPX13" s="83"/>
      <c r="LPY13" s="83"/>
      <c r="LPZ13" s="83"/>
      <c r="LQA13" s="83"/>
      <c r="LQB13" s="83"/>
      <c r="LQC13" s="83"/>
      <c r="LQD13" s="83"/>
      <c r="LQE13" s="83"/>
      <c r="LQF13" s="83"/>
      <c r="LQG13" s="83"/>
      <c r="LQH13" s="83"/>
      <c r="LQI13" s="83"/>
      <c r="LQJ13" s="83"/>
      <c r="LQK13" s="83"/>
      <c r="LQL13" s="83"/>
      <c r="LQM13" s="83"/>
      <c r="LQN13" s="83"/>
      <c r="LQO13" s="83"/>
      <c r="LQP13" s="83"/>
      <c r="LQQ13" s="83"/>
      <c r="LQR13" s="83"/>
      <c r="LQS13" s="83"/>
      <c r="LQT13" s="83"/>
      <c r="LQU13" s="83"/>
      <c r="LQV13" s="83"/>
      <c r="LQW13" s="83"/>
      <c r="LQX13" s="83"/>
      <c r="LQY13" s="83"/>
      <c r="LQZ13" s="83"/>
      <c r="LRA13" s="83"/>
      <c r="LRB13" s="83"/>
      <c r="LRC13" s="83"/>
      <c r="LRD13" s="83"/>
      <c r="LRE13" s="83"/>
      <c r="LRF13" s="83"/>
      <c r="LRG13" s="83"/>
      <c r="LRH13" s="83"/>
      <c r="LRI13" s="83"/>
      <c r="LRJ13" s="83"/>
      <c r="LRK13" s="83"/>
      <c r="LRL13" s="83"/>
      <c r="LRM13" s="83"/>
      <c r="LRN13" s="83"/>
      <c r="LRO13" s="83"/>
      <c r="LRP13" s="83"/>
      <c r="LRQ13" s="83"/>
      <c r="LRR13" s="83"/>
      <c r="LRS13" s="83"/>
      <c r="LRT13" s="83"/>
      <c r="LRU13" s="83"/>
      <c r="LRV13" s="83"/>
      <c r="LRW13" s="83"/>
      <c r="LRX13" s="83"/>
      <c r="LRY13" s="83"/>
      <c r="LRZ13" s="83"/>
      <c r="LSA13" s="83"/>
      <c r="LSB13" s="83"/>
      <c r="LSC13" s="83"/>
      <c r="LSD13" s="83"/>
      <c r="LSE13" s="83"/>
      <c r="LSF13" s="83"/>
      <c r="LSG13" s="83"/>
      <c r="LSH13" s="83"/>
      <c r="LSI13" s="83"/>
      <c r="LSJ13" s="83"/>
      <c r="LSK13" s="83"/>
      <c r="LSL13" s="83"/>
      <c r="LSM13" s="83"/>
      <c r="LSN13" s="83"/>
      <c r="LSO13" s="83"/>
      <c r="LSP13" s="83"/>
      <c r="LSQ13" s="83"/>
      <c r="LSR13" s="83"/>
      <c r="LSS13" s="83"/>
      <c r="LST13" s="83"/>
      <c r="LSU13" s="83"/>
      <c r="LSV13" s="83"/>
      <c r="LSW13" s="83"/>
      <c r="LSX13" s="83"/>
      <c r="LSY13" s="83"/>
      <c r="LSZ13" s="83"/>
      <c r="LTA13" s="83"/>
      <c r="LTB13" s="83"/>
      <c r="LTC13" s="83"/>
      <c r="LTD13" s="83"/>
      <c r="LTE13" s="83"/>
      <c r="LTF13" s="83"/>
      <c r="LTG13" s="83"/>
      <c r="LTH13" s="83"/>
      <c r="LTI13" s="83"/>
      <c r="LTJ13" s="83"/>
      <c r="LTK13" s="83"/>
      <c r="LTL13" s="83"/>
      <c r="LTM13" s="83"/>
      <c r="LTN13" s="83"/>
      <c r="LTO13" s="83"/>
      <c r="LTP13" s="83"/>
      <c r="LTQ13" s="83"/>
      <c r="LTR13" s="83"/>
      <c r="LTS13" s="83"/>
      <c r="LTT13" s="83"/>
      <c r="LTU13" s="83"/>
      <c r="LTV13" s="83"/>
      <c r="LTW13" s="83"/>
      <c r="LTX13" s="83"/>
      <c r="LTY13" s="83"/>
      <c r="LTZ13" s="83"/>
      <c r="LUA13" s="83"/>
      <c r="LUB13" s="83"/>
      <c r="LUC13" s="83"/>
      <c r="LUD13" s="83"/>
      <c r="LUE13" s="83"/>
      <c r="LUF13" s="83"/>
      <c r="LUG13" s="83"/>
      <c r="LUH13" s="83"/>
      <c r="LUI13" s="83"/>
      <c r="LUJ13" s="83"/>
      <c r="LUK13" s="83"/>
      <c r="LUL13" s="83"/>
      <c r="LUM13" s="83"/>
      <c r="LUN13" s="83"/>
      <c r="LUO13" s="83"/>
      <c r="LUP13" s="83"/>
      <c r="LUQ13" s="83"/>
      <c r="LUR13" s="83"/>
      <c r="LUS13" s="83"/>
      <c r="LUT13" s="83"/>
      <c r="LUU13" s="83"/>
      <c r="LUV13" s="83"/>
      <c r="LUW13" s="83"/>
      <c r="LUX13" s="83"/>
      <c r="LUY13" s="83"/>
      <c r="LUZ13" s="83"/>
      <c r="LVA13" s="83"/>
      <c r="LVB13" s="83"/>
      <c r="LVC13" s="83"/>
      <c r="LVD13" s="83"/>
      <c r="LVE13" s="83"/>
      <c r="LVF13" s="83"/>
      <c r="LVG13" s="83"/>
      <c r="LVH13" s="83"/>
      <c r="LVI13" s="83"/>
      <c r="LVJ13" s="83"/>
      <c r="LVK13" s="83"/>
      <c r="LVL13" s="83"/>
      <c r="LVM13" s="83"/>
      <c r="LVN13" s="83"/>
      <c r="LVO13" s="83"/>
      <c r="LVP13" s="83"/>
      <c r="LVQ13" s="83"/>
      <c r="LVR13" s="83"/>
      <c r="LVS13" s="83"/>
      <c r="LVT13" s="83"/>
      <c r="LVU13" s="83"/>
      <c r="LVV13" s="83"/>
      <c r="LVW13" s="83"/>
      <c r="LVX13" s="83"/>
      <c r="LVY13" s="83"/>
      <c r="LVZ13" s="83"/>
      <c r="LWA13" s="83"/>
      <c r="LWB13" s="83"/>
      <c r="LWC13" s="83"/>
      <c r="LWD13" s="83"/>
      <c r="LWE13" s="83"/>
      <c r="LWF13" s="83"/>
      <c r="LWG13" s="83"/>
      <c r="LWH13" s="83"/>
      <c r="LWI13" s="83"/>
      <c r="LWJ13" s="83"/>
      <c r="LWK13" s="83"/>
      <c r="LWL13" s="83"/>
      <c r="LWM13" s="83"/>
      <c r="LWN13" s="83"/>
      <c r="LWO13" s="83"/>
      <c r="LWP13" s="83"/>
      <c r="LWQ13" s="83"/>
      <c r="LWR13" s="83"/>
      <c r="LWS13" s="83"/>
      <c r="LWT13" s="83"/>
      <c r="LWU13" s="83"/>
      <c r="LWV13" s="83"/>
      <c r="LWW13" s="83"/>
      <c r="LWX13" s="83"/>
      <c r="LWY13" s="83"/>
      <c r="LWZ13" s="83"/>
      <c r="LXA13" s="83"/>
      <c r="LXB13" s="83"/>
      <c r="LXC13" s="83"/>
      <c r="LXD13" s="83"/>
      <c r="LXE13" s="83"/>
      <c r="LXF13" s="83"/>
      <c r="LXG13" s="83"/>
      <c r="LXH13" s="83"/>
      <c r="LXI13" s="83"/>
      <c r="LXJ13" s="83"/>
      <c r="LXK13" s="83"/>
      <c r="LXL13" s="83"/>
      <c r="LXM13" s="83"/>
      <c r="LXN13" s="83"/>
      <c r="LXO13" s="83"/>
      <c r="LXP13" s="83"/>
      <c r="LXQ13" s="83"/>
      <c r="LXR13" s="83"/>
      <c r="LXS13" s="83"/>
      <c r="LXT13" s="83"/>
      <c r="LXU13" s="83"/>
      <c r="LXV13" s="83"/>
      <c r="LXW13" s="83"/>
      <c r="LXX13" s="83"/>
      <c r="LXY13" s="83"/>
      <c r="LXZ13" s="83"/>
      <c r="LYA13" s="83"/>
      <c r="LYB13" s="83"/>
      <c r="LYC13" s="83"/>
      <c r="LYD13" s="83"/>
      <c r="LYE13" s="83"/>
      <c r="LYF13" s="83"/>
      <c r="LYG13" s="83"/>
      <c r="LYH13" s="83"/>
      <c r="LYI13" s="83"/>
      <c r="LYJ13" s="83"/>
      <c r="LYK13" s="83"/>
      <c r="LYL13" s="83"/>
      <c r="LYM13" s="83"/>
      <c r="LYN13" s="83"/>
      <c r="LYO13" s="83"/>
      <c r="LYP13" s="83"/>
      <c r="LYQ13" s="83"/>
      <c r="LYR13" s="83"/>
      <c r="LYS13" s="83"/>
      <c r="LYT13" s="83"/>
      <c r="LYU13" s="83"/>
      <c r="LYV13" s="83"/>
      <c r="LYW13" s="83"/>
      <c r="LYX13" s="83"/>
      <c r="LYY13" s="83"/>
      <c r="LYZ13" s="83"/>
      <c r="LZA13" s="83"/>
      <c r="LZB13" s="83"/>
      <c r="LZC13" s="83"/>
      <c r="LZD13" s="83"/>
      <c r="LZE13" s="83"/>
      <c r="LZF13" s="83"/>
      <c r="LZG13" s="83"/>
      <c r="LZH13" s="83"/>
      <c r="LZI13" s="83"/>
      <c r="LZJ13" s="83"/>
      <c r="LZK13" s="83"/>
      <c r="LZL13" s="83"/>
      <c r="LZM13" s="83"/>
      <c r="LZN13" s="83"/>
      <c r="LZO13" s="83"/>
      <c r="LZP13" s="83"/>
      <c r="LZQ13" s="83"/>
      <c r="LZR13" s="83"/>
      <c r="LZS13" s="83"/>
      <c r="LZT13" s="83"/>
      <c r="LZU13" s="83"/>
      <c r="LZV13" s="83"/>
      <c r="LZW13" s="83"/>
      <c r="LZX13" s="83"/>
      <c r="LZY13" s="83"/>
      <c r="LZZ13" s="83"/>
      <c r="MAA13" s="83"/>
      <c r="MAB13" s="83"/>
      <c r="MAC13" s="83"/>
      <c r="MAD13" s="83"/>
      <c r="MAE13" s="83"/>
      <c r="MAF13" s="83"/>
      <c r="MAG13" s="83"/>
      <c r="MAH13" s="83"/>
      <c r="MAI13" s="83"/>
      <c r="MAJ13" s="83"/>
      <c r="MAK13" s="83"/>
      <c r="MAL13" s="83"/>
      <c r="MAM13" s="83"/>
      <c r="MAN13" s="83"/>
      <c r="MAO13" s="83"/>
      <c r="MAP13" s="83"/>
      <c r="MAQ13" s="83"/>
      <c r="MAR13" s="83"/>
      <c r="MAS13" s="83"/>
      <c r="MAT13" s="83"/>
      <c r="MAU13" s="83"/>
      <c r="MAV13" s="83"/>
      <c r="MAW13" s="83"/>
      <c r="MAX13" s="83"/>
      <c r="MAY13" s="83"/>
      <c r="MAZ13" s="83"/>
      <c r="MBA13" s="83"/>
      <c r="MBB13" s="83"/>
      <c r="MBC13" s="83"/>
      <c r="MBD13" s="83"/>
      <c r="MBE13" s="83"/>
      <c r="MBF13" s="83"/>
      <c r="MBG13" s="83"/>
      <c r="MBH13" s="83"/>
      <c r="MBI13" s="83"/>
      <c r="MBJ13" s="83"/>
      <c r="MBK13" s="83"/>
      <c r="MBL13" s="83"/>
      <c r="MBM13" s="83"/>
      <c r="MBN13" s="83"/>
      <c r="MBO13" s="83"/>
      <c r="MBP13" s="83"/>
      <c r="MBQ13" s="83"/>
      <c r="MBR13" s="83"/>
      <c r="MBS13" s="83"/>
      <c r="MBT13" s="83"/>
      <c r="MBU13" s="83"/>
      <c r="MBV13" s="83"/>
      <c r="MBW13" s="83"/>
      <c r="MBX13" s="83"/>
      <c r="MBY13" s="83"/>
      <c r="MBZ13" s="83"/>
      <c r="MCA13" s="83"/>
      <c r="MCB13" s="83"/>
      <c r="MCC13" s="83"/>
      <c r="MCD13" s="83"/>
      <c r="MCE13" s="83"/>
      <c r="MCF13" s="83"/>
      <c r="MCG13" s="83"/>
      <c r="MCH13" s="83"/>
      <c r="MCI13" s="83"/>
      <c r="MCJ13" s="83"/>
      <c r="MCK13" s="83"/>
      <c r="MCL13" s="83"/>
      <c r="MCM13" s="83"/>
      <c r="MCN13" s="83"/>
      <c r="MCO13" s="83"/>
      <c r="MCP13" s="83"/>
      <c r="MCQ13" s="83"/>
      <c r="MCR13" s="83"/>
      <c r="MCS13" s="83"/>
      <c r="MCT13" s="83"/>
      <c r="MCU13" s="83"/>
      <c r="MCV13" s="83"/>
      <c r="MCW13" s="83"/>
      <c r="MCX13" s="83"/>
      <c r="MCY13" s="83"/>
      <c r="MCZ13" s="83"/>
      <c r="MDA13" s="83"/>
      <c r="MDB13" s="83"/>
      <c r="MDC13" s="83"/>
      <c r="MDD13" s="83"/>
      <c r="MDE13" s="83"/>
      <c r="MDF13" s="83"/>
      <c r="MDG13" s="83"/>
      <c r="MDH13" s="83"/>
      <c r="MDI13" s="83"/>
      <c r="MDJ13" s="83"/>
      <c r="MDK13" s="83"/>
      <c r="MDL13" s="83"/>
      <c r="MDM13" s="83"/>
      <c r="MDN13" s="83"/>
      <c r="MDO13" s="83"/>
      <c r="MDP13" s="83"/>
      <c r="MDQ13" s="83"/>
      <c r="MDR13" s="83"/>
      <c r="MDS13" s="83"/>
      <c r="MDT13" s="83"/>
      <c r="MDU13" s="83"/>
      <c r="MDV13" s="83"/>
      <c r="MDW13" s="83"/>
      <c r="MDX13" s="83"/>
      <c r="MDY13" s="83"/>
      <c r="MDZ13" s="83"/>
      <c r="MEA13" s="83"/>
      <c r="MEB13" s="83"/>
      <c r="MEC13" s="83"/>
      <c r="MED13" s="83"/>
      <c r="MEE13" s="83"/>
      <c r="MEF13" s="83"/>
      <c r="MEG13" s="83"/>
      <c r="MEH13" s="83"/>
      <c r="MEI13" s="83"/>
      <c r="MEJ13" s="83"/>
      <c r="MEK13" s="83"/>
      <c r="MEL13" s="83"/>
      <c r="MEM13" s="83"/>
      <c r="MEN13" s="83"/>
      <c r="MEO13" s="83"/>
      <c r="MEP13" s="83"/>
      <c r="MEQ13" s="83"/>
      <c r="MER13" s="83"/>
      <c r="MES13" s="83"/>
      <c r="MET13" s="83"/>
      <c r="MEU13" s="83"/>
      <c r="MEV13" s="83"/>
      <c r="MEW13" s="83"/>
      <c r="MEX13" s="83"/>
      <c r="MEY13" s="83"/>
      <c r="MEZ13" s="83"/>
      <c r="MFA13" s="83"/>
      <c r="MFB13" s="83"/>
      <c r="MFC13" s="83"/>
      <c r="MFD13" s="83"/>
      <c r="MFE13" s="83"/>
      <c r="MFF13" s="83"/>
      <c r="MFG13" s="83"/>
      <c r="MFH13" s="83"/>
      <c r="MFI13" s="83"/>
      <c r="MFJ13" s="83"/>
      <c r="MFK13" s="83"/>
      <c r="MFL13" s="83"/>
      <c r="MFM13" s="83"/>
      <c r="MFN13" s="83"/>
      <c r="MFO13" s="83"/>
      <c r="MFP13" s="83"/>
      <c r="MFQ13" s="83"/>
      <c r="MFR13" s="83"/>
      <c r="MFS13" s="83"/>
      <c r="MFT13" s="83"/>
      <c r="MFU13" s="83"/>
      <c r="MFV13" s="83"/>
      <c r="MFW13" s="83"/>
      <c r="MFX13" s="83"/>
      <c r="MFY13" s="83"/>
      <c r="MFZ13" s="83"/>
      <c r="MGA13" s="83"/>
      <c r="MGB13" s="83"/>
      <c r="MGC13" s="83"/>
      <c r="MGD13" s="83"/>
      <c r="MGE13" s="83"/>
      <c r="MGF13" s="83"/>
      <c r="MGG13" s="83"/>
      <c r="MGH13" s="83"/>
      <c r="MGI13" s="83"/>
      <c r="MGJ13" s="83"/>
      <c r="MGK13" s="83"/>
      <c r="MGL13" s="83"/>
      <c r="MGM13" s="83"/>
      <c r="MGN13" s="83"/>
      <c r="MGO13" s="83"/>
      <c r="MGP13" s="83"/>
      <c r="MGQ13" s="83"/>
      <c r="MGR13" s="83"/>
      <c r="MGS13" s="83"/>
      <c r="MGT13" s="83"/>
      <c r="MGU13" s="83"/>
      <c r="MGV13" s="83"/>
      <c r="MGW13" s="83"/>
      <c r="MGX13" s="83"/>
      <c r="MGY13" s="83"/>
      <c r="MGZ13" s="83"/>
      <c r="MHA13" s="83"/>
      <c r="MHB13" s="83"/>
      <c r="MHC13" s="83"/>
      <c r="MHD13" s="83"/>
      <c r="MHE13" s="83"/>
      <c r="MHF13" s="83"/>
      <c r="MHG13" s="83"/>
      <c r="MHH13" s="83"/>
      <c r="MHI13" s="83"/>
      <c r="MHJ13" s="83"/>
      <c r="MHK13" s="83"/>
      <c r="MHL13" s="83"/>
      <c r="MHM13" s="83"/>
      <c r="MHN13" s="83"/>
      <c r="MHO13" s="83"/>
      <c r="MHP13" s="83"/>
      <c r="MHQ13" s="83"/>
      <c r="MHR13" s="83"/>
      <c r="MHS13" s="83"/>
      <c r="MHT13" s="83"/>
      <c r="MHU13" s="83"/>
      <c r="MHV13" s="83"/>
      <c r="MHW13" s="83"/>
      <c r="MHX13" s="83"/>
      <c r="MHY13" s="83"/>
      <c r="MHZ13" s="83"/>
      <c r="MIA13" s="83"/>
      <c r="MIB13" s="83"/>
      <c r="MIC13" s="83"/>
      <c r="MID13" s="83"/>
      <c r="MIE13" s="83"/>
      <c r="MIF13" s="83"/>
      <c r="MIG13" s="83"/>
      <c r="MIH13" s="83"/>
      <c r="MII13" s="83"/>
      <c r="MIJ13" s="83"/>
      <c r="MIK13" s="83"/>
      <c r="MIL13" s="83"/>
      <c r="MIM13" s="83"/>
      <c r="MIN13" s="83"/>
      <c r="MIO13" s="83"/>
      <c r="MIP13" s="83"/>
      <c r="MIQ13" s="83"/>
      <c r="MIR13" s="83"/>
      <c r="MIS13" s="83"/>
      <c r="MIT13" s="83"/>
      <c r="MIU13" s="83"/>
      <c r="MIV13" s="83"/>
      <c r="MIW13" s="83"/>
      <c r="MIX13" s="83"/>
      <c r="MIY13" s="83"/>
      <c r="MIZ13" s="83"/>
      <c r="MJA13" s="83"/>
      <c r="MJB13" s="83"/>
      <c r="MJC13" s="83"/>
      <c r="MJD13" s="83"/>
      <c r="MJE13" s="83"/>
      <c r="MJF13" s="83"/>
      <c r="MJG13" s="83"/>
      <c r="MJH13" s="83"/>
      <c r="MJI13" s="83"/>
      <c r="MJJ13" s="83"/>
      <c r="MJK13" s="83"/>
      <c r="MJL13" s="83"/>
      <c r="MJM13" s="83"/>
      <c r="MJN13" s="83"/>
      <c r="MJO13" s="83"/>
      <c r="MJP13" s="83"/>
      <c r="MJQ13" s="83"/>
      <c r="MJR13" s="83"/>
      <c r="MJS13" s="83"/>
      <c r="MJT13" s="83"/>
      <c r="MJU13" s="83"/>
      <c r="MJV13" s="83"/>
      <c r="MJW13" s="83"/>
      <c r="MJX13" s="83"/>
      <c r="MJY13" s="83"/>
      <c r="MJZ13" s="83"/>
      <c r="MKA13" s="83"/>
      <c r="MKB13" s="83"/>
      <c r="MKC13" s="83"/>
      <c r="MKD13" s="83"/>
      <c r="MKE13" s="83"/>
      <c r="MKF13" s="83"/>
      <c r="MKG13" s="83"/>
      <c r="MKH13" s="83"/>
      <c r="MKI13" s="83"/>
      <c r="MKJ13" s="83"/>
      <c r="MKK13" s="83"/>
      <c r="MKL13" s="83"/>
      <c r="MKM13" s="83"/>
      <c r="MKN13" s="83"/>
      <c r="MKO13" s="83"/>
      <c r="MKP13" s="83"/>
      <c r="MKQ13" s="83"/>
      <c r="MKR13" s="83"/>
      <c r="MKS13" s="83"/>
      <c r="MKT13" s="83"/>
      <c r="MKU13" s="83"/>
      <c r="MKV13" s="83"/>
      <c r="MKW13" s="83"/>
      <c r="MKX13" s="83"/>
      <c r="MKY13" s="83"/>
      <c r="MKZ13" s="83"/>
      <c r="MLA13" s="83"/>
      <c r="MLB13" s="83"/>
      <c r="MLC13" s="83"/>
      <c r="MLD13" s="83"/>
      <c r="MLE13" s="83"/>
      <c r="MLF13" s="83"/>
      <c r="MLG13" s="83"/>
      <c r="MLH13" s="83"/>
      <c r="MLI13" s="83"/>
      <c r="MLJ13" s="83"/>
      <c r="MLK13" s="83"/>
      <c r="MLL13" s="83"/>
      <c r="MLM13" s="83"/>
      <c r="MLN13" s="83"/>
      <c r="MLO13" s="83"/>
      <c r="MLP13" s="83"/>
      <c r="MLQ13" s="83"/>
      <c r="MLR13" s="83"/>
      <c r="MLS13" s="83"/>
      <c r="MLT13" s="83"/>
      <c r="MLU13" s="83"/>
      <c r="MLV13" s="83"/>
      <c r="MLW13" s="83"/>
      <c r="MLX13" s="83"/>
      <c r="MLY13" s="83"/>
      <c r="MLZ13" s="83"/>
      <c r="MMA13" s="83"/>
      <c r="MMB13" s="83"/>
      <c r="MMC13" s="83"/>
      <c r="MMD13" s="83"/>
      <c r="MME13" s="83"/>
      <c r="MMF13" s="83"/>
      <c r="MMG13" s="83"/>
      <c r="MMH13" s="83"/>
      <c r="MMI13" s="83"/>
      <c r="MMJ13" s="83"/>
      <c r="MMK13" s="83"/>
      <c r="MML13" s="83"/>
      <c r="MMM13" s="83"/>
      <c r="MMN13" s="83"/>
      <c r="MMO13" s="83"/>
      <c r="MMP13" s="83"/>
      <c r="MMQ13" s="83"/>
      <c r="MMR13" s="83"/>
      <c r="MMS13" s="83"/>
      <c r="MMT13" s="83"/>
      <c r="MMU13" s="83"/>
      <c r="MMV13" s="83"/>
      <c r="MMW13" s="83"/>
      <c r="MMX13" s="83"/>
      <c r="MMY13" s="83"/>
      <c r="MMZ13" s="83"/>
      <c r="MNA13" s="83"/>
      <c r="MNB13" s="83"/>
      <c r="MNC13" s="83"/>
      <c r="MND13" s="83"/>
      <c r="MNE13" s="83"/>
      <c r="MNF13" s="83"/>
      <c r="MNG13" s="83"/>
      <c r="MNH13" s="83"/>
      <c r="MNI13" s="83"/>
      <c r="MNJ13" s="83"/>
      <c r="MNK13" s="83"/>
      <c r="MNL13" s="83"/>
      <c r="MNM13" s="83"/>
      <c r="MNN13" s="83"/>
      <c r="MNO13" s="83"/>
      <c r="MNP13" s="83"/>
      <c r="MNQ13" s="83"/>
      <c r="MNR13" s="83"/>
      <c r="MNS13" s="83"/>
      <c r="MNT13" s="83"/>
      <c r="MNU13" s="83"/>
      <c r="MNV13" s="83"/>
      <c r="MNW13" s="83"/>
      <c r="MNX13" s="83"/>
      <c r="MNY13" s="83"/>
      <c r="MNZ13" s="83"/>
      <c r="MOA13" s="83"/>
      <c r="MOB13" s="83"/>
      <c r="MOC13" s="83"/>
      <c r="MOD13" s="83"/>
      <c r="MOE13" s="83"/>
      <c r="MOF13" s="83"/>
      <c r="MOG13" s="83"/>
      <c r="MOH13" s="83"/>
      <c r="MOI13" s="83"/>
      <c r="MOJ13" s="83"/>
      <c r="MOK13" s="83"/>
      <c r="MOL13" s="83"/>
      <c r="MOM13" s="83"/>
      <c r="MON13" s="83"/>
      <c r="MOO13" s="83"/>
      <c r="MOP13" s="83"/>
      <c r="MOQ13" s="83"/>
      <c r="MOR13" s="83"/>
      <c r="MOS13" s="83"/>
      <c r="MOT13" s="83"/>
      <c r="MOU13" s="83"/>
      <c r="MOV13" s="83"/>
      <c r="MOW13" s="83"/>
      <c r="MOX13" s="83"/>
      <c r="MOY13" s="83"/>
      <c r="MOZ13" s="83"/>
      <c r="MPA13" s="83"/>
      <c r="MPB13" s="83"/>
      <c r="MPC13" s="83"/>
      <c r="MPD13" s="83"/>
      <c r="MPE13" s="83"/>
      <c r="MPF13" s="83"/>
      <c r="MPG13" s="83"/>
      <c r="MPH13" s="83"/>
      <c r="MPI13" s="83"/>
      <c r="MPJ13" s="83"/>
      <c r="MPK13" s="83"/>
      <c r="MPL13" s="83"/>
      <c r="MPM13" s="83"/>
      <c r="MPN13" s="83"/>
      <c r="MPO13" s="83"/>
      <c r="MPP13" s="83"/>
      <c r="MPQ13" s="83"/>
      <c r="MPR13" s="83"/>
      <c r="MPS13" s="83"/>
      <c r="MPT13" s="83"/>
      <c r="MPU13" s="83"/>
      <c r="MPV13" s="83"/>
      <c r="MPW13" s="83"/>
      <c r="MPX13" s="83"/>
      <c r="MPY13" s="83"/>
      <c r="MPZ13" s="83"/>
      <c r="MQA13" s="83"/>
      <c r="MQB13" s="83"/>
      <c r="MQC13" s="83"/>
      <c r="MQD13" s="83"/>
      <c r="MQE13" s="83"/>
      <c r="MQF13" s="83"/>
      <c r="MQG13" s="83"/>
      <c r="MQH13" s="83"/>
      <c r="MQI13" s="83"/>
      <c r="MQJ13" s="83"/>
      <c r="MQK13" s="83"/>
      <c r="MQL13" s="83"/>
      <c r="MQM13" s="83"/>
      <c r="MQN13" s="83"/>
      <c r="MQO13" s="83"/>
      <c r="MQP13" s="83"/>
      <c r="MQQ13" s="83"/>
      <c r="MQR13" s="83"/>
      <c r="MQS13" s="83"/>
      <c r="MQT13" s="83"/>
      <c r="MQU13" s="83"/>
      <c r="MQV13" s="83"/>
      <c r="MQW13" s="83"/>
      <c r="MQX13" s="83"/>
      <c r="MQY13" s="83"/>
      <c r="MQZ13" s="83"/>
      <c r="MRA13" s="83"/>
      <c r="MRB13" s="83"/>
      <c r="MRC13" s="83"/>
      <c r="MRD13" s="83"/>
      <c r="MRE13" s="83"/>
      <c r="MRF13" s="83"/>
      <c r="MRG13" s="83"/>
      <c r="MRH13" s="83"/>
      <c r="MRI13" s="83"/>
      <c r="MRJ13" s="83"/>
      <c r="MRK13" s="83"/>
      <c r="MRL13" s="83"/>
      <c r="MRM13" s="83"/>
      <c r="MRN13" s="83"/>
      <c r="MRO13" s="83"/>
      <c r="MRP13" s="83"/>
      <c r="MRQ13" s="83"/>
      <c r="MRR13" s="83"/>
      <c r="MRS13" s="83"/>
      <c r="MRT13" s="83"/>
      <c r="MRU13" s="83"/>
      <c r="MRV13" s="83"/>
      <c r="MRW13" s="83"/>
      <c r="MRX13" s="83"/>
      <c r="MRY13" s="83"/>
      <c r="MRZ13" s="83"/>
      <c r="MSA13" s="83"/>
      <c r="MSB13" s="83"/>
      <c r="MSC13" s="83"/>
      <c r="MSD13" s="83"/>
      <c r="MSE13" s="83"/>
      <c r="MSF13" s="83"/>
      <c r="MSG13" s="83"/>
      <c r="MSH13" s="83"/>
      <c r="MSI13" s="83"/>
      <c r="MSJ13" s="83"/>
      <c r="MSK13" s="83"/>
      <c r="MSL13" s="83"/>
      <c r="MSM13" s="83"/>
      <c r="MSN13" s="83"/>
      <c r="MSO13" s="83"/>
      <c r="MSP13" s="83"/>
      <c r="MSQ13" s="83"/>
      <c r="MSR13" s="83"/>
      <c r="MSS13" s="83"/>
      <c r="MST13" s="83"/>
      <c r="MSU13" s="83"/>
      <c r="MSV13" s="83"/>
      <c r="MSW13" s="83"/>
      <c r="MSX13" s="83"/>
      <c r="MSY13" s="83"/>
      <c r="MSZ13" s="83"/>
      <c r="MTA13" s="83"/>
      <c r="MTB13" s="83"/>
      <c r="MTC13" s="83"/>
      <c r="MTD13" s="83"/>
      <c r="MTE13" s="83"/>
      <c r="MTF13" s="83"/>
      <c r="MTG13" s="83"/>
      <c r="MTH13" s="83"/>
      <c r="MTI13" s="83"/>
      <c r="MTJ13" s="83"/>
      <c r="MTK13" s="83"/>
      <c r="MTL13" s="83"/>
      <c r="MTM13" s="83"/>
      <c r="MTN13" s="83"/>
      <c r="MTO13" s="83"/>
      <c r="MTP13" s="83"/>
      <c r="MTQ13" s="83"/>
      <c r="MTR13" s="83"/>
      <c r="MTS13" s="83"/>
      <c r="MTT13" s="83"/>
      <c r="MTU13" s="83"/>
      <c r="MTV13" s="83"/>
      <c r="MTW13" s="83"/>
      <c r="MTX13" s="83"/>
      <c r="MTY13" s="83"/>
      <c r="MTZ13" s="83"/>
      <c r="MUA13" s="83"/>
      <c r="MUB13" s="83"/>
      <c r="MUC13" s="83"/>
      <c r="MUD13" s="83"/>
      <c r="MUE13" s="83"/>
      <c r="MUF13" s="83"/>
      <c r="MUG13" s="83"/>
      <c r="MUH13" s="83"/>
      <c r="MUI13" s="83"/>
      <c r="MUJ13" s="83"/>
      <c r="MUK13" s="83"/>
      <c r="MUL13" s="83"/>
      <c r="MUM13" s="83"/>
      <c r="MUN13" s="83"/>
      <c r="MUO13" s="83"/>
      <c r="MUP13" s="83"/>
      <c r="MUQ13" s="83"/>
      <c r="MUR13" s="83"/>
      <c r="MUS13" s="83"/>
      <c r="MUT13" s="83"/>
      <c r="MUU13" s="83"/>
      <c r="MUV13" s="83"/>
      <c r="MUW13" s="83"/>
      <c r="MUX13" s="83"/>
      <c r="MUY13" s="83"/>
      <c r="MUZ13" s="83"/>
      <c r="MVA13" s="83"/>
      <c r="MVB13" s="83"/>
      <c r="MVC13" s="83"/>
      <c r="MVD13" s="83"/>
      <c r="MVE13" s="83"/>
      <c r="MVF13" s="83"/>
      <c r="MVG13" s="83"/>
      <c r="MVH13" s="83"/>
      <c r="MVI13" s="83"/>
      <c r="MVJ13" s="83"/>
      <c r="MVK13" s="83"/>
      <c r="MVL13" s="83"/>
      <c r="MVM13" s="83"/>
      <c r="MVN13" s="83"/>
      <c r="MVO13" s="83"/>
      <c r="MVP13" s="83"/>
      <c r="MVQ13" s="83"/>
      <c r="MVR13" s="83"/>
      <c r="MVS13" s="83"/>
      <c r="MVT13" s="83"/>
      <c r="MVU13" s="83"/>
      <c r="MVV13" s="83"/>
      <c r="MVW13" s="83"/>
      <c r="MVX13" s="83"/>
      <c r="MVY13" s="83"/>
      <c r="MVZ13" s="83"/>
      <c r="MWA13" s="83"/>
      <c r="MWB13" s="83"/>
      <c r="MWC13" s="83"/>
      <c r="MWD13" s="83"/>
      <c r="MWE13" s="83"/>
      <c r="MWF13" s="83"/>
      <c r="MWG13" s="83"/>
      <c r="MWH13" s="83"/>
      <c r="MWI13" s="83"/>
      <c r="MWJ13" s="83"/>
      <c r="MWK13" s="83"/>
      <c r="MWL13" s="83"/>
      <c r="MWM13" s="83"/>
      <c r="MWN13" s="83"/>
      <c r="MWO13" s="83"/>
      <c r="MWP13" s="83"/>
      <c r="MWQ13" s="83"/>
      <c r="MWR13" s="83"/>
      <c r="MWS13" s="83"/>
      <c r="MWT13" s="83"/>
      <c r="MWU13" s="83"/>
      <c r="MWV13" s="83"/>
      <c r="MWW13" s="83"/>
      <c r="MWX13" s="83"/>
      <c r="MWY13" s="83"/>
      <c r="MWZ13" s="83"/>
      <c r="MXA13" s="83"/>
      <c r="MXB13" s="83"/>
      <c r="MXC13" s="83"/>
      <c r="MXD13" s="83"/>
      <c r="MXE13" s="83"/>
      <c r="MXF13" s="83"/>
      <c r="MXG13" s="83"/>
      <c r="MXH13" s="83"/>
      <c r="MXI13" s="83"/>
      <c r="MXJ13" s="83"/>
      <c r="MXK13" s="83"/>
      <c r="MXL13" s="83"/>
      <c r="MXM13" s="83"/>
      <c r="MXN13" s="83"/>
      <c r="MXO13" s="83"/>
      <c r="MXP13" s="83"/>
      <c r="MXQ13" s="83"/>
      <c r="MXR13" s="83"/>
      <c r="MXS13" s="83"/>
      <c r="MXT13" s="83"/>
      <c r="MXU13" s="83"/>
      <c r="MXV13" s="83"/>
      <c r="MXW13" s="83"/>
      <c r="MXX13" s="83"/>
      <c r="MXY13" s="83"/>
      <c r="MXZ13" s="83"/>
      <c r="MYA13" s="83"/>
      <c r="MYB13" s="83"/>
      <c r="MYC13" s="83"/>
      <c r="MYD13" s="83"/>
      <c r="MYE13" s="83"/>
      <c r="MYF13" s="83"/>
      <c r="MYG13" s="83"/>
      <c r="MYH13" s="83"/>
      <c r="MYI13" s="83"/>
      <c r="MYJ13" s="83"/>
      <c r="MYK13" s="83"/>
      <c r="MYL13" s="83"/>
      <c r="MYM13" s="83"/>
      <c r="MYN13" s="83"/>
      <c r="MYO13" s="83"/>
      <c r="MYP13" s="83"/>
      <c r="MYQ13" s="83"/>
      <c r="MYR13" s="83"/>
      <c r="MYS13" s="83"/>
      <c r="MYT13" s="83"/>
      <c r="MYU13" s="83"/>
      <c r="MYV13" s="83"/>
      <c r="MYW13" s="83"/>
      <c r="MYX13" s="83"/>
      <c r="MYY13" s="83"/>
      <c r="MYZ13" s="83"/>
      <c r="MZA13" s="83"/>
      <c r="MZB13" s="83"/>
      <c r="MZC13" s="83"/>
      <c r="MZD13" s="83"/>
      <c r="MZE13" s="83"/>
      <c r="MZF13" s="83"/>
      <c r="MZG13" s="83"/>
      <c r="MZH13" s="83"/>
      <c r="MZI13" s="83"/>
      <c r="MZJ13" s="83"/>
      <c r="MZK13" s="83"/>
      <c r="MZL13" s="83"/>
      <c r="MZM13" s="83"/>
      <c r="MZN13" s="83"/>
      <c r="MZO13" s="83"/>
      <c r="MZP13" s="83"/>
      <c r="MZQ13" s="83"/>
      <c r="MZR13" s="83"/>
      <c r="MZS13" s="83"/>
      <c r="MZT13" s="83"/>
      <c r="MZU13" s="83"/>
      <c r="MZV13" s="83"/>
      <c r="MZW13" s="83"/>
      <c r="MZX13" s="83"/>
      <c r="MZY13" s="83"/>
      <c r="MZZ13" s="83"/>
      <c r="NAA13" s="83"/>
      <c r="NAB13" s="83"/>
      <c r="NAC13" s="83"/>
      <c r="NAD13" s="83"/>
      <c r="NAE13" s="83"/>
      <c r="NAF13" s="83"/>
      <c r="NAG13" s="83"/>
      <c r="NAH13" s="83"/>
      <c r="NAI13" s="83"/>
      <c r="NAJ13" s="83"/>
      <c r="NAK13" s="83"/>
      <c r="NAL13" s="83"/>
      <c r="NAM13" s="83"/>
      <c r="NAN13" s="83"/>
      <c r="NAO13" s="83"/>
      <c r="NAP13" s="83"/>
      <c r="NAQ13" s="83"/>
      <c r="NAR13" s="83"/>
      <c r="NAS13" s="83"/>
      <c r="NAT13" s="83"/>
      <c r="NAU13" s="83"/>
      <c r="NAV13" s="83"/>
      <c r="NAW13" s="83"/>
      <c r="NAX13" s="83"/>
      <c r="NAY13" s="83"/>
      <c r="NAZ13" s="83"/>
      <c r="NBA13" s="83"/>
      <c r="NBB13" s="83"/>
      <c r="NBC13" s="83"/>
      <c r="NBD13" s="83"/>
      <c r="NBE13" s="83"/>
      <c r="NBF13" s="83"/>
      <c r="NBG13" s="83"/>
      <c r="NBH13" s="83"/>
      <c r="NBI13" s="83"/>
      <c r="NBJ13" s="83"/>
      <c r="NBK13" s="83"/>
      <c r="NBL13" s="83"/>
      <c r="NBM13" s="83"/>
      <c r="NBN13" s="83"/>
      <c r="NBO13" s="83"/>
      <c r="NBP13" s="83"/>
      <c r="NBQ13" s="83"/>
      <c r="NBR13" s="83"/>
      <c r="NBS13" s="83"/>
      <c r="NBT13" s="83"/>
      <c r="NBU13" s="83"/>
      <c r="NBV13" s="83"/>
      <c r="NBW13" s="83"/>
      <c r="NBX13" s="83"/>
      <c r="NBY13" s="83"/>
      <c r="NBZ13" s="83"/>
      <c r="NCA13" s="83"/>
      <c r="NCB13" s="83"/>
      <c r="NCC13" s="83"/>
      <c r="NCD13" s="83"/>
      <c r="NCE13" s="83"/>
      <c r="NCF13" s="83"/>
      <c r="NCG13" s="83"/>
      <c r="NCH13" s="83"/>
      <c r="NCI13" s="83"/>
      <c r="NCJ13" s="83"/>
      <c r="NCK13" s="83"/>
      <c r="NCL13" s="83"/>
      <c r="NCM13" s="83"/>
      <c r="NCN13" s="83"/>
      <c r="NCO13" s="83"/>
      <c r="NCP13" s="83"/>
      <c r="NCQ13" s="83"/>
      <c r="NCR13" s="83"/>
      <c r="NCS13" s="83"/>
      <c r="NCT13" s="83"/>
      <c r="NCU13" s="83"/>
      <c r="NCV13" s="83"/>
      <c r="NCW13" s="83"/>
      <c r="NCX13" s="83"/>
      <c r="NCY13" s="83"/>
      <c r="NCZ13" s="83"/>
      <c r="NDA13" s="83"/>
      <c r="NDB13" s="83"/>
      <c r="NDC13" s="83"/>
      <c r="NDD13" s="83"/>
      <c r="NDE13" s="83"/>
      <c r="NDF13" s="83"/>
      <c r="NDG13" s="83"/>
      <c r="NDH13" s="83"/>
      <c r="NDI13" s="83"/>
      <c r="NDJ13" s="83"/>
      <c r="NDK13" s="83"/>
      <c r="NDL13" s="83"/>
      <c r="NDM13" s="83"/>
      <c r="NDN13" s="83"/>
      <c r="NDO13" s="83"/>
      <c r="NDP13" s="83"/>
      <c r="NDQ13" s="83"/>
      <c r="NDR13" s="83"/>
      <c r="NDS13" s="83"/>
      <c r="NDT13" s="83"/>
      <c r="NDU13" s="83"/>
      <c r="NDV13" s="83"/>
      <c r="NDW13" s="83"/>
      <c r="NDX13" s="83"/>
      <c r="NDY13" s="83"/>
      <c r="NDZ13" s="83"/>
      <c r="NEA13" s="83"/>
      <c r="NEB13" s="83"/>
      <c r="NEC13" s="83"/>
      <c r="NED13" s="83"/>
      <c r="NEE13" s="83"/>
      <c r="NEF13" s="83"/>
      <c r="NEG13" s="83"/>
      <c r="NEH13" s="83"/>
      <c r="NEI13" s="83"/>
      <c r="NEJ13" s="83"/>
      <c r="NEK13" s="83"/>
      <c r="NEL13" s="83"/>
      <c r="NEM13" s="83"/>
      <c r="NEN13" s="83"/>
      <c r="NEO13" s="83"/>
      <c r="NEP13" s="83"/>
      <c r="NEQ13" s="83"/>
      <c r="NER13" s="83"/>
      <c r="NES13" s="83"/>
      <c r="NET13" s="83"/>
      <c r="NEU13" s="83"/>
      <c r="NEV13" s="83"/>
      <c r="NEW13" s="83"/>
      <c r="NEX13" s="83"/>
      <c r="NEY13" s="83"/>
      <c r="NEZ13" s="83"/>
      <c r="NFA13" s="83"/>
      <c r="NFB13" s="83"/>
      <c r="NFC13" s="83"/>
      <c r="NFD13" s="83"/>
      <c r="NFE13" s="83"/>
      <c r="NFF13" s="83"/>
      <c r="NFG13" s="83"/>
      <c r="NFH13" s="83"/>
      <c r="NFI13" s="83"/>
      <c r="NFJ13" s="83"/>
      <c r="NFK13" s="83"/>
      <c r="NFL13" s="83"/>
      <c r="NFM13" s="83"/>
      <c r="NFN13" s="83"/>
      <c r="NFO13" s="83"/>
      <c r="NFP13" s="83"/>
      <c r="NFQ13" s="83"/>
      <c r="NFR13" s="83"/>
      <c r="NFS13" s="83"/>
      <c r="NFT13" s="83"/>
      <c r="NFU13" s="83"/>
      <c r="NFV13" s="83"/>
      <c r="NFW13" s="83"/>
      <c r="NFX13" s="83"/>
      <c r="NFY13" s="83"/>
      <c r="NFZ13" s="83"/>
      <c r="NGA13" s="83"/>
      <c r="NGB13" s="83"/>
      <c r="NGC13" s="83"/>
      <c r="NGD13" s="83"/>
      <c r="NGE13" s="83"/>
      <c r="NGF13" s="83"/>
      <c r="NGG13" s="83"/>
      <c r="NGH13" s="83"/>
      <c r="NGI13" s="83"/>
      <c r="NGJ13" s="83"/>
      <c r="NGK13" s="83"/>
      <c r="NGL13" s="83"/>
      <c r="NGM13" s="83"/>
      <c r="NGN13" s="83"/>
      <c r="NGO13" s="83"/>
      <c r="NGP13" s="83"/>
      <c r="NGQ13" s="83"/>
      <c r="NGR13" s="83"/>
      <c r="NGS13" s="83"/>
      <c r="NGT13" s="83"/>
      <c r="NGU13" s="83"/>
      <c r="NGV13" s="83"/>
      <c r="NGW13" s="83"/>
      <c r="NGX13" s="83"/>
      <c r="NGY13" s="83"/>
      <c r="NGZ13" s="83"/>
      <c r="NHA13" s="83"/>
      <c r="NHB13" s="83"/>
      <c r="NHC13" s="83"/>
      <c r="NHD13" s="83"/>
      <c r="NHE13" s="83"/>
      <c r="NHF13" s="83"/>
      <c r="NHG13" s="83"/>
      <c r="NHH13" s="83"/>
      <c r="NHI13" s="83"/>
      <c r="NHJ13" s="83"/>
      <c r="NHK13" s="83"/>
      <c r="NHL13" s="83"/>
      <c r="NHM13" s="83"/>
      <c r="NHN13" s="83"/>
      <c r="NHO13" s="83"/>
      <c r="NHP13" s="83"/>
      <c r="NHQ13" s="83"/>
      <c r="NHR13" s="83"/>
      <c r="NHS13" s="83"/>
      <c r="NHT13" s="83"/>
      <c r="NHU13" s="83"/>
      <c r="NHV13" s="83"/>
      <c r="NHW13" s="83"/>
      <c r="NHX13" s="83"/>
      <c r="NHY13" s="83"/>
      <c r="NHZ13" s="83"/>
      <c r="NIA13" s="83"/>
      <c r="NIB13" s="83"/>
      <c r="NIC13" s="83"/>
      <c r="NID13" s="83"/>
      <c r="NIE13" s="83"/>
      <c r="NIF13" s="83"/>
      <c r="NIG13" s="83"/>
      <c r="NIH13" s="83"/>
      <c r="NII13" s="83"/>
      <c r="NIJ13" s="83"/>
      <c r="NIK13" s="83"/>
      <c r="NIL13" s="83"/>
      <c r="NIM13" s="83"/>
      <c r="NIN13" s="83"/>
      <c r="NIO13" s="83"/>
      <c r="NIP13" s="83"/>
      <c r="NIQ13" s="83"/>
      <c r="NIR13" s="83"/>
      <c r="NIS13" s="83"/>
      <c r="NIT13" s="83"/>
      <c r="NIU13" s="83"/>
      <c r="NIV13" s="83"/>
      <c r="NIW13" s="83"/>
      <c r="NIX13" s="83"/>
      <c r="NIY13" s="83"/>
      <c r="NIZ13" s="83"/>
      <c r="NJA13" s="83"/>
      <c r="NJB13" s="83"/>
      <c r="NJC13" s="83"/>
      <c r="NJD13" s="83"/>
      <c r="NJE13" s="83"/>
      <c r="NJF13" s="83"/>
      <c r="NJG13" s="83"/>
      <c r="NJH13" s="83"/>
      <c r="NJI13" s="83"/>
      <c r="NJJ13" s="83"/>
      <c r="NJK13" s="83"/>
      <c r="NJL13" s="83"/>
      <c r="NJM13" s="83"/>
      <c r="NJN13" s="83"/>
      <c r="NJO13" s="83"/>
      <c r="NJP13" s="83"/>
      <c r="NJQ13" s="83"/>
      <c r="NJR13" s="83"/>
      <c r="NJS13" s="83"/>
      <c r="NJT13" s="83"/>
      <c r="NJU13" s="83"/>
      <c r="NJV13" s="83"/>
      <c r="NJW13" s="83"/>
      <c r="NJX13" s="83"/>
      <c r="NJY13" s="83"/>
      <c r="NJZ13" s="83"/>
      <c r="NKA13" s="83"/>
      <c r="NKB13" s="83"/>
      <c r="NKC13" s="83"/>
      <c r="NKD13" s="83"/>
      <c r="NKE13" s="83"/>
      <c r="NKF13" s="83"/>
      <c r="NKG13" s="83"/>
      <c r="NKH13" s="83"/>
      <c r="NKI13" s="83"/>
      <c r="NKJ13" s="83"/>
      <c r="NKK13" s="83"/>
      <c r="NKL13" s="83"/>
      <c r="NKM13" s="83"/>
      <c r="NKN13" s="83"/>
      <c r="NKO13" s="83"/>
      <c r="NKP13" s="83"/>
      <c r="NKQ13" s="83"/>
      <c r="NKR13" s="83"/>
      <c r="NKS13" s="83"/>
      <c r="NKT13" s="83"/>
      <c r="NKU13" s="83"/>
      <c r="NKV13" s="83"/>
      <c r="NKW13" s="83"/>
      <c r="NKX13" s="83"/>
      <c r="NKY13" s="83"/>
      <c r="NKZ13" s="83"/>
      <c r="NLA13" s="83"/>
      <c r="NLB13" s="83"/>
      <c r="NLC13" s="83"/>
      <c r="NLD13" s="83"/>
      <c r="NLE13" s="83"/>
      <c r="NLF13" s="83"/>
      <c r="NLG13" s="83"/>
      <c r="NLH13" s="83"/>
      <c r="NLI13" s="83"/>
      <c r="NLJ13" s="83"/>
      <c r="NLK13" s="83"/>
      <c r="NLL13" s="83"/>
      <c r="NLM13" s="83"/>
      <c r="NLN13" s="83"/>
      <c r="NLO13" s="83"/>
      <c r="NLP13" s="83"/>
      <c r="NLQ13" s="83"/>
      <c r="NLR13" s="83"/>
      <c r="NLS13" s="83"/>
      <c r="NLT13" s="83"/>
      <c r="NLU13" s="83"/>
      <c r="NLV13" s="83"/>
      <c r="NLW13" s="83"/>
      <c r="NLX13" s="83"/>
      <c r="NLY13" s="83"/>
      <c r="NLZ13" s="83"/>
      <c r="NMA13" s="83"/>
      <c r="NMB13" s="83"/>
      <c r="NMC13" s="83"/>
      <c r="NMD13" s="83"/>
      <c r="NME13" s="83"/>
      <c r="NMF13" s="83"/>
      <c r="NMG13" s="83"/>
      <c r="NMH13" s="83"/>
      <c r="NMI13" s="83"/>
      <c r="NMJ13" s="83"/>
      <c r="NMK13" s="83"/>
      <c r="NML13" s="83"/>
      <c r="NMM13" s="83"/>
      <c r="NMN13" s="83"/>
      <c r="NMO13" s="83"/>
      <c r="NMP13" s="83"/>
      <c r="NMQ13" s="83"/>
      <c r="NMR13" s="83"/>
      <c r="NMS13" s="83"/>
      <c r="NMT13" s="83"/>
      <c r="NMU13" s="83"/>
      <c r="NMV13" s="83"/>
      <c r="NMW13" s="83"/>
      <c r="NMX13" s="83"/>
      <c r="NMY13" s="83"/>
      <c r="NMZ13" s="83"/>
      <c r="NNA13" s="83"/>
      <c r="NNB13" s="83"/>
      <c r="NNC13" s="83"/>
      <c r="NND13" s="83"/>
      <c r="NNE13" s="83"/>
      <c r="NNF13" s="83"/>
      <c r="NNG13" s="83"/>
      <c r="NNH13" s="83"/>
      <c r="NNI13" s="83"/>
      <c r="NNJ13" s="83"/>
      <c r="NNK13" s="83"/>
      <c r="NNL13" s="83"/>
      <c r="NNM13" s="83"/>
      <c r="NNN13" s="83"/>
      <c r="NNO13" s="83"/>
      <c r="NNP13" s="83"/>
      <c r="NNQ13" s="83"/>
      <c r="NNR13" s="83"/>
      <c r="NNS13" s="83"/>
      <c r="NNT13" s="83"/>
      <c r="NNU13" s="83"/>
      <c r="NNV13" s="83"/>
      <c r="NNW13" s="83"/>
      <c r="NNX13" s="83"/>
      <c r="NNY13" s="83"/>
      <c r="NNZ13" s="83"/>
      <c r="NOA13" s="83"/>
      <c r="NOB13" s="83"/>
      <c r="NOC13" s="83"/>
      <c r="NOD13" s="83"/>
      <c r="NOE13" s="83"/>
      <c r="NOF13" s="83"/>
      <c r="NOG13" s="83"/>
      <c r="NOH13" s="83"/>
      <c r="NOI13" s="83"/>
      <c r="NOJ13" s="83"/>
      <c r="NOK13" s="83"/>
      <c r="NOL13" s="83"/>
      <c r="NOM13" s="83"/>
      <c r="NON13" s="83"/>
      <c r="NOO13" s="83"/>
      <c r="NOP13" s="83"/>
      <c r="NOQ13" s="83"/>
      <c r="NOR13" s="83"/>
      <c r="NOS13" s="83"/>
      <c r="NOT13" s="83"/>
      <c r="NOU13" s="83"/>
      <c r="NOV13" s="83"/>
      <c r="NOW13" s="83"/>
      <c r="NOX13" s="83"/>
      <c r="NOY13" s="83"/>
      <c r="NOZ13" s="83"/>
      <c r="NPA13" s="83"/>
      <c r="NPB13" s="83"/>
      <c r="NPC13" s="83"/>
      <c r="NPD13" s="83"/>
      <c r="NPE13" s="83"/>
      <c r="NPF13" s="83"/>
      <c r="NPG13" s="83"/>
      <c r="NPH13" s="83"/>
      <c r="NPI13" s="83"/>
      <c r="NPJ13" s="83"/>
      <c r="NPK13" s="83"/>
      <c r="NPL13" s="83"/>
      <c r="NPM13" s="83"/>
      <c r="NPN13" s="83"/>
      <c r="NPO13" s="83"/>
      <c r="NPP13" s="83"/>
      <c r="NPQ13" s="83"/>
      <c r="NPR13" s="83"/>
      <c r="NPS13" s="83"/>
      <c r="NPT13" s="83"/>
      <c r="NPU13" s="83"/>
      <c r="NPV13" s="83"/>
      <c r="NPW13" s="83"/>
      <c r="NPX13" s="83"/>
      <c r="NPY13" s="83"/>
      <c r="NPZ13" s="83"/>
      <c r="NQA13" s="83"/>
      <c r="NQB13" s="83"/>
      <c r="NQC13" s="83"/>
      <c r="NQD13" s="83"/>
      <c r="NQE13" s="83"/>
      <c r="NQF13" s="83"/>
      <c r="NQG13" s="83"/>
      <c r="NQH13" s="83"/>
      <c r="NQI13" s="83"/>
      <c r="NQJ13" s="83"/>
      <c r="NQK13" s="83"/>
      <c r="NQL13" s="83"/>
      <c r="NQM13" s="83"/>
      <c r="NQN13" s="83"/>
      <c r="NQO13" s="83"/>
      <c r="NQP13" s="83"/>
      <c r="NQQ13" s="83"/>
      <c r="NQR13" s="83"/>
      <c r="NQS13" s="83"/>
      <c r="NQT13" s="83"/>
      <c r="NQU13" s="83"/>
      <c r="NQV13" s="83"/>
      <c r="NQW13" s="83"/>
      <c r="NQX13" s="83"/>
      <c r="NQY13" s="83"/>
      <c r="NQZ13" s="83"/>
      <c r="NRA13" s="83"/>
      <c r="NRB13" s="83"/>
      <c r="NRC13" s="83"/>
      <c r="NRD13" s="83"/>
      <c r="NRE13" s="83"/>
      <c r="NRF13" s="83"/>
      <c r="NRG13" s="83"/>
      <c r="NRH13" s="83"/>
      <c r="NRI13" s="83"/>
      <c r="NRJ13" s="83"/>
      <c r="NRK13" s="83"/>
      <c r="NRL13" s="83"/>
      <c r="NRM13" s="83"/>
      <c r="NRN13" s="83"/>
      <c r="NRO13" s="83"/>
      <c r="NRP13" s="83"/>
      <c r="NRQ13" s="83"/>
      <c r="NRR13" s="83"/>
      <c r="NRS13" s="83"/>
      <c r="NRT13" s="83"/>
      <c r="NRU13" s="83"/>
      <c r="NRV13" s="83"/>
      <c r="NRW13" s="83"/>
      <c r="NRX13" s="83"/>
      <c r="NRY13" s="83"/>
      <c r="NRZ13" s="83"/>
      <c r="NSA13" s="83"/>
      <c r="NSB13" s="83"/>
      <c r="NSC13" s="83"/>
      <c r="NSD13" s="83"/>
      <c r="NSE13" s="83"/>
      <c r="NSF13" s="83"/>
      <c r="NSG13" s="83"/>
      <c r="NSH13" s="83"/>
      <c r="NSI13" s="83"/>
      <c r="NSJ13" s="83"/>
      <c r="NSK13" s="83"/>
      <c r="NSL13" s="83"/>
      <c r="NSM13" s="83"/>
      <c r="NSN13" s="83"/>
      <c r="NSO13" s="83"/>
      <c r="NSP13" s="83"/>
      <c r="NSQ13" s="83"/>
      <c r="NSR13" s="83"/>
      <c r="NSS13" s="83"/>
      <c r="NST13" s="83"/>
      <c r="NSU13" s="83"/>
      <c r="NSV13" s="83"/>
      <c r="NSW13" s="83"/>
      <c r="NSX13" s="83"/>
      <c r="NSY13" s="83"/>
      <c r="NSZ13" s="83"/>
      <c r="NTA13" s="83"/>
      <c r="NTB13" s="83"/>
      <c r="NTC13" s="83"/>
      <c r="NTD13" s="83"/>
      <c r="NTE13" s="83"/>
      <c r="NTF13" s="83"/>
      <c r="NTG13" s="83"/>
      <c r="NTH13" s="83"/>
      <c r="NTI13" s="83"/>
      <c r="NTJ13" s="83"/>
      <c r="NTK13" s="83"/>
      <c r="NTL13" s="83"/>
      <c r="NTM13" s="83"/>
      <c r="NTN13" s="83"/>
      <c r="NTO13" s="83"/>
      <c r="NTP13" s="83"/>
      <c r="NTQ13" s="83"/>
      <c r="NTR13" s="83"/>
      <c r="NTS13" s="83"/>
      <c r="NTT13" s="83"/>
      <c r="NTU13" s="83"/>
      <c r="NTV13" s="83"/>
      <c r="NTW13" s="83"/>
      <c r="NTX13" s="83"/>
      <c r="NTY13" s="83"/>
      <c r="NTZ13" s="83"/>
      <c r="NUA13" s="83"/>
      <c r="NUB13" s="83"/>
      <c r="NUC13" s="83"/>
      <c r="NUD13" s="83"/>
      <c r="NUE13" s="83"/>
      <c r="NUF13" s="83"/>
      <c r="NUG13" s="83"/>
      <c r="NUH13" s="83"/>
      <c r="NUI13" s="83"/>
      <c r="NUJ13" s="83"/>
      <c r="NUK13" s="83"/>
      <c r="NUL13" s="83"/>
      <c r="NUM13" s="83"/>
      <c r="NUN13" s="83"/>
      <c r="NUO13" s="83"/>
      <c r="NUP13" s="83"/>
      <c r="NUQ13" s="83"/>
      <c r="NUR13" s="83"/>
      <c r="NUS13" s="83"/>
      <c r="NUT13" s="83"/>
      <c r="NUU13" s="83"/>
      <c r="NUV13" s="83"/>
      <c r="NUW13" s="83"/>
      <c r="NUX13" s="83"/>
      <c r="NUY13" s="83"/>
      <c r="NUZ13" s="83"/>
      <c r="NVA13" s="83"/>
      <c r="NVB13" s="83"/>
      <c r="NVC13" s="83"/>
      <c r="NVD13" s="83"/>
      <c r="NVE13" s="83"/>
      <c r="NVF13" s="83"/>
      <c r="NVG13" s="83"/>
      <c r="NVH13" s="83"/>
      <c r="NVI13" s="83"/>
      <c r="NVJ13" s="83"/>
      <c r="NVK13" s="83"/>
      <c r="NVL13" s="83"/>
      <c r="NVM13" s="83"/>
      <c r="NVN13" s="83"/>
      <c r="NVO13" s="83"/>
      <c r="NVP13" s="83"/>
      <c r="NVQ13" s="83"/>
      <c r="NVR13" s="83"/>
      <c r="NVS13" s="83"/>
      <c r="NVT13" s="83"/>
      <c r="NVU13" s="83"/>
      <c r="NVV13" s="83"/>
      <c r="NVW13" s="83"/>
      <c r="NVX13" s="83"/>
      <c r="NVY13" s="83"/>
      <c r="NVZ13" s="83"/>
      <c r="NWA13" s="83"/>
      <c r="NWB13" s="83"/>
      <c r="NWC13" s="83"/>
      <c r="NWD13" s="83"/>
      <c r="NWE13" s="83"/>
      <c r="NWF13" s="83"/>
      <c r="NWG13" s="83"/>
      <c r="NWH13" s="83"/>
      <c r="NWI13" s="83"/>
      <c r="NWJ13" s="83"/>
      <c r="NWK13" s="83"/>
      <c r="NWL13" s="83"/>
      <c r="NWM13" s="83"/>
      <c r="NWN13" s="83"/>
      <c r="NWO13" s="83"/>
      <c r="NWP13" s="83"/>
      <c r="NWQ13" s="83"/>
      <c r="NWR13" s="83"/>
      <c r="NWS13" s="83"/>
      <c r="NWT13" s="83"/>
      <c r="NWU13" s="83"/>
      <c r="NWV13" s="83"/>
      <c r="NWW13" s="83"/>
      <c r="NWX13" s="83"/>
      <c r="NWY13" s="83"/>
      <c r="NWZ13" s="83"/>
      <c r="NXA13" s="83"/>
      <c r="NXB13" s="83"/>
      <c r="NXC13" s="83"/>
      <c r="NXD13" s="83"/>
      <c r="NXE13" s="83"/>
      <c r="NXF13" s="83"/>
      <c r="NXG13" s="83"/>
      <c r="NXH13" s="83"/>
      <c r="NXI13" s="83"/>
      <c r="NXJ13" s="83"/>
      <c r="NXK13" s="83"/>
      <c r="NXL13" s="83"/>
      <c r="NXM13" s="83"/>
      <c r="NXN13" s="83"/>
      <c r="NXO13" s="83"/>
      <c r="NXP13" s="83"/>
      <c r="NXQ13" s="83"/>
      <c r="NXR13" s="83"/>
      <c r="NXS13" s="83"/>
      <c r="NXT13" s="83"/>
      <c r="NXU13" s="83"/>
      <c r="NXV13" s="83"/>
      <c r="NXW13" s="83"/>
      <c r="NXX13" s="83"/>
      <c r="NXY13" s="83"/>
      <c r="NXZ13" s="83"/>
      <c r="NYA13" s="83"/>
      <c r="NYB13" s="83"/>
      <c r="NYC13" s="83"/>
      <c r="NYD13" s="83"/>
      <c r="NYE13" s="83"/>
      <c r="NYF13" s="83"/>
      <c r="NYG13" s="83"/>
      <c r="NYH13" s="83"/>
      <c r="NYI13" s="83"/>
      <c r="NYJ13" s="83"/>
      <c r="NYK13" s="83"/>
      <c r="NYL13" s="83"/>
      <c r="NYM13" s="83"/>
      <c r="NYN13" s="83"/>
      <c r="NYO13" s="83"/>
      <c r="NYP13" s="83"/>
      <c r="NYQ13" s="83"/>
      <c r="NYR13" s="83"/>
      <c r="NYS13" s="83"/>
      <c r="NYT13" s="83"/>
      <c r="NYU13" s="83"/>
      <c r="NYV13" s="83"/>
      <c r="NYW13" s="83"/>
      <c r="NYX13" s="83"/>
      <c r="NYY13" s="83"/>
      <c r="NYZ13" s="83"/>
      <c r="NZA13" s="83"/>
      <c r="NZB13" s="83"/>
      <c r="NZC13" s="83"/>
      <c r="NZD13" s="83"/>
      <c r="NZE13" s="83"/>
      <c r="NZF13" s="83"/>
      <c r="NZG13" s="83"/>
      <c r="NZH13" s="83"/>
      <c r="NZI13" s="83"/>
      <c r="NZJ13" s="83"/>
      <c r="NZK13" s="83"/>
      <c r="NZL13" s="83"/>
      <c r="NZM13" s="83"/>
      <c r="NZN13" s="83"/>
      <c r="NZO13" s="83"/>
      <c r="NZP13" s="83"/>
      <c r="NZQ13" s="83"/>
      <c r="NZR13" s="83"/>
      <c r="NZS13" s="83"/>
      <c r="NZT13" s="83"/>
      <c r="NZU13" s="83"/>
      <c r="NZV13" s="83"/>
      <c r="NZW13" s="83"/>
      <c r="NZX13" s="83"/>
      <c r="NZY13" s="83"/>
      <c r="NZZ13" s="83"/>
      <c r="OAA13" s="83"/>
      <c r="OAB13" s="83"/>
      <c r="OAC13" s="83"/>
      <c r="OAD13" s="83"/>
      <c r="OAE13" s="83"/>
      <c r="OAF13" s="83"/>
      <c r="OAG13" s="83"/>
      <c r="OAH13" s="83"/>
      <c r="OAI13" s="83"/>
      <c r="OAJ13" s="83"/>
      <c r="OAK13" s="83"/>
      <c r="OAL13" s="83"/>
      <c r="OAM13" s="83"/>
      <c r="OAN13" s="83"/>
      <c r="OAO13" s="83"/>
      <c r="OAP13" s="83"/>
      <c r="OAQ13" s="83"/>
      <c r="OAR13" s="83"/>
      <c r="OAS13" s="83"/>
      <c r="OAT13" s="83"/>
      <c r="OAU13" s="83"/>
      <c r="OAV13" s="83"/>
      <c r="OAW13" s="83"/>
      <c r="OAX13" s="83"/>
      <c r="OAY13" s="83"/>
      <c r="OAZ13" s="83"/>
      <c r="OBA13" s="83"/>
      <c r="OBB13" s="83"/>
      <c r="OBC13" s="83"/>
      <c r="OBD13" s="83"/>
      <c r="OBE13" s="83"/>
      <c r="OBF13" s="83"/>
      <c r="OBG13" s="83"/>
      <c r="OBH13" s="83"/>
      <c r="OBI13" s="83"/>
      <c r="OBJ13" s="83"/>
      <c r="OBK13" s="83"/>
      <c r="OBL13" s="83"/>
      <c r="OBM13" s="83"/>
      <c r="OBN13" s="83"/>
      <c r="OBO13" s="83"/>
      <c r="OBP13" s="83"/>
      <c r="OBQ13" s="83"/>
      <c r="OBR13" s="83"/>
      <c r="OBS13" s="83"/>
      <c r="OBT13" s="83"/>
      <c r="OBU13" s="83"/>
      <c r="OBV13" s="83"/>
      <c r="OBW13" s="83"/>
      <c r="OBX13" s="83"/>
      <c r="OBY13" s="83"/>
      <c r="OBZ13" s="83"/>
      <c r="OCA13" s="83"/>
      <c r="OCB13" s="83"/>
      <c r="OCC13" s="83"/>
      <c r="OCD13" s="83"/>
      <c r="OCE13" s="83"/>
      <c r="OCF13" s="83"/>
      <c r="OCG13" s="83"/>
      <c r="OCH13" s="83"/>
      <c r="OCI13" s="83"/>
      <c r="OCJ13" s="83"/>
      <c r="OCK13" s="83"/>
      <c r="OCL13" s="83"/>
      <c r="OCM13" s="83"/>
      <c r="OCN13" s="83"/>
      <c r="OCO13" s="83"/>
      <c r="OCP13" s="83"/>
      <c r="OCQ13" s="83"/>
      <c r="OCR13" s="83"/>
      <c r="OCS13" s="83"/>
      <c r="OCT13" s="83"/>
      <c r="OCU13" s="83"/>
      <c r="OCV13" s="83"/>
      <c r="OCW13" s="83"/>
      <c r="OCX13" s="83"/>
      <c r="OCY13" s="83"/>
      <c r="OCZ13" s="83"/>
      <c r="ODA13" s="83"/>
      <c r="ODB13" s="83"/>
      <c r="ODC13" s="83"/>
      <c r="ODD13" s="83"/>
      <c r="ODE13" s="83"/>
      <c r="ODF13" s="83"/>
      <c r="ODG13" s="83"/>
      <c r="ODH13" s="83"/>
      <c r="ODI13" s="83"/>
      <c r="ODJ13" s="83"/>
      <c r="ODK13" s="83"/>
      <c r="ODL13" s="83"/>
      <c r="ODM13" s="83"/>
      <c r="ODN13" s="83"/>
      <c r="ODO13" s="83"/>
      <c r="ODP13" s="83"/>
      <c r="ODQ13" s="83"/>
      <c r="ODR13" s="83"/>
      <c r="ODS13" s="83"/>
      <c r="ODT13" s="83"/>
      <c r="ODU13" s="83"/>
      <c r="ODV13" s="83"/>
      <c r="ODW13" s="83"/>
      <c r="ODX13" s="83"/>
      <c r="ODY13" s="83"/>
      <c r="ODZ13" s="83"/>
      <c r="OEA13" s="83"/>
      <c r="OEB13" s="83"/>
      <c r="OEC13" s="83"/>
      <c r="OED13" s="83"/>
      <c r="OEE13" s="83"/>
      <c r="OEF13" s="83"/>
      <c r="OEG13" s="83"/>
      <c r="OEH13" s="83"/>
      <c r="OEI13" s="83"/>
      <c r="OEJ13" s="83"/>
      <c r="OEK13" s="83"/>
      <c r="OEL13" s="83"/>
      <c r="OEM13" s="83"/>
      <c r="OEN13" s="83"/>
      <c r="OEO13" s="83"/>
      <c r="OEP13" s="83"/>
      <c r="OEQ13" s="83"/>
      <c r="OER13" s="83"/>
      <c r="OES13" s="83"/>
      <c r="OET13" s="83"/>
      <c r="OEU13" s="83"/>
      <c r="OEV13" s="83"/>
      <c r="OEW13" s="83"/>
      <c r="OEX13" s="83"/>
      <c r="OEY13" s="83"/>
      <c r="OEZ13" s="83"/>
      <c r="OFA13" s="83"/>
      <c r="OFB13" s="83"/>
      <c r="OFC13" s="83"/>
      <c r="OFD13" s="83"/>
      <c r="OFE13" s="83"/>
      <c r="OFF13" s="83"/>
      <c r="OFG13" s="83"/>
      <c r="OFH13" s="83"/>
      <c r="OFI13" s="83"/>
      <c r="OFJ13" s="83"/>
      <c r="OFK13" s="83"/>
      <c r="OFL13" s="83"/>
      <c r="OFM13" s="83"/>
      <c r="OFN13" s="83"/>
      <c r="OFO13" s="83"/>
      <c r="OFP13" s="83"/>
      <c r="OFQ13" s="83"/>
      <c r="OFR13" s="83"/>
      <c r="OFS13" s="83"/>
      <c r="OFT13" s="83"/>
      <c r="OFU13" s="83"/>
      <c r="OFV13" s="83"/>
      <c r="OFW13" s="83"/>
      <c r="OFX13" s="83"/>
      <c r="OFY13" s="83"/>
      <c r="OFZ13" s="83"/>
      <c r="OGA13" s="83"/>
      <c r="OGB13" s="83"/>
      <c r="OGC13" s="83"/>
      <c r="OGD13" s="83"/>
      <c r="OGE13" s="83"/>
      <c r="OGF13" s="83"/>
      <c r="OGG13" s="83"/>
      <c r="OGH13" s="83"/>
      <c r="OGI13" s="83"/>
      <c r="OGJ13" s="83"/>
      <c r="OGK13" s="83"/>
      <c r="OGL13" s="83"/>
      <c r="OGM13" s="83"/>
      <c r="OGN13" s="83"/>
      <c r="OGO13" s="83"/>
      <c r="OGP13" s="83"/>
      <c r="OGQ13" s="83"/>
      <c r="OGR13" s="83"/>
      <c r="OGS13" s="83"/>
      <c r="OGT13" s="83"/>
      <c r="OGU13" s="83"/>
      <c r="OGV13" s="83"/>
      <c r="OGW13" s="83"/>
      <c r="OGX13" s="83"/>
      <c r="OGY13" s="83"/>
      <c r="OGZ13" s="83"/>
      <c r="OHA13" s="83"/>
      <c r="OHB13" s="83"/>
      <c r="OHC13" s="83"/>
      <c r="OHD13" s="83"/>
      <c r="OHE13" s="83"/>
      <c r="OHF13" s="83"/>
      <c r="OHG13" s="83"/>
      <c r="OHH13" s="83"/>
      <c r="OHI13" s="83"/>
      <c r="OHJ13" s="83"/>
      <c r="OHK13" s="83"/>
      <c r="OHL13" s="83"/>
      <c r="OHM13" s="83"/>
      <c r="OHN13" s="83"/>
      <c r="OHO13" s="83"/>
      <c r="OHP13" s="83"/>
      <c r="OHQ13" s="83"/>
      <c r="OHR13" s="83"/>
      <c r="OHS13" s="83"/>
      <c r="OHT13" s="83"/>
      <c r="OHU13" s="83"/>
      <c r="OHV13" s="83"/>
      <c r="OHW13" s="83"/>
      <c r="OHX13" s="83"/>
      <c r="OHY13" s="83"/>
      <c r="OHZ13" s="83"/>
      <c r="OIA13" s="83"/>
      <c r="OIB13" s="83"/>
      <c r="OIC13" s="83"/>
      <c r="OID13" s="83"/>
      <c r="OIE13" s="83"/>
      <c r="OIF13" s="83"/>
      <c r="OIG13" s="83"/>
      <c r="OIH13" s="83"/>
      <c r="OII13" s="83"/>
      <c r="OIJ13" s="83"/>
      <c r="OIK13" s="83"/>
      <c r="OIL13" s="83"/>
      <c r="OIM13" s="83"/>
      <c r="OIN13" s="83"/>
      <c r="OIO13" s="83"/>
      <c r="OIP13" s="83"/>
      <c r="OIQ13" s="83"/>
      <c r="OIR13" s="83"/>
      <c r="OIS13" s="83"/>
      <c r="OIT13" s="83"/>
      <c r="OIU13" s="83"/>
      <c r="OIV13" s="83"/>
      <c r="OIW13" s="83"/>
      <c r="OIX13" s="83"/>
      <c r="OIY13" s="83"/>
      <c r="OIZ13" s="83"/>
      <c r="OJA13" s="83"/>
      <c r="OJB13" s="83"/>
      <c r="OJC13" s="83"/>
      <c r="OJD13" s="83"/>
      <c r="OJE13" s="83"/>
      <c r="OJF13" s="83"/>
      <c r="OJG13" s="83"/>
      <c r="OJH13" s="83"/>
      <c r="OJI13" s="83"/>
      <c r="OJJ13" s="83"/>
      <c r="OJK13" s="83"/>
      <c r="OJL13" s="83"/>
      <c r="OJM13" s="83"/>
      <c r="OJN13" s="83"/>
      <c r="OJO13" s="83"/>
      <c r="OJP13" s="83"/>
      <c r="OJQ13" s="83"/>
      <c r="OJR13" s="83"/>
      <c r="OJS13" s="83"/>
      <c r="OJT13" s="83"/>
      <c r="OJU13" s="83"/>
      <c r="OJV13" s="83"/>
      <c r="OJW13" s="83"/>
      <c r="OJX13" s="83"/>
      <c r="OJY13" s="83"/>
      <c r="OJZ13" s="83"/>
      <c r="OKA13" s="83"/>
      <c r="OKB13" s="83"/>
      <c r="OKC13" s="83"/>
      <c r="OKD13" s="83"/>
      <c r="OKE13" s="83"/>
      <c r="OKF13" s="83"/>
      <c r="OKG13" s="83"/>
      <c r="OKH13" s="83"/>
      <c r="OKI13" s="83"/>
      <c r="OKJ13" s="83"/>
      <c r="OKK13" s="83"/>
      <c r="OKL13" s="83"/>
      <c r="OKM13" s="83"/>
      <c r="OKN13" s="83"/>
      <c r="OKO13" s="83"/>
      <c r="OKP13" s="83"/>
      <c r="OKQ13" s="83"/>
      <c r="OKR13" s="83"/>
      <c r="OKS13" s="83"/>
      <c r="OKT13" s="83"/>
      <c r="OKU13" s="83"/>
      <c r="OKV13" s="83"/>
      <c r="OKW13" s="83"/>
      <c r="OKX13" s="83"/>
      <c r="OKY13" s="83"/>
      <c r="OKZ13" s="83"/>
      <c r="OLA13" s="83"/>
      <c r="OLB13" s="83"/>
      <c r="OLC13" s="83"/>
      <c r="OLD13" s="83"/>
      <c r="OLE13" s="83"/>
      <c r="OLF13" s="83"/>
      <c r="OLG13" s="83"/>
      <c r="OLH13" s="83"/>
      <c r="OLI13" s="83"/>
      <c r="OLJ13" s="83"/>
      <c r="OLK13" s="83"/>
      <c r="OLL13" s="83"/>
      <c r="OLM13" s="83"/>
      <c r="OLN13" s="83"/>
      <c r="OLO13" s="83"/>
      <c r="OLP13" s="83"/>
      <c r="OLQ13" s="83"/>
      <c r="OLR13" s="83"/>
      <c r="OLS13" s="83"/>
      <c r="OLT13" s="83"/>
      <c r="OLU13" s="83"/>
      <c r="OLV13" s="83"/>
      <c r="OLW13" s="83"/>
      <c r="OLX13" s="83"/>
      <c r="OLY13" s="83"/>
      <c r="OLZ13" s="83"/>
      <c r="OMA13" s="83"/>
      <c r="OMB13" s="83"/>
      <c r="OMC13" s="83"/>
      <c r="OMD13" s="83"/>
      <c r="OME13" s="83"/>
      <c r="OMF13" s="83"/>
      <c r="OMG13" s="83"/>
      <c r="OMH13" s="83"/>
      <c r="OMI13" s="83"/>
      <c r="OMJ13" s="83"/>
      <c r="OMK13" s="83"/>
      <c r="OML13" s="83"/>
      <c r="OMM13" s="83"/>
      <c r="OMN13" s="83"/>
      <c r="OMO13" s="83"/>
      <c r="OMP13" s="83"/>
      <c r="OMQ13" s="83"/>
      <c r="OMR13" s="83"/>
      <c r="OMS13" s="83"/>
      <c r="OMT13" s="83"/>
      <c r="OMU13" s="83"/>
      <c r="OMV13" s="83"/>
      <c r="OMW13" s="83"/>
      <c r="OMX13" s="83"/>
      <c r="OMY13" s="83"/>
      <c r="OMZ13" s="83"/>
      <c r="ONA13" s="83"/>
      <c r="ONB13" s="83"/>
      <c r="ONC13" s="83"/>
      <c r="OND13" s="83"/>
      <c r="ONE13" s="83"/>
      <c r="ONF13" s="83"/>
      <c r="ONG13" s="83"/>
      <c r="ONH13" s="83"/>
      <c r="ONI13" s="83"/>
      <c r="ONJ13" s="83"/>
      <c r="ONK13" s="83"/>
      <c r="ONL13" s="83"/>
      <c r="ONM13" s="83"/>
      <c r="ONN13" s="83"/>
      <c r="ONO13" s="83"/>
      <c r="ONP13" s="83"/>
      <c r="ONQ13" s="83"/>
      <c r="ONR13" s="83"/>
      <c r="ONS13" s="83"/>
      <c r="ONT13" s="83"/>
      <c r="ONU13" s="83"/>
      <c r="ONV13" s="83"/>
      <c r="ONW13" s="83"/>
      <c r="ONX13" s="83"/>
      <c r="ONY13" s="83"/>
      <c r="ONZ13" s="83"/>
      <c r="OOA13" s="83"/>
      <c r="OOB13" s="83"/>
      <c r="OOC13" s="83"/>
      <c r="OOD13" s="83"/>
      <c r="OOE13" s="83"/>
      <c r="OOF13" s="83"/>
      <c r="OOG13" s="83"/>
      <c r="OOH13" s="83"/>
      <c r="OOI13" s="83"/>
      <c r="OOJ13" s="83"/>
      <c r="OOK13" s="83"/>
      <c r="OOL13" s="83"/>
      <c r="OOM13" s="83"/>
      <c r="OON13" s="83"/>
      <c r="OOO13" s="83"/>
      <c r="OOP13" s="83"/>
      <c r="OOQ13" s="83"/>
      <c r="OOR13" s="83"/>
      <c r="OOS13" s="83"/>
      <c r="OOT13" s="83"/>
      <c r="OOU13" s="83"/>
      <c r="OOV13" s="83"/>
      <c r="OOW13" s="83"/>
      <c r="OOX13" s="83"/>
      <c r="OOY13" s="83"/>
      <c r="OOZ13" s="83"/>
      <c r="OPA13" s="83"/>
      <c r="OPB13" s="83"/>
      <c r="OPC13" s="83"/>
      <c r="OPD13" s="83"/>
      <c r="OPE13" s="83"/>
      <c r="OPF13" s="83"/>
      <c r="OPG13" s="83"/>
      <c r="OPH13" s="83"/>
      <c r="OPI13" s="83"/>
      <c r="OPJ13" s="83"/>
      <c r="OPK13" s="83"/>
      <c r="OPL13" s="83"/>
      <c r="OPM13" s="83"/>
      <c r="OPN13" s="83"/>
      <c r="OPO13" s="83"/>
      <c r="OPP13" s="83"/>
      <c r="OPQ13" s="83"/>
      <c r="OPR13" s="83"/>
      <c r="OPS13" s="83"/>
      <c r="OPT13" s="83"/>
      <c r="OPU13" s="83"/>
      <c r="OPV13" s="83"/>
      <c r="OPW13" s="83"/>
      <c r="OPX13" s="83"/>
      <c r="OPY13" s="83"/>
      <c r="OPZ13" s="83"/>
      <c r="OQA13" s="83"/>
      <c r="OQB13" s="83"/>
      <c r="OQC13" s="83"/>
      <c r="OQD13" s="83"/>
      <c r="OQE13" s="83"/>
      <c r="OQF13" s="83"/>
      <c r="OQG13" s="83"/>
      <c r="OQH13" s="83"/>
      <c r="OQI13" s="83"/>
      <c r="OQJ13" s="83"/>
      <c r="OQK13" s="83"/>
      <c r="OQL13" s="83"/>
      <c r="OQM13" s="83"/>
      <c r="OQN13" s="83"/>
      <c r="OQO13" s="83"/>
      <c r="OQP13" s="83"/>
      <c r="OQQ13" s="83"/>
      <c r="OQR13" s="83"/>
      <c r="OQS13" s="83"/>
      <c r="OQT13" s="83"/>
      <c r="OQU13" s="83"/>
      <c r="OQV13" s="83"/>
      <c r="OQW13" s="83"/>
      <c r="OQX13" s="83"/>
      <c r="OQY13" s="83"/>
      <c r="OQZ13" s="83"/>
      <c r="ORA13" s="83"/>
      <c r="ORB13" s="83"/>
      <c r="ORC13" s="83"/>
      <c r="ORD13" s="83"/>
      <c r="ORE13" s="83"/>
      <c r="ORF13" s="83"/>
      <c r="ORG13" s="83"/>
      <c r="ORH13" s="83"/>
      <c r="ORI13" s="83"/>
      <c r="ORJ13" s="83"/>
      <c r="ORK13" s="83"/>
      <c r="ORL13" s="83"/>
      <c r="ORM13" s="83"/>
      <c r="ORN13" s="83"/>
      <c r="ORO13" s="83"/>
      <c r="ORP13" s="83"/>
      <c r="ORQ13" s="83"/>
      <c r="ORR13" s="83"/>
      <c r="ORS13" s="83"/>
      <c r="ORT13" s="83"/>
      <c r="ORU13" s="83"/>
      <c r="ORV13" s="83"/>
      <c r="ORW13" s="83"/>
      <c r="ORX13" s="83"/>
      <c r="ORY13" s="83"/>
      <c r="ORZ13" s="83"/>
      <c r="OSA13" s="83"/>
      <c r="OSB13" s="83"/>
      <c r="OSC13" s="83"/>
      <c r="OSD13" s="83"/>
      <c r="OSE13" s="83"/>
      <c r="OSF13" s="83"/>
      <c r="OSG13" s="83"/>
      <c r="OSH13" s="83"/>
      <c r="OSI13" s="83"/>
      <c r="OSJ13" s="83"/>
      <c r="OSK13" s="83"/>
      <c r="OSL13" s="83"/>
      <c r="OSM13" s="83"/>
      <c r="OSN13" s="83"/>
      <c r="OSO13" s="83"/>
      <c r="OSP13" s="83"/>
      <c r="OSQ13" s="83"/>
      <c r="OSR13" s="83"/>
      <c r="OSS13" s="83"/>
      <c r="OST13" s="83"/>
      <c r="OSU13" s="83"/>
      <c r="OSV13" s="83"/>
      <c r="OSW13" s="83"/>
      <c r="OSX13" s="83"/>
      <c r="OSY13" s="83"/>
      <c r="OSZ13" s="83"/>
      <c r="OTA13" s="83"/>
      <c r="OTB13" s="83"/>
      <c r="OTC13" s="83"/>
      <c r="OTD13" s="83"/>
      <c r="OTE13" s="83"/>
      <c r="OTF13" s="83"/>
      <c r="OTG13" s="83"/>
      <c r="OTH13" s="83"/>
      <c r="OTI13" s="83"/>
      <c r="OTJ13" s="83"/>
      <c r="OTK13" s="83"/>
      <c r="OTL13" s="83"/>
      <c r="OTM13" s="83"/>
      <c r="OTN13" s="83"/>
      <c r="OTO13" s="83"/>
      <c r="OTP13" s="83"/>
      <c r="OTQ13" s="83"/>
      <c r="OTR13" s="83"/>
      <c r="OTS13" s="83"/>
      <c r="OTT13" s="83"/>
      <c r="OTU13" s="83"/>
      <c r="OTV13" s="83"/>
      <c r="OTW13" s="83"/>
      <c r="OTX13" s="83"/>
      <c r="OTY13" s="83"/>
      <c r="OTZ13" s="83"/>
      <c r="OUA13" s="83"/>
      <c r="OUB13" s="83"/>
      <c r="OUC13" s="83"/>
      <c r="OUD13" s="83"/>
      <c r="OUE13" s="83"/>
      <c r="OUF13" s="83"/>
      <c r="OUG13" s="83"/>
      <c r="OUH13" s="83"/>
      <c r="OUI13" s="83"/>
      <c r="OUJ13" s="83"/>
      <c r="OUK13" s="83"/>
      <c r="OUL13" s="83"/>
      <c r="OUM13" s="83"/>
      <c r="OUN13" s="83"/>
      <c r="OUO13" s="83"/>
      <c r="OUP13" s="83"/>
      <c r="OUQ13" s="83"/>
      <c r="OUR13" s="83"/>
      <c r="OUS13" s="83"/>
      <c r="OUT13" s="83"/>
      <c r="OUU13" s="83"/>
      <c r="OUV13" s="83"/>
      <c r="OUW13" s="83"/>
      <c r="OUX13" s="83"/>
      <c r="OUY13" s="83"/>
      <c r="OUZ13" s="83"/>
      <c r="OVA13" s="83"/>
      <c r="OVB13" s="83"/>
      <c r="OVC13" s="83"/>
      <c r="OVD13" s="83"/>
      <c r="OVE13" s="83"/>
      <c r="OVF13" s="83"/>
      <c r="OVG13" s="83"/>
      <c r="OVH13" s="83"/>
      <c r="OVI13" s="83"/>
      <c r="OVJ13" s="83"/>
      <c r="OVK13" s="83"/>
      <c r="OVL13" s="83"/>
      <c r="OVM13" s="83"/>
      <c r="OVN13" s="83"/>
      <c r="OVO13" s="83"/>
      <c r="OVP13" s="83"/>
      <c r="OVQ13" s="83"/>
      <c r="OVR13" s="83"/>
      <c r="OVS13" s="83"/>
      <c r="OVT13" s="83"/>
      <c r="OVU13" s="83"/>
      <c r="OVV13" s="83"/>
      <c r="OVW13" s="83"/>
      <c r="OVX13" s="83"/>
      <c r="OVY13" s="83"/>
      <c r="OVZ13" s="83"/>
      <c r="OWA13" s="83"/>
      <c r="OWB13" s="83"/>
      <c r="OWC13" s="83"/>
      <c r="OWD13" s="83"/>
      <c r="OWE13" s="83"/>
      <c r="OWF13" s="83"/>
      <c r="OWG13" s="83"/>
      <c r="OWH13" s="83"/>
      <c r="OWI13" s="83"/>
      <c r="OWJ13" s="83"/>
      <c r="OWK13" s="83"/>
      <c r="OWL13" s="83"/>
      <c r="OWM13" s="83"/>
      <c r="OWN13" s="83"/>
      <c r="OWO13" s="83"/>
      <c r="OWP13" s="83"/>
      <c r="OWQ13" s="83"/>
      <c r="OWR13" s="83"/>
      <c r="OWS13" s="83"/>
      <c r="OWT13" s="83"/>
      <c r="OWU13" s="83"/>
      <c r="OWV13" s="83"/>
      <c r="OWW13" s="83"/>
      <c r="OWX13" s="83"/>
      <c r="OWY13" s="83"/>
      <c r="OWZ13" s="83"/>
      <c r="OXA13" s="83"/>
      <c r="OXB13" s="83"/>
      <c r="OXC13" s="83"/>
      <c r="OXD13" s="83"/>
      <c r="OXE13" s="83"/>
      <c r="OXF13" s="83"/>
      <c r="OXG13" s="83"/>
      <c r="OXH13" s="83"/>
      <c r="OXI13" s="83"/>
      <c r="OXJ13" s="83"/>
      <c r="OXK13" s="83"/>
      <c r="OXL13" s="83"/>
      <c r="OXM13" s="83"/>
      <c r="OXN13" s="83"/>
      <c r="OXO13" s="83"/>
      <c r="OXP13" s="83"/>
      <c r="OXQ13" s="83"/>
      <c r="OXR13" s="83"/>
      <c r="OXS13" s="83"/>
      <c r="OXT13" s="83"/>
      <c r="OXU13" s="83"/>
      <c r="OXV13" s="83"/>
      <c r="OXW13" s="83"/>
      <c r="OXX13" s="83"/>
      <c r="OXY13" s="83"/>
      <c r="OXZ13" s="83"/>
      <c r="OYA13" s="83"/>
      <c r="OYB13" s="83"/>
      <c r="OYC13" s="83"/>
      <c r="OYD13" s="83"/>
      <c r="OYE13" s="83"/>
      <c r="OYF13" s="83"/>
      <c r="OYG13" s="83"/>
      <c r="OYH13" s="83"/>
      <c r="OYI13" s="83"/>
      <c r="OYJ13" s="83"/>
      <c r="OYK13" s="83"/>
      <c r="OYL13" s="83"/>
      <c r="OYM13" s="83"/>
      <c r="OYN13" s="83"/>
      <c r="OYO13" s="83"/>
      <c r="OYP13" s="83"/>
      <c r="OYQ13" s="83"/>
      <c r="OYR13" s="83"/>
      <c r="OYS13" s="83"/>
      <c r="OYT13" s="83"/>
      <c r="OYU13" s="83"/>
      <c r="OYV13" s="83"/>
      <c r="OYW13" s="83"/>
      <c r="OYX13" s="83"/>
      <c r="OYY13" s="83"/>
      <c r="OYZ13" s="83"/>
      <c r="OZA13" s="83"/>
      <c r="OZB13" s="83"/>
      <c r="OZC13" s="83"/>
      <c r="OZD13" s="83"/>
      <c r="OZE13" s="83"/>
      <c r="OZF13" s="83"/>
      <c r="OZG13" s="83"/>
      <c r="OZH13" s="83"/>
      <c r="OZI13" s="83"/>
      <c r="OZJ13" s="83"/>
      <c r="OZK13" s="83"/>
      <c r="OZL13" s="83"/>
      <c r="OZM13" s="83"/>
      <c r="OZN13" s="83"/>
      <c r="OZO13" s="83"/>
      <c r="OZP13" s="83"/>
      <c r="OZQ13" s="83"/>
      <c r="OZR13" s="83"/>
      <c r="OZS13" s="83"/>
      <c r="OZT13" s="83"/>
      <c r="OZU13" s="83"/>
      <c r="OZV13" s="83"/>
      <c r="OZW13" s="83"/>
      <c r="OZX13" s="83"/>
      <c r="OZY13" s="83"/>
      <c r="OZZ13" s="83"/>
      <c r="PAA13" s="83"/>
      <c r="PAB13" s="83"/>
      <c r="PAC13" s="83"/>
      <c r="PAD13" s="83"/>
      <c r="PAE13" s="83"/>
      <c r="PAF13" s="83"/>
      <c r="PAG13" s="83"/>
      <c r="PAH13" s="83"/>
      <c r="PAI13" s="83"/>
      <c r="PAJ13" s="83"/>
      <c r="PAK13" s="83"/>
      <c r="PAL13" s="83"/>
      <c r="PAM13" s="83"/>
      <c r="PAN13" s="83"/>
      <c r="PAO13" s="83"/>
      <c r="PAP13" s="83"/>
      <c r="PAQ13" s="83"/>
      <c r="PAR13" s="83"/>
      <c r="PAS13" s="83"/>
      <c r="PAT13" s="83"/>
      <c r="PAU13" s="83"/>
      <c r="PAV13" s="83"/>
      <c r="PAW13" s="83"/>
      <c r="PAX13" s="83"/>
      <c r="PAY13" s="83"/>
      <c r="PAZ13" s="83"/>
      <c r="PBA13" s="83"/>
      <c r="PBB13" s="83"/>
      <c r="PBC13" s="83"/>
      <c r="PBD13" s="83"/>
      <c r="PBE13" s="83"/>
      <c r="PBF13" s="83"/>
      <c r="PBG13" s="83"/>
      <c r="PBH13" s="83"/>
      <c r="PBI13" s="83"/>
      <c r="PBJ13" s="83"/>
      <c r="PBK13" s="83"/>
      <c r="PBL13" s="83"/>
      <c r="PBM13" s="83"/>
      <c r="PBN13" s="83"/>
      <c r="PBO13" s="83"/>
      <c r="PBP13" s="83"/>
      <c r="PBQ13" s="83"/>
      <c r="PBR13" s="83"/>
      <c r="PBS13" s="83"/>
      <c r="PBT13" s="83"/>
      <c r="PBU13" s="83"/>
      <c r="PBV13" s="83"/>
      <c r="PBW13" s="83"/>
      <c r="PBX13" s="83"/>
      <c r="PBY13" s="83"/>
      <c r="PBZ13" s="83"/>
      <c r="PCA13" s="83"/>
      <c r="PCB13" s="83"/>
      <c r="PCC13" s="83"/>
      <c r="PCD13" s="83"/>
      <c r="PCE13" s="83"/>
      <c r="PCF13" s="83"/>
      <c r="PCG13" s="83"/>
      <c r="PCH13" s="83"/>
      <c r="PCI13" s="83"/>
      <c r="PCJ13" s="83"/>
      <c r="PCK13" s="83"/>
      <c r="PCL13" s="83"/>
      <c r="PCM13" s="83"/>
      <c r="PCN13" s="83"/>
      <c r="PCO13" s="83"/>
      <c r="PCP13" s="83"/>
      <c r="PCQ13" s="83"/>
      <c r="PCR13" s="83"/>
      <c r="PCS13" s="83"/>
      <c r="PCT13" s="83"/>
      <c r="PCU13" s="83"/>
      <c r="PCV13" s="83"/>
      <c r="PCW13" s="83"/>
      <c r="PCX13" s="83"/>
      <c r="PCY13" s="83"/>
      <c r="PCZ13" s="83"/>
      <c r="PDA13" s="83"/>
      <c r="PDB13" s="83"/>
      <c r="PDC13" s="83"/>
      <c r="PDD13" s="83"/>
      <c r="PDE13" s="83"/>
      <c r="PDF13" s="83"/>
      <c r="PDG13" s="83"/>
      <c r="PDH13" s="83"/>
      <c r="PDI13" s="83"/>
      <c r="PDJ13" s="83"/>
      <c r="PDK13" s="83"/>
      <c r="PDL13" s="83"/>
      <c r="PDM13" s="83"/>
      <c r="PDN13" s="83"/>
      <c r="PDO13" s="83"/>
      <c r="PDP13" s="83"/>
      <c r="PDQ13" s="83"/>
      <c r="PDR13" s="83"/>
      <c r="PDS13" s="83"/>
      <c r="PDT13" s="83"/>
      <c r="PDU13" s="83"/>
      <c r="PDV13" s="83"/>
      <c r="PDW13" s="83"/>
      <c r="PDX13" s="83"/>
      <c r="PDY13" s="83"/>
      <c r="PDZ13" s="83"/>
      <c r="PEA13" s="83"/>
      <c r="PEB13" s="83"/>
      <c r="PEC13" s="83"/>
      <c r="PED13" s="83"/>
      <c r="PEE13" s="83"/>
      <c r="PEF13" s="83"/>
      <c r="PEG13" s="83"/>
      <c r="PEH13" s="83"/>
      <c r="PEI13" s="83"/>
      <c r="PEJ13" s="83"/>
      <c r="PEK13" s="83"/>
      <c r="PEL13" s="83"/>
      <c r="PEM13" s="83"/>
      <c r="PEN13" s="83"/>
      <c r="PEO13" s="83"/>
      <c r="PEP13" s="83"/>
      <c r="PEQ13" s="83"/>
      <c r="PER13" s="83"/>
      <c r="PES13" s="83"/>
      <c r="PET13" s="83"/>
      <c r="PEU13" s="83"/>
      <c r="PEV13" s="83"/>
      <c r="PEW13" s="83"/>
      <c r="PEX13" s="83"/>
      <c r="PEY13" s="83"/>
      <c r="PEZ13" s="83"/>
      <c r="PFA13" s="83"/>
      <c r="PFB13" s="83"/>
      <c r="PFC13" s="83"/>
      <c r="PFD13" s="83"/>
      <c r="PFE13" s="83"/>
      <c r="PFF13" s="83"/>
      <c r="PFG13" s="83"/>
      <c r="PFH13" s="83"/>
      <c r="PFI13" s="83"/>
      <c r="PFJ13" s="83"/>
      <c r="PFK13" s="83"/>
      <c r="PFL13" s="83"/>
      <c r="PFM13" s="83"/>
      <c r="PFN13" s="83"/>
      <c r="PFO13" s="83"/>
      <c r="PFP13" s="83"/>
      <c r="PFQ13" s="83"/>
      <c r="PFR13" s="83"/>
      <c r="PFS13" s="83"/>
      <c r="PFT13" s="83"/>
      <c r="PFU13" s="83"/>
      <c r="PFV13" s="83"/>
      <c r="PFW13" s="83"/>
      <c r="PFX13" s="83"/>
      <c r="PFY13" s="83"/>
      <c r="PFZ13" s="83"/>
      <c r="PGA13" s="83"/>
      <c r="PGB13" s="83"/>
      <c r="PGC13" s="83"/>
      <c r="PGD13" s="83"/>
      <c r="PGE13" s="83"/>
      <c r="PGF13" s="83"/>
      <c r="PGG13" s="83"/>
      <c r="PGH13" s="83"/>
      <c r="PGI13" s="83"/>
      <c r="PGJ13" s="83"/>
      <c r="PGK13" s="83"/>
      <c r="PGL13" s="83"/>
      <c r="PGM13" s="83"/>
      <c r="PGN13" s="83"/>
      <c r="PGO13" s="83"/>
      <c r="PGP13" s="83"/>
      <c r="PGQ13" s="83"/>
      <c r="PGR13" s="83"/>
      <c r="PGS13" s="83"/>
      <c r="PGT13" s="83"/>
      <c r="PGU13" s="83"/>
      <c r="PGV13" s="83"/>
      <c r="PGW13" s="83"/>
      <c r="PGX13" s="83"/>
      <c r="PGY13" s="83"/>
      <c r="PGZ13" s="83"/>
      <c r="PHA13" s="83"/>
      <c r="PHB13" s="83"/>
      <c r="PHC13" s="83"/>
      <c r="PHD13" s="83"/>
      <c r="PHE13" s="83"/>
      <c r="PHF13" s="83"/>
      <c r="PHG13" s="83"/>
      <c r="PHH13" s="83"/>
      <c r="PHI13" s="83"/>
      <c r="PHJ13" s="83"/>
      <c r="PHK13" s="83"/>
      <c r="PHL13" s="83"/>
      <c r="PHM13" s="83"/>
      <c r="PHN13" s="83"/>
      <c r="PHO13" s="83"/>
      <c r="PHP13" s="83"/>
      <c r="PHQ13" s="83"/>
      <c r="PHR13" s="83"/>
      <c r="PHS13" s="83"/>
      <c r="PHT13" s="83"/>
      <c r="PHU13" s="83"/>
      <c r="PHV13" s="83"/>
      <c r="PHW13" s="83"/>
      <c r="PHX13" s="83"/>
      <c r="PHY13" s="83"/>
      <c r="PHZ13" s="83"/>
      <c r="PIA13" s="83"/>
      <c r="PIB13" s="83"/>
      <c r="PIC13" s="83"/>
      <c r="PID13" s="83"/>
      <c r="PIE13" s="83"/>
      <c r="PIF13" s="83"/>
      <c r="PIG13" s="83"/>
      <c r="PIH13" s="83"/>
      <c r="PII13" s="83"/>
      <c r="PIJ13" s="83"/>
      <c r="PIK13" s="83"/>
      <c r="PIL13" s="83"/>
      <c r="PIM13" s="83"/>
      <c r="PIN13" s="83"/>
      <c r="PIO13" s="83"/>
      <c r="PIP13" s="83"/>
      <c r="PIQ13" s="83"/>
      <c r="PIR13" s="83"/>
      <c r="PIS13" s="83"/>
      <c r="PIT13" s="83"/>
      <c r="PIU13" s="83"/>
      <c r="PIV13" s="83"/>
      <c r="PIW13" s="83"/>
      <c r="PIX13" s="83"/>
      <c r="PIY13" s="83"/>
      <c r="PIZ13" s="83"/>
      <c r="PJA13" s="83"/>
      <c r="PJB13" s="83"/>
      <c r="PJC13" s="83"/>
      <c r="PJD13" s="83"/>
      <c r="PJE13" s="83"/>
      <c r="PJF13" s="83"/>
      <c r="PJG13" s="83"/>
      <c r="PJH13" s="83"/>
      <c r="PJI13" s="83"/>
      <c r="PJJ13" s="83"/>
      <c r="PJK13" s="83"/>
      <c r="PJL13" s="83"/>
      <c r="PJM13" s="83"/>
      <c r="PJN13" s="83"/>
      <c r="PJO13" s="83"/>
      <c r="PJP13" s="83"/>
      <c r="PJQ13" s="83"/>
      <c r="PJR13" s="83"/>
      <c r="PJS13" s="83"/>
      <c r="PJT13" s="83"/>
      <c r="PJU13" s="83"/>
      <c r="PJV13" s="83"/>
      <c r="PJW13" s="83"/>
      <c r="PJX13" s="83"/>
      <c r="PJY13" s="83"/>
      <c r="PJZ13" s="83"/>
      <c r="PKA13" s="83"/>
      <c r="PKB13" s="83"/>
      <c r="PKC13" s="83"/>
      <c r="PKD13" s="83"/>
      <c r="PKE13" s="83"/>
      <c r="PKF13" s="83"/>
      <c r="PKG13" s="83"/>
      <c r="PKH13" s="83"/>
      <c r="PKI13" s="83"/>
      <c r="PKJ13" s="83"/>
      <c r="PKK13" s="83"/>
      <c r="PKL13" s="83"/>
      <c r="PKM13" s="83"/>
      <c r="PKN13" s="83"/>
      <c r="PKO13" s="83"/>
      <c r="PKP13" s="83"/>
      <c r="PKQ13" s="83"/>
      <c r="PKR13" s="83"/>
      <c r="PKS13" s="83"/>
      <c r="PKT13" s="83"/>
      <c r="PKU13" s="83"/>
      <c r="PKV13" s="83"/>
      <c r="PKW13" s="83"/>
      <c r="PKX13" s="83"/>
      <c r="PKY13" s="83"/>
      <c r="PKZ13" s="83"/>
      <c r="PLA13" s="83"/>
      <c r="PLB13" s="83"/>
      <c r="PLC13" s="83"/>
      <c r="PLD13" s="83"/>
      <c r="PLE13" s="83"/>
      <c r="PLF13" s="83"/>
      <c r="PLG13" s="83"/>
      <c r="PLH13" s="83"/>
      <c r="PLI13" s="83"/>
      <c r="PLJ13" s="83"/>
      <c r="PLK13" s="83"/>
      <c r="PLL13" s="83"/>
      <c r="PLM13" s="83"/>
      <c r="PLN13" s="83"/>
      <c r="PLO13" s="83"/>
      <c r="PLP13" s="83"/>
      <c r="PLQ13" s="83"/>
      <c r="PLR13" s="83"/>
      <c r="PLS13" s="83"/>
      <c r="PLT13" s="83"/>
      <c r="PLU13" s="83"/>
      <c r="PLV13" s="83"/>
      <c r="PLW13" s="83"/>
      <c r="PLX13" s="83"/>
      <c r="PLY13" s="83"/>
      <c r="PLZ13" s="83"/>
      <c r="PMA13" s="83"/>
      <c r="PMB13" s="83"/>
      <c r="PMC13" s="83"/>
      <c r="PMD13" s="83"/>
      <c r="PME13" s="83"/>
      <c r="PMF13" s="83"/>
      <c r="PMG13" s="83"/>
      <c r="PMH13" s="83"/>
      <c r="PMI13" s="83"/>
      <c r="PMJ13" s="83"/>
      <c r="PMK13" s="83"/>
      <c r="PML13" s="83"/>
      <c r="PMM13" s="83"/>
      <c r="PMN13" s="83"/>
      <c r="PMO13" s="83"/>
      <c r="PMP13" s="83"/>
      <c r="PMQ13" s="83"/>
      <c r="PMR13" s="83"/>
      <c r="PMS13" s="83"/>
      <c r="PMT13" s="83"/>
      <c r="PMU13" s="83"/>
      <c r="PMV13" s="83"/>
      <c r="PMW13" s="83"/>
      <c r="PMX13" s="83"/>
      <c r="PMY13" s="83"/>
      <c r="PMZ13" s="83"/>
      <c r="PNA13" s="83"/>
      <c r="PNB13" s="83"/>
      <c r="PNC13" s="83"/>
      <c r="PND13" s="83"/>
      <c r="PNE13" s="83"/>
      <c r="PNF13" s="83"/>
      <c r="PNG13" s="83"/>
      <c r="PNH13" s="83"/>
      <c r="PNI13" s="83"/>
      <c r="PNJ13" s="83"/>
      <c r="PNK13" s="83"/>
      <c r="PNL13" s="83"/>
      <c r="PNM13" s="83"/>
      <c r="PNN13" s="83"/>
      <c r="PNO13" s="83"/>
      <c r="PNP13" s="83"/>
      <c r="PNQ13" s="83"/>
      <c r="PNR13" s="83"/>
      <c r="PNS13" s="83"/>
      <c r="PNT13" s="83"/>
      <c r="PNU13" s="83"/>
      <c r="PNV13" s="83"/>
      <c r="PNW13" s="83"/>
      <c r="PNX13" s="83"/>
      <c r="PNY13" s="83"/>
      <c r="PNZ13" s="83"/>
      <c r="POA13" s="83"/>
      <c r="POB13" s="83"/>
      <c r="POC13" s="83"/>
      <c r="POD13" s="83"/>
      <c r="POE13" s="83"/>
      <c r="POF13" s="83"/>
      <c r="POG13" s="83"/>
      <c r="POH13" s="83"/>
      <c r="POI13" s="83"/>
      <c r="POJ13" s="83"/>
      <c r="POK13" s="83"/>
      <c r="POL13" s="83"/>
      <c r="POM13" s="83"/>
      <c r="PON13" s="83"/>
      <c r="POO13" s="83"/>
      <c r="POP13" s="83"/>
      <c r="POQ13" s="83"/>
      <c r="POR13" s="83"/>
      <c r="POS13" s="83"/>
      <c r="POT13" s="83"/>
      <c r="POU13" s="83"/>
      <c r="POV13" s="83"/>
      <c r="POW13" s="83"/>
      <c r="POX13" s="83"/>
      <c r="POY13" s="83"/>
      <c r="POZ13" s="83"/>
      <c r="PPA13" s="83"/>
      <c r="PPB13" s="83"/>
      <c r="PPC13" s="83"/>
      <c r="PPD13" s="83"/>
      <c r="PPE13" s="83"/>
      <c r="PPF13" s="83"/>
      <c r="PPG13" s="83"/>
      <c r="PPH13" s="83"/>
      <c r="PPI13" s="83"/>
      <c r="PPJ13" s="83"/>
      <c r="PPK13" s="83"/>
      <c r="PPL13" s="83"/>
      <c r="PPM13" s="83"/>
      <c r="PPN13" s="83"/>
      <c r="PPO13" s="83"/>
      <c r="PPP13" s="83"/>
      <c r="PPQ13" s="83"/>
      <c r="PPR13" s="83"/>
      <c r="PPS13" s="83"/>
      <c r="PPT13" s="83"/>
      <c r="PPU13" s="83"/>
      <c r="PPV13" s="83"/>
      <c r="PPW13" s="83"/>
      <c r="PPX13" s="83"/>
      <c r="PPY13" s="83"/>
      <c r="PPZ13" s="83"/>
      <c r="PQA13" s="83"/>
      <c r="PQB13" s="83"/>
      <c r="PQC13" s="83"/>
      <c r="PQD13" s="83"/>
      <c r="PQE13" s="83"/>
      <c r="PQF13" s="83"/>
      <c r="PQG13" s="83"/>
      <c r="PQH13" s="83"/>
      <c r="PQI13" s="83"/>
      <c r="PQJ13" s="83"/>
      <c r="PQK13" s="83"/>
      <c r="PQL13" s="83"/>
      <c r="PQM13" s="83"/>
      <c r="PQN13" s="83"/>
      <c r="PQO13" s="83"/>
      <c r="PQP13" s="83"/>
      <c r="PQQ13" s="83"/>
      <c r="PQR13" s="83"/>
      <c r="PQS13" s="83"/>
      <c r="PQT13" s="83"/>
      <c r="PQU13" s="83"/>
      <c r="PQV13" s="83"/>
      <c r="PQW13" s="83"/>
      <c r="PQX13" s="83"/>
      <c r="PQY13" s="83"/>
      <c r="PQZ13" s="83"/>
      <c r="PRA13" s="83"/>
      <c r="PRB13" s="83"/>
      <c r="PRC13" s="83"/>
      <c r="PRD13" s="83"/>
      <c r="PRE13" s="83"/>
      <c r="PRF13" s="83"/>
      <c r="PRG13" s="83"/>
      <c r="PRH13" s="83"/>
      <c r="PRI13" s="83"/>
      <c r="PRJ13" s="83"/>
      <c r="PRK13" s="83"/>
      <c r="PRL13" s="83"/>
      <c r="PRM13" s="83"/>
      <c r="PRN13" s="83"/>
      <c r="PRO13" s="83"/>
      <c r="PRP13" s="83"/>
      <c r="PRQ13" s="83"/>
      <c r="PRR13" s="83"/>
      <c r="PRS13" s="83"/>
      <c r="PRT13" s="83"/>
      <c r="PRU13" s="83"/>
      <c r="PRV13" s="83"/>
      <c r="PRW13" s="83"/>
      <c r="PRX13" s="83"/>
      <c r="PRY13" s="83"/>
      <c r="PRZ13" s="83"/>
      <c r="PSA13" s="83"/>
      <c r="PSB13" s="83"/>
      <c r="PSC13" s="83"/>
      <c r="PSD13" s="83"/>
      <c r="PSE13" s="83"/>
      <c r="PSF13" s="83"/>
      <c r="PSG13" s="83"/>
      <c r="PSH13" s="83"/>
      <c r="PSI13" s="83"/>
      <c r="PSJ13" s="83"/>
      <c r="PSK13" s="83"/>
      <c r="PSL13" s="83"/>
      <c r="PSM13" s="83"/>
      <c r="PSN13" s="83"/>
      <c r="PSO13" s="83"/>
      <c r="PSP13" s="83"/>
      <c r="PSQ13" s="83"/>
      <c r="PSR13" s="83"/>
      <c r="PSS13" s="83"/>
      <c r="PST13" s="83"/>
      <c r="PSU13" s="83"/>
      <c r="PSV13" s="83"/>
      <c r="PSW13" s="83"/>
      <c r="PSX13" s="83"/>
      <c r="PSY13" s="83"/>
      <c r="PSZ13" s="83"/>
      <c r="PTA13" s="83"/>
      <c r="PTB13" s="83"/>
      <c r="PTC13" s="83"/>
      <c r="PTD13" s="83"/>
      <c r="PTE13" s="83"/>
      <c r="PTF13" s="83"/>
      <c r="PTG13" s="83"/>
      <c r="PTH13" s="83"/>
      <c r="PTI13" s="83"/>
      <c r="PTJ13" s="83"/>
      <c r="PTK13" s="83"/>
      <c r="PTL13" s="83"/>
      <c r="PTM13" s="83"/>
      <c r="PTN13" s="83"/>
      <c r="PTO13" s="83"/>
      <c r="PTP13" s="83"/>
      <c r="PTQ13" s="83"/>
      <c r="PTR13" s="83"/>
      <c r="PTS13" s="83"/>
      <c r="PTT13" s="83"/>
      <c r="PTU13" s="83"/>
      <c r="PTV13" s="83"/>
      <c r="PTW13" s="83"/>
      <c r="PTX13" s="83"/>
      <c r="PTY13" s="83"/>
      <c r="PTZ13" s="83"/>
      <c r="PUA13" s="83"/>
      <c r="PUB13" s="83"/>
      <c r="PUC13" s="83"/>
      <c r="PUD13" s="83"/>
      <c r="PUE13" s="83"/>
      <c r="PUF13" s="83"/>
      <c r="PUG13" s="83"/>
      <c r="PUH13" s="83"/>
      <c r="PUI13" s="83"/>
      <c r="PUJ13" s="83"/>
      <c r="PUK13" s="83"/>
      <c r="PUL13" s="83"/>
      <c r="PUM13" s="83"/>
      <c r="PUN13" s="83"/>
      <c r="PUO13" s="83"/>
      <c r="PUP13" s="83"/>
      <c r="PUQ13" s="83"/>
      <c r="PUR13" s="83"/>
      <c r="PUS13" s="83"/>
      <c r="PUT13" s="83"/>
      <c r="PUU13" s="83"/>
      <c r="PUV13" s="83"/>
      <c r="PUW13" s="83"/>
      <c r="PUX13" s="83"/>
      <c r="PUY13" s="83"/>
      <c r="PUZ13" s="83"/>
      <c r="PVA13" s="83"/>
      <c r="PVB13" s="83"/>
      <c r="PVC13" s="83"/>
      <c r="PVD13" s="83"/>
      <c r="PVE13" s="83"/>
      <c r="PVF13" s="83"/>
      <c r="PVG13" s="83"/>
      <c r="PVH13" s="83"/>
      <c r="PVI13" s="83"/>
      <c r="PVJ13" s="83"/>
      <c r="PVK13" s="83"/>
      <c r="PVL13" s="83"/>
      <c r="PVM13" s="83"/>
      <c r="PVN13" s="83"/>
      <c r="PVO13" s="83"/>
      <c r="PVP13" s="83"/>
      <c r="PVQ13" s="83"/>
      <c r="PVR13" s="83"/>
      <c r="PVS13" s="83"/>
      <c r="PVT13" s="83"/>
      <c r="PVU13" s="83"/>
      <c r="PVV13" s="83"/>
      <c r="PVW13" s="83"/>
      <c r="PVX13" s="83"/>
      <c r="PVY13" s="83"/>
      <c r="PVZ13" s="83"/>
      <c r="PWA13" s="83"/>
      <c r="PWB13" s="83"/>
      <c r="PWC13" s="83"/>
      <c r="PWD13" s="83"/>
      <c r="PWE13" s="83"/>
      <c r="PWF13" s="83"/>
      <c r="PWG13" s="83"/>
      <c r="PWH13" s="83"/>
      <c r="PWI13" s="83"/>
      <c r="PWJ13" s="83"/>
      <c r="PWK13" s="83"/>
      <c r="PWL13" s="83"/>
      <c r="PWM13" s="83"/>
      <c r="PWN13" s="83"/>
      <c r="PWO13" s="83"/>
      <c r="PWP13" s="83"/>
      <c r="PWQ13" s="83"/>
      <c r="PWR13" s="83"/>
      <c r="PWS13" s="83"/>
      <c r="PWT13" s="83"/>
      <c r="PWU13" s="83"/>
      <c r="PWV13" s="83"/>
      <c r="PWW13" s="83"/>
      <c r="PWX13" s="83"/>
      <c r="PWY13" s="83"/>
      <c r="PWZ13" s="83"/>
      <c r="PXA13" s="83"/>
      <c r="PXB13" s="83"/>
      <c r="PXC13" s="83"/>
      <c r="PXD13" s="83"/>
      <c r="PXE13" s="83"/>
      <c r="PXF13" s="83"/>
      <c r="PXG13" s="83"/>
      <c r="PXH13" s="83"/>
      <c r="PXI13" s="83"/>
      <c r="PXJ13" s="83"/>
      <c r="PXK13" s="83"/>
      <c r="PXL13" s="83"/>
      <c r="PXM13" s="83"/>
      <c r="PXN13" s="83"/>
      <c r="PXO13" s="83"/>
      <c r="PXP13" s="83"/>
      <c r="PXQ13" s="83"/>
      <c r="PXR13" s="83"/>
      <c r="PXS13" s="83"/>
      <c r="PXT13" s="83"/>
      <c r="PXU13" s="83"/>
      <c r="PXV13" s="83"/>
      <c r="PXW13" s="83"/>
      <c r="PXX13" s="83"/>
      <c r="PXY13" s="83"/>
      <c r="PXZ13" s="83"/>
      <c r="PYA13" s="83"/>
      <c r="PYB13" s="83"/>
      <c r="PYC13" s="83"/>
      <c r="PYD13" s="83"/>
      <c r="PYE13" s="83"/>
      <c r="PYF13" s="83"/>
      <c r="PYG13" s="83"/>
      <c r="PYH13" s="83"/>
      <c r="PYI13" s="83"/>
      <c r="PYJ13" s="83"/>
      <c r="PYK13" s="83"/>
      <c r="PYL13" s="83"/>
      <c r="PYM13" s="83"/>
      <c r="PYN13" s="83"/>
      <c r="PYO13" s="83"/>
      <c r="PYP13" s="83"/>
      <c r="PYQ13" s="83"/>
      <c r="PYR13" s="83"/>
      <c r="PYS13" s="83"/>
      <c r="PYT13" s="83"/>
      <c r="PYU13" s="83"/>
      <c r="PYV13" s="83"/>
      <c r="PYW13" s="83"/>
      <c r="PYX13" s="83"/>
      <c r="PYY13" s="83"/>
      <c r="PYZ13" s="83"/>
      <c r="PZA13" s="83"/>
      <c r="PZB13" s="83"/>
      <c r="PZC13" s="83"/>
      <c r="PZD13" s="83"/>
      <c r="PZE13" s="83"/>
      <c r="PZF13" s="83"/>
      <c r="PZG13" s="83"/>
      <c r="PZH13" s="83"/>
      <c r="PZI13" s="83"/>
      <c r="PZJ13" s="83"/>
      <c r="PZK13" s="83"/>
      <c r="PZL13" s="83"/>
      <c r="PZM13" s="83"/>
      <c r="PZN13" s="83"/>
      <c r="PZO13" s="83"/>
      <c r="PZP13" s="83"/>
      <c r="PZQ13" s="83"/>
      <c r="PZR13" s="83"/>
      <c r="PZS13" s="83"/>
      <c r="PZT13" s="83"/>
      <c r="PZU13" s="83"/>
      <c r="PZV13" s="83"/>
      <c r="PZW13" s="83"/>
      <c r="PZX13" s="83"/>
      <c r="PZY13" s="83"/>
      <c r="PZZ13" s="83"/>
      <c r="QAA13" s="83"/>
      <c r="QAB13" s="83"/>
      <c r="QAC13" s="83"/>
      <c r="QAD13" s="83"/>
      <c r="QAE13" s="83"/>
      <c r="QAF13" s="83"/>
      <c r="QAG13" s="83"/>
      <c r="QAH13" s="83"/>
      <c r="QAI13" s="83"/>
      <c r="QAJ13" s="83"/>
      <c r="QAK13" s="83"/>
      <c r="QAL13" s="83"/>
      <c r="QAM13" s="83"/>
      <c r="QAN13" s="83"/>
      <c r="QAO13" s="83"/>
      <c r="QAP13" s="83"/>
      <c r="QAQ13" s="83"/>
      <c r="QAR13" s="83"/>
      <c r="QAS13" s="83"/>
      <c r="QAT13" s="83"/>
      <c r="QAU13" s="83"/>
      <c r="QAV13" s="83"/>
      <c r="QAW13" s="83"/>
      <c r="QAX13" s="83"/>
      <c r="QAY13" s="83"/>
      <c r="QAZ13" s="83"/>
      <c r="QBA13" s="83"/>
      <c r="QBB13" s="83"/>
      <c r="QBC13" s="83"/>
      <c r="QBD13" s="83"/>
      <c r="QBE13" s="83"/>
      <c r="QBF13" s="83"/>
      <c r="QBG13" s="83"/>
      <c r="QBH13" s="83"/>
      <c r="QBI13" s="83"/>
      <c r="QBJ13" s="83"/>
      <c r="QBK13" s="83"/>
      <c r="QBL13" s="83"/>
      <c r="QBM13" s="83"/>
      <c r="QBN13" s="83"/>
      <c r="QBO13" s="83"/>
      <c r="QBP13" s="83"/>
      <c r="QBQ13" s="83"/>
      <c r="QBR13" s="83"/>
      <c r="QBS13" s="83"/>
      <c r="QBT13" s="83"/>
      <c r="QBU13" s="83"/>
      <c r="QBV13" s="83"/>
      <c r="QBW13" s="83"/>
      <c r="QBX13" s="83"/>
      <c r="QBY13" s="83"/>
      <c r="QBZ13" s="83"/>
      <c r="QCA13" s="83"/>
      <c r="QCB13" s="83"/>
      <c r="QCC13" s="83"/>
      <c r="QCD13" s="83"/>
      <c r="QCE13" s="83"/>
      <c r="QCF13" s="83"/>
      <c r="QCG13" s="83"/>
      <c r="QCH13" s="83"/>
      <c r="QCI13" s="83"/>
      <c r="QCJ13" s="83"/>
      <c r="QCK13" s="83"/>
      <c r="QCL13" s="83"/>
      <c r="QCM13" s="83"/>
      <c r="QCN13" s="83"/>
      <c r="QCO13" s="83"/>
      <c r="QCP13" s="83"/>
      <c r="QCQ13" s="83"/>
      <c r="QCR13" s="83"/>
      <c r="QCS13" s="83"/>
      <c r="QCT13" s="83"/>
      <c r="QCU13" s="83"/>
      <c r="QCV13" s="83"/>
      <c r="QCW13" s="83"/>
      <c r="QCX13" s="83"/>
      <c r="QCY13" s="83"/>
      <c r="QCZ13" s="83"/>
      <c r="QDA13" s="83"/>
      <c r="QDB13" s="83"/>
      <c r="QDC13" s="83"/>
      <c r="QDD13" s="83"/>
      <c r="QDE13" s="83"/>
      <c r="QDF13" s="83"/>
      <c r="QDG13" s="83"/>
      <c r="QDH13" s="83"/>
      <c r="QDI13" s="83"/>
      <c r="QDJ13" s="83"/>
      <c r="QDK13" s="83"/>
      <c r="QDL13" s="83"/>
      <c r="QDM13" s="83"/>
      <c r="QDN13" s="83"/>
      <c r="QDO13" s="83"/>
      <c r="QDP13" s="83"/>
      <c r="QDQ13" s="83"/>
      <c r="QDR13" s="83"/>
      <c r="QDS13" s="83"/>
      <c r="QDT13" s="83"/>
      <c r="QDU13" s="83"/>
      <c r="QDV13" s="83"/>
      <c r="QDW13" s="83"/>
      <c r="QDX13" s="83"/>
      <c r="QDY13" s="83"/>
      <c r="QDZ13" s="83"/>
      <c r="QEA13" s="83"/>
      <c r="QEB13" s="83"/>
      <c r="QEC13" s="83"/>
      <c r="QED13" s="83"/>
      <c r="QEE13" s="83"/>
      <c r="QEF13" s="83"/>
      <c r="QEG13" s="83"/>
      <c r="QEH13" s="83"/>
      <c r="QEI13" s="83"/>
      <c r="QEJ13" s="83"/>
      <c r="QEK13" s="83"/>
      <c r="QEL13" s="83"/>
      <c r="QEM13" s="83"/>
      <c r="QEN13" s="83"/>
      <c r="QEO13" s="83"/>
      <c r="QEP13" s="83"/>
      <c r="QEQ13" s="83"/>
      <c r="QER13" s="83"/>
      <c r="QES13" s="83"/>
      <c r="QET13" s="83"/>
      <c r="QEU13" s="83"/>
      <c r="QEV13" s="83"/>
      <c r="QEW13" s="83"/>
      <c r="QEX13" s="83"/>
      <c r="QEY13" s="83"/>
      <c r="QEZ13" s="83"/>
      <c r="QFA13" s="83"/>
      <c r="QFB13" s="83"/>
      <c r="QFC13" s="83"/>
      <c r="QFD13" s="83"/>
      <c r="QFE13" s="83"/>
      <c r="QFF13" s="83"/>
      <c r="QFG13" s="83"/>
      <c r="QFH13" s="83"/>
      <c r="QFI13" s="83"/>
      <c r="QFJ13" s="83"/>
      <c r="QFK13" s="83"/>
      <c r="QFL13" s="83"/>
      <c r="QFM13" s="83"/>
      <c r="QFN13" s="83"/>
      <c r="QFO13" s="83"/>
      <c r="QFP13" s="83"/>
      <c r="QFQ13" s="83"/>
      <c r="QFR13" s="83"/>
      <c r="QFS13" s="83"/>
      <c r="QFT13" s="83"/>
      <c r="QFU13" s="83"/>
      <c r="QFV13" s="83"/>
      <c r="QFW13" s="83"/>
      <c r="QFX13" s="83"/>
      <c r="QFY13" s="83"/>
      <c r="QFZ13" s="83"/>
      <c r="QGA13" s="83"/>
      <c r="QGB13" s="83"/>
      <c r="QGC13" s="83"/>
      <c r="QGD13" s="83"/>
      <c r="QGE13" s="83"/>
      <c r="QGF13" s="83"/>
      <c r="QGG13" s="83"/>
      <c r="QGH13" s="83"/>
      <c r="QGI13" s="83"/>
      <c r="QGJ13" s="83"/>
      <c r="QGK13" s="83"/>
      <c r="QGL13" s="83"/>
      <c r="QGM13" s="83"/>
      <c r="QGN13" s="83"/>
      <c r="QGO13" s="83"/>
      <c r="QGP13" s="83"/>
      <c r="QGQ13" s="83"/>
      <c r="QGR13" s="83"/>
      <c r="QGS13" s="83"/>
      <c r="QGT13" s="83"/>
      <c r="QGU13" s="83"/>
      <c r="QGV13" s="83"/>
      <c r="QGW13" s="83"/>
      <c r="QGX13" s="83"/>
      <c r="QGY13" s="83"/>
      <c r="QGZ13" s="83"/>
      <c r="QHA13" s="83"/>
      <c r="QHB13" s="83"/>
      <c r="QHC13" s="83"/>
      <c r="QHD13" s="83"/>
      <c r="QHE13" s="83"/>
      <c r="QHF13" s="83"/>
      <c r="QHG13" s="83"/>
      <c r="QHH13" s="83"/>
      <c r="QHI13" s="83"/>
      <c r="QHJ13" s="83"/>
      <c r="QHK13" s="83"/>
      <c r="QHL13" s="83"/>
      <c r="QHM13" s="83"/>
      <c r="QHN13" s="83"/>
      <c r="QHO13" s="83"/>
      <c r="QHP13" s="83"/>
      <c r="QHQ13" s="83"/>
      <c r="QHR13" s="83"/>
      <c r="QHS13" s="83"/>
      <c r="QHT13" s="83"/>
      <c r="QHU13" s="83"/>
      <c r="QHV13" s="83"/>
      <c r="QHW13" s="83"/>
      <c r="QHX13" s="83"/>
      <c r="QHY13" s="83"/>
      <c r="QHZ13" s="83"/>
      <c r="QIA13" s="83"/>
      <c r="QIB13" s="83"/>
      <c r="QIC13" s="83"/>
      <c r="QID13" s="83"/>
      <c r="QIE13" s="83"/>
      <c r="QIF13" s="83"/>
      <c r="QIG13" s="83"/>
      <c r="QIH13" s="83"/>
      <c r="QII13" s="83"/>
      <c r="QIJ13" s="83"/>
      <c r="QIK13" s="83"/>
      <c r="QIL13" s="83"/>
      <c r="QIM13" s="83"/>
      <c r="QIN13" s="83"/>
      <c r="QIO13" s="83"/>
      <c r="QIP13" s="83"/>
      <c r="QIQ13" s="83"/>
      <c r="QIR13" s="83"/>
      <c r="QIS13" s="83"/>
      <c r="QIT13" s="83"/>
      <c r="QIU13" s="83"/>
      <c r="QIV13" s="83"/>
      <c r="QIW13" s="83"/>
      <c r="QIX13" s="83"/>
      <c r="QIY13" s="83"/>
      <c r="QIZ13" s="83"/>
      <c r="QJA13" s="83"/>
      <c r="QJB13" s="83"/>
      <c r="QJC13" s="83"/>
      <c r="QJD13" s="83"/>
      <c r="QJE13" s="83"/>
      <c r="QJF13" s="83"/>
      <c r="QJG13" s="83"/>
      <c r="QJH13" s="83"/>
      <c r="QJI13" s="83"/>
      <c r="QJJ13" s="83"/>
      <c r="QJK13" s="83"/>
      <c r="QJL13" s="83"/>
      <c r="QJM13" s="83"/>
      <c r="QJN13" s="83"/>
      <c r="QJO13" s="83"/>
      <c r="QJP13" s="83"/>
      <c r="QJQ13" s="83"/>
      <c r="QJR13" s="83"/>
      <c r="QJS13" s="83"/>
      <c r="QJT13" s="83"/>
      <c r="QJU13" s="83"/>
      <c r="QJV13" s="83"/>
      <c r="QJW13" s="83"/>
      <c r="QJX13" s="83"/>
      <c r="QJY13" s="83"/>
      <c r="QJZ13" s="83"/>
      <c r="QKA13" s="83"/>
      <c r="QKB13" s="83"/>
      <c r="QKC13" s="83"/>
      <c r="QKD13" s="83"/>
      <c r="QKE13" s="83"/>
      <c r="QKF13" s="83"/>
      <c r="QKG13" s="83"/>
      <c r="QKH13" s="83"/>
      <c r="QKI13" s="83"/>
      <c r="QKJ13" s="83"/>
      <c r="QKK13" s="83"/>
      <c r="QKL13" s="83"/>
      <c r="QKM13" s="83"/>
      <c r="QKN13" s="83"/>
      <c r="QKO13" s="83"/>
      <c r="QKP13" s="83"/>
      <c r="QKQ13" s="83"/>
      <c r="QKR13" s="83"/>
      <c r="QKS13" s="83"/>
      <c r="QKT13" s="83"/>
      <c r="QKU13" s="83"/>
      <c r="QKV13" s="83"/>
      <c r="QKW13" s="83"/>
      <c r="QKX13" s="83"/>
      <c r="QKY13" s="83"/>
      <c r="QKZ13" s="83"/>
      <c r="QLA13" s="83"/>
      <c r="QLB13" s="83"/>
      <c r="QLC13" s="83"/>
      <c r="QLD13" s="83"/>
      <c r="QLE13" s="83"/>
      <c r="QLF13" s="83"/>
      <c r="QLG13" s="83"/>
      <c r="QLH13" s="83"/>
      <c r="QLI13" s="83"/>
      <c r="QLJ13" s="83"/>
      <c r="QLK13" s="83"/>
      <c r="QLL13" s="83"/>
      <c r="QLM13" s="83"/>
      <c r="QLN13" s="83"/>
      <c r="QLO13" s="83"/>
      <c r="QLP13" s="83"/>
      <c r="QLQ13" s="83"/>
      <c r="QLR13" s="83"/>
      <c r="QLS13" s="83"/>
      <c r="QLT13" s="83"/>
      <c r="QLU13" s="83"/>
      <c r="QLV13" s="83"/>
      <c r="QLW13" s="83"/>
      <c r="QLX13" s="83"/>
      <c r="QLY13" s="83"/>
      <c r="QLZ13" s="83"/>
      <c r="QMA13" s="83"/>
      <c r="QMB13" s="83"/>
      <c r="QMC13" s="83"/>
      <c r="QMD13" s="83"/>
      <c r="QME13" s="83"/>
      <c r="QMF13" s="83"/>
      <c r="QMG13" s="83"/>
      <c r="QMH13" s="83"/>
      <c r="QMI13" s="83"/>
      <c r="QMJ13" s="83"/>
      <c r="QMK13" s="83"/>
      <c r="QML13" s="83"/>
      <c r="QMM13" s="83"/>
      <c r="QMN13" s="83"/>
      <c r="QMO13" s="83"/>
      <c r="QMP13" s="83"/>
      <c r="QMQ13" s="83"/>
      <c r="QMR13" s="83"/>
      <c r="QMS13" s="83"/>
      <c r="QMT13" s="83"/>
      <c r="QMU13" s="83"/>
      <c r="QMV13" s="83"/>
      <c r="QMW13" s="83"/>
      <c r="QMX13" s="83"/>
      <c r="QMY13" s="83"/>
      <c r="QMZ13" s="83"/>
      <c r="QNA13" s="83"/>
      <c r="QNB13" s="83"/>
      <c r="QNC13" s="83"/>
      <c r="QND13" s="83"/>
      <c r="QNE13" s="83"/>
      <c r="QNF13" s="83"/>
      <c r="QNG13" s="83"/>
      <c r="QNH13" s="83"/>
      <c r="QNI13" s="83"/>
      <c r="QNJ13" s="83"/>
      <c r="QNK13" s="83"/>
      <c r="QNL13" s="83"/>
      <c r="QNM13" s="83"/>
      <c r="QNN13" s="83"/>
      <c r="QNO13" s="83"/>
      <c r="QNP13" s="83"/>
      <c r="QNQ13" s="83"/>
      <c r="QNR13" s="83"/>
      <c r="QNS13" s="83"/>
      <c r="QNT13" s="83"/>
      <c r="QNU13" s="83"/>
      <c r="QNV13" s="83"/>
      <c r="QNW13" s="83"/>
      <c r="QNX13" s="83"/>
      <c r="QNY13" s="83"/>
      <c r="QNZ13" s="83"/>
      <c r="QOA13" s="83"/>
      <c r="QOB13" s="83"/>
      <c r="QOC13" s="83"/>
      <c r="QOD13" s="83"/>
      <c r="QOE13" s="83"/>
      <c r="QOF13" s="83"/>
      <c r="QOG13" s="83"/>
      <c r="QOH13" s="83"/>
      <c r="QOI13" s="83"/>
      <c r="QOJ13" s="83"/>
      <c r="QOK13" s="83"/>
      <c r="QOL13" s="83"/>
      <c r="QOM13" s="83"/>
      <c r="QON13" s="83"/>
      <c r="QOO13" s="83"/>
      <c r="QOP13" s="83"/>
      <c r="QOQ13" s="83"/>
      <c r="QOR13" s="83"/>
      <c r="QOS13" s="83"/>
      <c r="QOT13" s="83"/>
      <c r="QOU13" s="83"/>
      <c r="QOV13" s="83"/>
      <c r="QOW13" s="83"/>
      <c r="QOX13" s="83"/>
      <c r="QOY13" s="83"/>
      <c r="QOZ13" s="83"/>
      <c r="QPA13" s="83"/>
      <c r="QPB13" s="83"/>
      <c r="QPC13" s="83"/>
      <c r="QPD13" s="83"/>
      <c r="QPE13" s="83"/>
      <c r="QPF13" s="83"/>
      <c r="QPG13" s="83"/>
      <c r="QPH13" s="83"/>
      <c r="QPI13" s="83"/>
      <c r="QPJ13" s="83"/>
      <c r="QPK13" s="83"/>
      <c r="QPL13" s="83"/>
      <c r="QPM13" s="83"/>
      <c r="QPN13" s="83"/>
      <c r="QPO13" s="83"/>
      <c r="QPP13" s="83"/>
      <c r="QPQ13" s="83"/>
      <c r="QPR13" s="83"/>
      <c r="QPS13" s="83"/>
      <c r="QPT13" s="83"/>
      <c r="QPU13" s="83"/>
      <c r="QPV13" s="83"/>
      <c r="QPW13" s="83"/>
      <c r="QPX13" s="83"/>
      <c r="QPY13" s="83"/>
      <c r="QPZ13" s="83"/>
      <c r="QQA13" s="83"/>
      <c r="QQB13" s="83"/>
      <c r="QQC13" s="83"/>
      <c r="QQD13" s="83"/>
      <c r="QQE13" s="83"/>
      <c r="QQF13" s="83"/>
      <c r="QQG13" s="83"/>
      <c r="QQH13" s="83"/>
      <c r="QQI13" s="83"/>
      <c r="QQJ13" s="83"/>
      <c r="QQK13" s="83"/>
      <c r="QQL13" s="83"/>
      <c r="QQM13" s="83"/>
      <c r="QQN13" s="83"/>
      <c r="QQO13" s="83"/>
      <c r="QQP13" s="83"/>
      <c r="QQQ13" s="83"/>
      <c r="QQR13" s="83"/>
      <c r="QQS13" s="83"/>
      <c r="QQT13" s="83"/>
      <c r="QQU13" s="83"/>
      <c r="QQV13" s="83"/>
      <c r="QQW13" s="83"/>
      <c r="QQX13" s="83"/>
      <c r="QQY13" s="83"/>
      <c r="QQZ13" s="83"/>
      <c r="QRA13" s="83"/>
      <c r="QRB13" s="83"/>
      <c r="QRC13" s="83"/>
      <c r="QRD13" s="83"/>
      <c r="QRE13" s="83"/>
      <c r="QRF13" s="83"/>
      <c r="QRG13" s="83"/>
      <c r="QRH13" s="83"/>
      <c r="QRI13" s="83"/>
      <c r="QRJ13" s="83"/>
      <c r="QRK13" s="83"/>
      <c r="QRL13" s="83"/>
      <c r="QRM13" s="83"/>
      <c r="QRN13" s="83"/>
      <c r="QRO13" s="83"/>
      <c r="QRP13" s="83"/>
      <c r="QRQ13" s="83"/>
      <c r="QRR13" s="83"/>
      <c r="QRS13" s="83"/>
      <c r="QRT13" s="83"/>
      <c r="QRU13" s="83"/>
      <c r="QRV13" s="83"/>
      <c r="QRW13" s="83"/>
      <c r="QRX13" s="83"/>
      <c r="QRY13" s="83"/>
      <c r="QRZ13" s="83"/>
      <c r="QSA13" s="83"/>
      <c r="QSB13" s="83"/>
      <c r="QSC13" s="83"/>
      <c r="QSD13" s="83"/>
      <c r="QSE13" s="83"/>
      <c r="QSF13" s="83"/>
      <c r="QSG13" s="83"/>
      <c r="QSH13" s="83"/>
      <c r="QSI13" s="83"/>
      <c r="QSJ13" s="83"/>
      <c r="QSK13" s="83"/>
      <c r="QSL13" s="83"/>
      <c r="QSM13" s="83"/>
      <c r="QSN13" s="83"/>
      <c r="QSO13" s="83"/>
      <c r="QSP13" s="83"/>
      <c r="QSQ13" s="83"/>
      <c r="QSR13" s="83"/>
      <c r="QSS13" s="83"/>
      <c r="QST13" s="83"/>
      <c r="QSU13" s="83"/>
      <c r="QSV13" s="83"/>
      <c r="QSW13" s="83"/>
      <c r="QSX13" s="83"/>
      <c r="QSY13" s="83"/>
      <c r="QSZ13" s="83"/>
      <c r="QTA13" s="83"/>
      <c r="QTB13" s="83"/>
      <c r="QTC13" s="83"/>
      <c r="QTD13" s="83"/>
      <c r="QTE13" s="83"/>
      <c r="QTF13" s="83"/>
      <c r="QTG13" s="83"/>
      <c r="QTH13" s="83"/>
      <c r="QTI13" s="83"/>
      <c r="QTJ13" s="83"/>
      <c r="QTK13" s="83"/>
      <c r="QTL13" s="83"/>
      <c r="QTM13" s="83"/>
      <c r="QTN13" s="83"/>
      <c r="QTO13" s="83"/>
      <c r="QTP13" s="83"/>
      <c r="QTQ13" s="83"/>
      <c r="QTR13" s="83"/>
      <c r="QTS13" s="83"/>
      <c r="QTT13" s="83"/>
      <c r="QTU13" s="83"/>
      <c r="QTV13" s="83"/>
      <c r="QTW13" s="83"/>
      <c r="QTX13" s="83"/>
      <c r="QTY13" s="83"/>
      <c r="QTZ13" s="83"/>
      <c r="QUA13" s="83"/>
      <c r="QUB13" s="83"/>
      <c r="QUC13" s="83"/>
      <c r="QUD13" s="83"/>
      <c r="QUE13" s="83"/>
      <c r="QUF13" s="83"/>
      <c r="QUG13" s="83"/>
      <c r="QUH13" s="83"/>
      <c r="QUI13" s="83"/>
      <c r="QUJ13" s="83"/>
      <c r="QUK13" s="83"/>
      <c r="QUL13" s="83"/>
      <c r="QUM13" s="83"/>
      <c r="QUN13" s="83"/>
      <c r="QUO13" s="83"/>
      <c r="QUP13" s="83"/>
      <c r="QUQ13" s="83"/>
      <c r="QUR13" s="83"/>
      <c r="QUS13" s="83"/>
      <c r="QUT13" s="83"/>
      <c r="QUU13" s="83"/>
      <c r="QUV13" s="83"/>
      <c r="QUW13" s="83"/>
      <c r="QUX13" s="83"/>
      <c r="QUY13" s="83"/>
      <c r="QUZ13" s="83"/>
      <c r="QVA13" s="83"/>
      <c r="QVB13" s="83"/>
      <c r="QVC13" s="83"/>
      <c r="QVD13" s="83"/>
      <c r="QVE13" s="83"/>
      <c r="QVF13" s="83"/>
      <c r="QVG13" s="83"/>
      <c r="QVH13" s="83"/>
      <c r="QVI13" s="83"/>
      <c r="QVJ13" s="83"/>
      <c r="QVK13" s="83"/>
      <c r="QVL13" s="83"/>
      <c r="QVM13" s="83"/>
      <c r="QVN13" s="83"/>
      <c r="QVO13" s="83"/>
      <c r="QVP13" s="83"/>
      <c r="QVQ13" s="83"/>
      <c r="QVR13" s="83"/>
      <c r="QVS13" s="83"/>
      <c r="QVT13" s="83"/>
      <c r="QVU13" s="83"/>
      <c r="QVV13" s="83"/>
      <c r="QVW13" s="83"/>
      <c r="QVX13" s="83"/>
      <c r="QVY13" s="83"/>
      <c r="QVZ13" s="83"/>
      <c r="QWA13" s="83"/>
      <c r="QWB13" s="83"/>
      <c r="QWC13" s="83"/>
      <c r="QWD13" s="83"/>
      <c r="QWE13" s="83"/>
      <c r="QWF13" s="83"/>
      <c r="QWG13" s="83"/>
      <c r="QWH13" s="83"/>
      <c r="QWI13" s="83"/>
      <c r="QWJ13" s="83"/>
      <c r="QWK13" s="83"/>
      <c r="QWL13" s="83"/>
      <c r="QWM13" s="83"/>
      <c r="QWN13" s="83"/>
      <c r="QWO13" s="83"/>
      <c r="QWP13" s="83"/>
      <c r="QWQ13" s="83"/>
      <c r="QWR13" s="83"/>
      <c r="QWS13" s="83"/>
      <c r="QWT13" s="83"/>
      <c r="QWU13" s="83"/>
      <c r="QWV13" s="83"/>
      <c r="QWW13" s="83"/>
      <c r="QWX13" s="83"/>
      <c r="QWY13" s="83"/>
      <c r="QWZ13" s="83"/>
      <c r="QXA13" s="83"/>
      <c r="QXB13" s="83"/>
      <c r="QXC13" s="83"/>
      <c r="QXD13" s="83"/>
      <c r="QXE13" s="83"/>
      <c r="QXF13" s="83"/>
      <c r="QXG13" s="83"/>
      <c r="QXH13" s="83"/>
      <c r="QXI13" s="83"/>
      <c r="QXJ13" s="83"/>
      <c r="QXK13" s="83"/>
      <c r="QXL13" s="83"/>
      <c r="QXM13" s="83"/>
      <c r="QXN13" s="83"/>
      <c r="QXO13" s="83"/>
      <c r="QXP13" s="83"/>
      <c r="QXQ13" s="83"/>
      <c r="QXR13" s="83"/>
      <c r="QXS13" s="83"/>
      <c r="QXT13" s="83"/>
      <c r="QXU13" s="83"/>
      <c r="QXV13" s="83"/>
      <c r="QXW13" s="83"/>
      <c r="QXX13" s="83"/>
      <c r="QXY13" s="83"/>
      <c r="QXZ13" s="83"/>
      <c r="QYA13" s="83"/>
      <c r="QYB13" s="83"/>
      <c r="QYC13" s="83"/>
      <c r="QYD13" s="83"/>
      <c r="QYE13" s="83"/>
      <c r="QYF13" s="83"/>
      <c r="QYG13" s="83"/>
      <c r="QYH13" s="83"/>
      <c r="QYI13" s="83"/>
      <c r="QYJ13" s="83"/>
      <c r="QYK13" s="83"/>
      <c r="QYL13" s="83"/>
      <c r="QYM13" s="83"/>
      <c r="QYN13" s="83"/>
      <c r="QYO13" s="83"/>
      <c r="QYP13" s="83"/>
      <c r="QYQ13" s="83"/>
      <c r="QYR13" s="83"/>
      <c r="QYS13" s="83"/>
      <c r="QYT13" s="83"/>
      <c r="QYU13" s="83"/>
      <c r="QYV13" s="83"/>
      <c r="QYW13" s="83"/>
      <c r="QYX13" s="83"/>
      <c r="QYY13" s="83"/>
      <c r="QYZ13" s="83"/>
      <c r="QZA13" s="83"/>
      <c r="QZB13" s="83"/>
      <c r="QZC13" s="83"/>
      <c r="QZD13" s="83"/>
      <c r="QZE13" s="83"/>
      <c r="QZF13" s="83"/>
      <c r="QZG13" s="83"/>
      <c r="QZH13" s="83"/>
      <c r="QZI13" s="83"/>
      <c r="QZJ13" s="83"/>
      <c r="QZK13" s="83"/>
      <c r="QZL13" s="83"/>
      <c r="QZM13" s="83"/>
      <c r="QZN13" s="83"/>
      <c r="QZO13" s="83"/>
      <c r="QZP13" s="83"/>
      <c r="QZQ13" s="83"/>
      <c r="QZR13" s="83"/>
      <c r="QZS13" s="83"/>
      <c r="QZT13" s="83"/>
      <c r="QZU13" s="83"/>
      <c r="QZV13" s="83"/>
      <c r="QZW13" s="83"/>
      <c r="QZX13" s="83"/>
      <c r="QZY13" s="83"/>
      <c r="QZZ13" s="83"/>
      <c r="RAA13" s="83"/>
      <c r="RAB13" s="83"/>
      <c r="RAC13" s="83"/>
      <c r="RAD13" s="83"/>
      <c r="RAE13" s="83"/>
      <c r="RAF13" s="83"/>
      <c r="RAG13" s="83"/>
      <c r="RAH13" s="83"/>
      <c r="RAI13" s="83"/>
      <c r="RAJ13" s="83"/>
      <c r="RAK13" s="83"/>
      <c r="RAL13" s="83"/>
      <c r="RAM13" s="83"/>
      <c r="RAN13" s="83"/>
      <c r="RAO13" s="83"/>
      <c r="RAP13" s="83"/>
      <c r="RAQ13" s="83"/>
      <c r="RAR13" s="83"/>
      <c r="RAS13" s="83"/>
      <c r="RAT13" s="83"/>
      <c r="RAU13" s="83"/>
      <c r="RAV13" s="83"/>
      <c r="RAW13" s="83"/>
      <c r="RAX13" s="83"/>
      <c r="RAY13" s="83"/>
      <c r="RAZ13" s="83"/>
      <c r="RBA13" s="83"/>
      <c r="RBB13" s="83"/>
      <c r="RBC13" s="83"/>
      <c r="RBD13" s="83"/>
      <c r="RBE13" s="83"/>
      <c r="RBF13" s="83"/>
      <c r="RBG13" s="83"/>
      <c r="RBH13" s="83"/>
      <c r="RBI13" s="83"/>
      <c r="RBJ13" s="83"/>
      <c r="RBK13" s="83"/>
      <c r="RBL13" s="83"/>
      <c r="RBM13" s="83"/>
      <c r="RBN13" s="83"/>
      <c r="RBO13" s="83"/>
      <c r="RBP13" s="83"/>
      <c r="RBQ13" s="83"/>
      <c r="RBR13" s="83"/>
      <c r="RBS13" s="83"/>
      <c r="RBT13" s="83"/>
      <c r="RBU13" s="83"/>
      <c r="RBV13" s="83"/>
      <c r="RBW13" s="83"/>
      <c r="RBX13" s="83"/>
      <c r="RBY13" s="83"/>
      <c r="RBZ13" s="83"/>
      <c r="RCA13" s="83"/>
      <c r="RCB13" s="83"/>
      <c r="RCC13" s="83"/>
      <c r="RCD13" s="83"/>
      <c r="RCE13" s="83"/>
      <c r="RCF13" s="83"/>
      <c r="RCG13" s="83"/>
      <c r="RCH13" s="83"/>
      <c r="RCI13" s="83"/>
      <c r="RCJ13" s="83"/>
      <c r="RCK13" s="83"/>
      <c r="RCL13" s="83"/>
      <c r="RCM13" s="83"/>
      <c r="RCN13" s="83"/>
      <c r="RCO13" s="83"/>
      <c r="RCP13" s="83"/>
      <c r="RCQ13" s="83"/>
      <c r="RCR13" s="83"/>
      <c r="RCS13" s="83"/>
      <c r="RCT13" s="83"/>
      <c r="RCU13" s="83"/>
      <c r="RCV13" s="83"/>
      <c r="RCW13" s="83"/>
      <c r="RCX13" s="83"/>
      <c r="RCY13" s="83"/>
      <c r="RCZ13" s="83"/>
      <c r="RDA13" s="83"/>
      <c r="RDB13" s="83"/>
      <c r="RDC13" s="83"/>
      <c r="RDD13" s="83"/>
      <c r="RDE13" s="83"/>
      <c r="RDF13" s="83"/>
      <c r="RDG13" s="83"/>
      <c r="RDH13" s="83"/>
      <c r="RDI13" s="83"/>
      <c r="RDJ13" s="83"/>
      <c r="RDK13" s="83"/>
      <c r="RDL13" s="83"/>
      <c r="RDM13" s="83"/>
      <c r="RDN13" s="83"/>
      <c r="RDO13" s="83"/>
      <c r="RDP13" s="83"/>
      <c r="RDQ13" s="83"/>
      <c r="RDR13" s="83"/>
      <c r="RDS13" s="83"/>
      <c r="RDT13" s="83"/>
      <c r="RDU13" s="83"/>
      <c r="RDV13" s="83"/>
      <c r="RDW13" s="83"/>
      <c r="RDX13" s="83"/>
      <c r="RDY13" s="83"/>
      <c r="RDZ13" s="83"/>
      <c r="REA13" s="83"/>
      <c r="REB13" s="83"/>
      <c r="REC13" s="83"/>
      <c r="RED13" s="83"/>
      <c r="REE13" s="83"/>
      <c r="REF13" s="83"/>
      <c r="REG13" s="83"/>
      <c r="REH13" s="83"/>
      <c r="REI13" s="83"/>
      <c r="REJ13" s="83"/>
      <c r="REK13" s="83"/>
      <c r="REL13" s="83"/>
      <c r="REM13" s="83"/>
      <c r="REN13" s="83"/>
      <c r="REO13" s="83"/>
      <c r="REP13" s="83"/>
      <c r="REQ13" s="83"/>
      <c r="RER13" s="83"/>
      <c r="RES13" s="83"/>
      <c r="RET13" s="83"/>
      <c r="REU13" s="83"/>
      <c r="REV13" s="83"/>
      <c r="REW13" s="83"/>
      <c r="REX13" s="83"/>
      <c r="REY13" s="83"/>
      <c r="REZ13" s="83"/>
      <c r="RFA13" s="83"/>
      <c r="RFB13" s="83"/>
      <c r="RFC13" s="83"/>
      <c r="RFD13" s="83"/>
      <c r="RFE13" s="83"/>
      <c r="RFF13" s="83"/>
      <c r="RFG13" s="83"/>
      <c r="RFH13" s="83"/>
      <c r="RFI13" s="83"/>
      <c r="RFJ13" s="83"/>
      <c r="RFK13" s="83"/>
      <c r="RFL13" s="83"/>
      <c r="RFM13" s="83"/>
      <c r="RFN13" s="83"/>
      <c r="RFO13" s="83"/>
      <c r="RFP13" s="83"/>
      <c r="RFQ13" s="83"/>
      <c r="RFR13" s="83"/>
      <c r="RFS13" s="83"/>
      <c r="RFT13" s="83"/>
      <c r="RFU13" s="83"/>
      <c r="RFV13" s="83"/>
      <c r="RFW13" s="83"/>
      <c r="RFX13" s="83"/>
      <c r="RFY13" s="83"/>
      <c r="RFZ13" s="83"/>
      <c r="RGA13" s="83"/>
      <c r="RGB13" s="83"/>
      <c r="RGC13" s="83"/>
      <c r="RGD13" s="83"/>
      <c r="RGE13" s="83"/>
      <c r="RGF13" s="83"/>
      <c r="RGG13" s="83"/>
      <c r="RGH13" s="83"/>
      <c r="RGI13" s="83"/>
      <c r="RGJ13" s="83"/>
      <c r="RGK13" s="83"/>
      <c r="RGL13" s="83"/>
      <c r="RGM13" s="83"/>
      <c r="RGN13" s="83"/>
      <c r="RGO13" s="83"/>
      <c r="RGP13" s="83"/>
      <c r="RGQ13" s="83"/>
      <c r="RGR13" s="83"/>
      <c r="RGS13" s="83"/>
      <c r="RGT13" s="83"/>
      <c r="RGU13" s="83"/>
      <c r="RGV13" s="83"/>
      <c r="RGW13" s="83"/>
      <c r="RGX13" s="83"/>
      <c r="RGY13" s="83"/>
      <c r="RGZ13" s="83"/>
      <c r="RHA13" s="83"/>
      <c r="RHB13" s="83"/>
      <c r="RHC13" s="83"/>
      <c r="RHD13" s="83"/>
      <c r="RHE13" s="83"/>
      <c r="RHF13" s="83"/>
      <c r="RHG13" s="83"/>
      <c r="RHH13" s="83"/>
      <c r="RHI13" s="83"/>
      <c r="RHJ13" s="83"/>
      <c r="RHK13" s="83"/>
      <c r="RHL13" s="83"/>
      <c r="RHM13" s="83"/>
      <c r="RHN13" s="83"/>
      <c r="RHO13" s="83"/>
      <c r="RHP13" s="83"/>
      <c r="RHQ13" s="83"/>
      <c r="RHR13" s="83"/>
      <c r="RHS13" s="83"/>
      <c r="RHT13" s="83"/>
      <c r="RHU13" s="83"/>
      <c r="RHV13" s="83"/>
      <c r="RHW13" s="83"/>
      <c r="RHX13" s="83"/>
      <c r="RHY13" s="83"/>
      <c r="RHZ13" s="83"/>
      <c r="RIA13" s="83"/>
      <c r="RIB13" s="83"/>
      <c r="RIC13" s="83"/>
      <c r="RID13" s="83"/>
      <c r="RIE13" s="83"/>
      <c r="RIF13" s="83"/>
      <c r="RIG13" s="83"/>
      <c r="RIH13" s="83"/>
      <c r="RII13" s="83"/>
      <c r="RIJ13" s="83"/>
      <c r="RIK13" s="83"/>
      <c r="RIL13" s="83"/>
      <c r="RIM13" s="83"/>
      <c r="RIN13" s="83"/>
      <c r="RIO13" s="83"/>
      <c r="RIP13" s="83"/>
      <c r="RIQ13" s="83"/>
      <c r="RIR13" s="83"/>
      <c r="RIS13" s="83"/>
      <c r="RIT13" s="83"/>
      <c r="RIU13" s="83"/>
      <c r="RIV13" s="83"/>
      <c r="RIW13" s="83"/>
      <c r="RIX13" s="83"/>
      <c r="RIY13" s="83"/>
      <c r="RIZ13" s="83"/>
      <c r="RJA13" s="83"/>
      <c r="RJB13" s="83"/>
      <c r="RJC13" s="83"/>
      <c r="RJD13" s="83"/>
      <c r="RJE13" s="83"/>
      <c r="RJF13" s="83"/>
      <c r="RJG13" s="83"/>
      <c r="RJH13" s="83"/>
      <c r="RJI13" s="83"/>
      <c r="RJJ13" s="83"/>
      <c r="RJK13" s="83"/>
      <c r="RJL13" s="83"/>
      <c r="RJM13" s="83"/>
      <c r="RJN13" s="83"/>
      <c r="RJO13" s="83"/>
      <c r="RJP13" s="83"/>
      <c r="RJQ13" s="83"/>
      <c r="RJR13" s="83"/>
      <c r="RJS13" s="83"/>
      <c r="RJT13" s="83"/>
      <c r="RJU13" s="83"/>
      <c r="RJV13" s="83"/>
      <c r="RJW13" s="83"/>
      <c r="RJX13" s="83"/>
      <c r="RJY13" s="83"/>
      <c r="RJZ13" s="83"/>
      <c r="RKA13" s="83"/>
      <c r="RKB13" s="83"/>
      <c r="RKC13" s="83"/>
      <c r="RKD13" s="83"/>
      <c r="RKE13" s="83"/>
      <c r="RKF13" s="83"/>
      <c r="RKG13" s="83"/>
      <c r="RKH13" s="83"/>
      <c r="RKI13" s="83"/>
      <c r="RKJ13" s="83"/>
      <c r="RKK13" s="83"/>
      <c r="RKL13" s="83"/>
      <c r="RKM13" s="83"/>
      <c r="RKN13" s="83"/>
      <c r="RKO13" s="83"/>
      <c r="RKP13" s="83"/>
      <c r="RKQ13" s="83"/>
      <c r="RKR13" s="83"/>
      <c r="RKS13" s="83"/>
      <c r="RKT13" s="83"/>
      <c r="RKU13" s="83"/>
      <c r="RKV13" s="83"/>
      <c r="RKW13" s="83"/>
      <c r="RKX13" s="83"/>
      <c r="RKY13" s="83"/>
      <c r="RKZ13" s="83"/>
      <c r="RLA13" s="83"/>
      <c r="RLB13" s="83"/>
      <c r="RLC13" s="83"/>
      <c r="RLD13" s="83"/>
      <c r="RLE13" s="83"/>
      <c r="RLF13" s="83"/>
      <c r="RLG13" s="83"/>
      <c r="RLH13" s="83"/>
      <c r="RLI13" s="83"/>
      <c r="RLJ13" s="83"/>
      <c r="RLK13" s="83"/>
      <c r="RLL13" s="83"/>
      <c r="RLM13" s="83"/>
      <c r="RLN13" s="83"/>
      <c r="RLO13" s="83"/>
      <c r="RLP13" s="83"/>
      <c r="RLQ13" s="83"/>
      <c r="RLR13" s="83"/>
      <c r="RLS13" s="83"/>
      <c r="RLT13" s="83"/>
      <c r="RLU13" s="83"/>
      <c r="RLV13" s="83"/>
      <c r="RLW13" s="83"/>
      <c r="RLX13" s="83"/>
      <c r="RLY13" s="83"/>
      <c r="RLZ13" s="83"/>
      <c r="RMA13" s="83"/>
      <c r="RMB13" s="83"/>
      <c r="RMC13" s="83"/>
      <c r="RMD13" s="83"/>
      <c r="RME13" s="83"/>
      <c r="RMF13" s="83"/>
      <c r="RMG13" s="83"/>
      <c r="RMH13" s="83"/>
      <c r="RMI13" s="83"/>
      <c r="RMJ13" s="83"/>
      <c r="RMK13" s="83"/>
      <c r="RML13" s="83"/>
      <c r="RMM13" s="83"/>
      <c r="RMN13" s="83"/>
      <c r="RMO13" s="83"/>
      <c r="RMP13" s="83"/>
      <c r="RMQ13" s="83"/>
      <c r="RMR13" s="83"/>
      <c r="RMS13" s="83"/>
      <c r="RMT13" s="83"/>
      <c r="RMU13" s="83"/>
      <c r="RMV13" s="83"/>
      <c r="RMW13" s="83"/>
      <c r="RMX13" s="83"/>
      <c r="RMY13" s="83"/>
      <c r="RMZ13" s="83"/>
      <c r="RNA13" s="83"/>
      <c r="RNB13" s="83"/>
      <c r="RNC13" s="83"/>
      <c r="RND13" s="83"/>
      <c r="RNE13" s="83"/>
      <c r="RNF13" s="83"/>
      <c r="RNG13" s="83"/>
      <c r="RNH13" s="83"/>
      <c r="RNI13" s="83"/>
      <c r="RNJ13" s="83"/>
      <c r="RNK13" s="83"/>
      <c r="RNL13" s="83"/>
      <c r="RNM13" s="83"/>
      <c r="RNN13" s="83"/>
      <c r="RNO13" s="83"/>
      <c r="RNP13" s="83"/>
      <c r="RNQ13" s="83"/>
      <c r="RNR13" s="83"/>
      <c r="RNS13" s="83"/>
      <c r="RNT13" s="83"/>
      <c r="RNU13" s="83"/>
      <c r="RNV13" s="83"/>
      <c r="RNW13" s="83"/>
      <c r="RNX13" s="83"/>
      <c r="RNY13" s="83"/>
      <c r="RNZ13" s="83"/>
      <c r="ROA13" s="83"/>
      <c r="ROB13" s="83"/>
      <c r="ROC13" s="83"/>
      <c r="ROD13" s="83"/>
      <c r="ROE13" s="83"/>
      <c r="ROF13" s="83"/>
      <c r="ROG13" s="83"/>
      <c r="ROH13" s="83"/>
      <c r="ROI13" s="83"/>
      <c r="ROJ13" s="83"/>
      <c r="ROK13" s="83"/>
      <c r="ROL13" s="83"/>
      <c r="ROM13" s="83"/>
      <c r="RON13" s="83"/>
      <c r="ROO13" s="83"/>
      <c r="ROP13" s="83"/>
      <c r="ROQ13" s="83"/>
      <c r="ROR13" s="83"/>
      <c r="ROS13" s="83"/>
      <c r="ROT13" s="83"/>
      <c r="ROU13" s="83"/>
      <c r="ROV13" s="83"/>
      <c r="ROW13" s="83"/>
      <c r="ROX13" s="83"/>
      <c r="ROY13" s="83"/>
      <c r="ROZ13" s="83"/>
      <c r="RPA13" s="83"/>
      <c r="RPB13" s="83"/>
      <c r="RPC13" s="83"/>
      <c r="RPD13" s="83"/>
      <c r="RPE13" s="83"/>
      <c r="RPF13" s="83"/>
      <c r="RPG13" s="83"/>
      <c r="RPH13" s="83"/>
      <c r="RPI13" s="83"/>
      <c r="RPJ13" s="83"/>
      <c r="RPK13" s="83"/>
      <c r="RPL13" s="83"/>
      <c r="RPM13" s="83"/>
      <c r="RPN13" s="83"/>
      <c r="RPO13" s="83"/>
      <c r="RPP13" s="83"/>
      <c r="RPQ13" s="83"/>
      <c r="RPR13" s="83"/>
      <c r="RPS13" s="83"/>
      <c r="RPT13" s="83"/>
      <c r="RPU13" s="83"/>
      <c r="RPV13" s="83"/>
      <c r="RPW13" s="83"/>
      <c r="RPX13" s="83"/>
      <c r="RPY13" s="83"/>
      <c r="RPZ13" s="83"/>
      <c r="RQA13" s="83"/>
      <c r="RQB13" s="83"/>
      <c r="RQC13" s="83"/>
      <c r="RQD13" s="83"/>
      <c r="RQE13" s="83"/>
      <c r="RQF13" s="83"/>
      <c r="RQG13" s="83"/>
      <c r="RQH13" s="83"/>
      <c r="RQI13" s="83"/>
      <c r="RQJ13" s="83"/>
      <c r="RQK13" s="83"/>
      <c r="RQL13" s="83"/>
      <c r="RQM13" s="83"/>
      <c r="RQN13" s="83"/>
      <c r="RQO13" s="83"/>
      <c r="RQP13" s="83"/>
      <c r="RQQ13" s="83"/>
      <c r="RQR13" s="83"/>
      <c r="RQS13" s="83"/>
      <c r="RQT13" s="83"/>
      <c r="RQU13" s="83"/>
      <c r="RQV13" s="83"/>
      <c r="RQW13" s="83"/>
      <c r="RQX13" s="83"/>
      <c r="RQY13" s="83"/>
      <c r="RQZ13" s="83"/>
      <c r="RRA13" s="83"/>
      <c r="RRB13" s="83"/>
      <c r="RRC13" s="83"/>
      <c r="RRD13" s="83"/>
      <c r="RRE13" s="83"/>
      <c r="RRF13" s="83"/>
      <c r="RRG13" s="83"/>
      <c r="RRH13" s="83"/>
      <c r="RRI13" s="83"/>
      <c r="RRJ13" s="83"/>
      <c r="RRK13" s="83"/>
      <c r="RRL13" s="83"/>
      <c r="RRM13" s="83"/>
      <c r="RRN13" s="83"/>
      <c r="RRO13" s="83"/>
      <c r="RRP13" s="83"/>
      <c r="RRQ13" s="83"/>
      <c r="RRR13" s="83"/>
      <c r="RRS13" s="83"/>
      <c r="RRT13" s="83"/>
      <c r="RRU13" s="83"/>
      <c r="RRV13" s="83"/>
      <c r="RRW13" s="83"/>
      <c r="RRX13" s="83"/>
      <c r="RRY13" s="83"/>
      <c r="RRZ13" s="83"/>
      <c r="RSA13" s="83"/>
      <c r="RSB13" s="83"/>
      <c r="RSC13" s="83"/>
      <c r="RSD13" s="83"/>
      <c r="RSE13" s="83"/>
      <c r="RSF13" s="83"/>
      <c r="RSG13" s="83"/>
      <c r="RSH13" s="83"/>
      <c r="RSI13" s="83"/>
      <c r="RSJ13" s="83"/>
      <c r="RSK13" s="83"/>
      <c r="RSL13" s="83"/>
      <c r="RSM13" s="83"/>
      <c r="RSN13" s="83"/>
      <c r="RSO13" s="83"/>
      <c r="RSP13" s="83"/>
      <c r="RSQ13" s="83"/>
      <c r="RSR13" s="83"/>
      <c r="RSS13" s="83"/>
      <c r="RST13" s="83"/>
      <c r="RSU13" s="83"/>
      <c r="RSV13" s="83"/>
      <c r="RSW13" s="83"/>
      <c r="RSX13" s="83"/>
      <c r="RSY13" s="83"/>
      <c r="RSZ13" s="83"/>
      <c r="RTA13" s="83"/>
      <c r="RTB13" s="83"/>
      <c r="RTC13" s="83"/>
      <c r="RTD13" s="83"/>
      <c r="RTE13" s="83"/>
      <c r="RTF13" s="83"/>
      <c r="RTG13" s="83"/>
      <c r="RTH13" s="83"/>
      <c r="RTI13" s="83"/>
      <c r="RTJ13" s="83"/>
      <c r="RTK13" s="83"/>
      <c r="RTL13" s="83"/>
      <c r="RTM13" s="83"/>
      <c r="RTN13" s="83"/>
      <c r="RTO13" s="83"/>
      <c r="RTP13" s="83"/>
      <c r="RTQ13" s="83"/>
      <c r="RTR13" s="83"/>
      <c r="RTS13" s="83"/>
      <c r="RTT13" s="83"/>
      <c r="RTU13" s="83"/>
      <c r="RTV13" s="83"/>
      <c r="RTW13" s="83"/>
      <c r="RTX13" s="83"/>
      <c r="RTY13" s="83"/>
      <c r="RTZ13" s="83"/>
      <c r="RUA13" s="83"/>
      <c r="RUB13" s="83"/>
      <c r="RUC13" s="83"/>
      <c r="RUD13" s="83"/>
      <c r="RUE13" s="83"/>
      <c r="RUF13" s="83"/>
      <c r="RUG13" s="83"/>
      <c r="RUH13" s="83"/>
      <c r="RUI13" s="83"/>
      <c r="RUJ13" s="83"/>
      <c r="RUK13" s="83"/>
      <c r="RUL13" s="83"/>
      <c r="RUM13" s="83"/>
      <c r="RUN13" s="83"/>
      <c r="RUO13" s="83"/>
      <c r="RUP13" s="83"/>
      <c r="RUQ13" s="83"/>
      <c r="RUR13" s="83"/>
      <c r="RUS13" s="83"/>
      <c r="RUT13" s="83"/>
      <c r="RUU13" s="83"/>
      <c r="RUV13" s="83"/>
      <c r="RUW13" s="83"/>
      <c r="RUX13" s="83"/>
      <c r="RUY13" s="83"/>
      <c r="RUZ13" s="83"/>
      <c r="RVA13" s="83"/>
      <c r="RVB13" s="83"/>
      <c r="RVC13" s="83"/>
      <c r="RVD13" s="83"/>
      <c r="RVE13" s="83"/>
      <c r="RVF13" s="83"/>
      <c r="RVG13" s="83"/>
      <c r="RVH13" s="83"/>
      <c r="RVI13" s="83"/>
      <c r="RVJ13" s="83"/>
      <c r="RVK13" s="83"/>
      <c r="RVL13" s="83"/>
      <c r="RVM13" s="83"/>
      <c r="RVN13" s="83"/>
      <c r="RVO13" s="83"/>
      <c r="RVP13" s="83"/>
      <c r="RVQ13" s="83"/>
      <c r="RVR13" s="83"/>
      <c r="RVS13" s="83"/>
      <c r="RVT13" s="83"/>
      <c r="RVU13" s="83"/>
      <c r="RVV13" s="83"/>
      <c r="RVW13" s="83"/>
      <c r="RVX13" s="83"/>
      <c r="RVY13" s="83"/>
      <c r="RVZ13" s="83"/>
      <c r="RWA13" s="83"/>
      <c r="RWB13" s="83"/>
      <c r="RWC13" s="83"/>
      <c r="RWD13" s="83"/>
      <c r="RWE13" s="83"/>
      <c r="RWF13" s="83"/>
      <c r="RWG13" s="83"/>
      <c r="RWH13" s="83"/>
      <c r="RWI13" s="83"/>
      <c r="RWJ13" s="83"/>
      <c r="RWK13" s="83"/>
      <c r="RWL13" s="83"/>
      <c r="RWM13" s="83"/>
      <c r="RWN13" s="83"/>
      <c r="RWO13" s="83"/>
      <c r="RWP13" s="83"/>
      <c r="RWQ13" s="83"/>
      <c r="RWR13" s="83"/>
      <c r="RWS13" s="83"/>
      <c r="RWT13" s="83"/>
      <c r="RWU13" s="83"/>
      <c r="RWV13" s="83"/>
      <c r="RWW13" s="83"/>
      <c r="RWX13" s="83"/>
      <c r="RWY13" s="83"/>
      <c r="RWZ13" s="83"/>
      <c r="RXA13" s="83"/>
      <c r="RXB13" s="83"/>
      <c r="RXC13" s="83"/>
      <c r="RXD13" s="83"/>
      <c r="RXE13" s="83"/>
      <c r="RXF13" s="83"/>
      <c r="RXG13" s="83"/>
      <c r="RXH13" s="83"/>
      <c r="RXI13" s="83"/>
      <c r="RXJ13" s="83"/>
      <c r="RXK13" s="83"/>
      <c r="RXL13" s="83"/>
      <c r="RXM13" s="83"/>
      <c r="RXN13" s="83"/>
      <c r="RXO13" s="83"/>
      <c r="RXP13" s="83"/>
      <c r="RXQ13" s="83"/>
      <c r="RXR13" s="83"/>
      <c r="RXS13" s="83"/>
      <c r="RXT13" s="83"/>
      <c r="RXU13" s="83"/>
      <c r="RXV13" s="83"/>
      <c r="RXW13" s="83"/>
      <c r="RXX13" s="83"/>
      <c r="RXY13" s="83"/>
      <c r="RXZ13" s="83"/>
      <c r="RYA13" s="83"/>
      <c r="RYB13" s="83"/>
      <c r="RYC13" s="83"/>
      <c r="RYD13" s="83"/>
      <c r="RYE13" s="83"/>
      <c r="RYF13" s="83"/>
      <c r="RYG13" s="83"/>
      <c r="RYH13" s="83"/>
      <c r="RYI13" s="83"/>
      <c r="RYJ13" s="83"/>
      <c r="RYK13" s="83"/>
      <c r="RYL13" s="83"/>
      <c r="RYM13" s="83"/>
      <c r="RYN13" s="83"/>
      <c r="RYO13" s="83"/>
      <c r="RYP13" s="83"/>
      <c r="RYQ13" s="83"/>
      <c r="RYR13" s="83"/>
      <c r="RYS13" s="83"/>
      <c r="RYT13" s="83"/>
      <c r="RYU13" s="83"/>
      <c r="RYV13" s="83"/>
      <c r="RYW13" s="83"/>
      <c r="RYX13" s="83"/>
      <c r="RYY13" s="83"/>
      <c r="RYZ13" s="83"/>
      <c r="RZA13" s="83"/>
      <c r="RZB13" s="83"/>
      <c r="RZC13" s="83"/>
      <c r="RZD13" s="83"/>
      <c r="RZE13" s="83"/>
      <c r="RZF13" s="83"/>
      <c r="RZG13" s="83"/>
      <c r="RZH13" s="83"/>
      <c r="RZI13" s="83"/>
      <c r="RZJ13" s="83"/>
      <c r="RZK13" s="83"/>
      <c r="RZL13" s="83"/>
      <c r="RZM13" s="83"/>
      <c r="RZN13" s="83"/>
      <c r="RZO13" s="83"/>
      <c r="RZP13" s="83"/>
      <c r="RZQ13" s="83"/>
      <c r="RZR13" s="83"/>
      <c r="RZS13" s="83"/>
      <c r="RZT13" s="83"/>
      <c r="RZU13" s="83"/>
      <c r="RZV13" s="83"/>
      <c r="RZW13" s="83"/>
      <c r="RZX13" s="83"/>
      <c r="RZY13" s="83"/>
      <c r="RZZ13" s="83"/>
      <c r="SAA13" s="83"/>
      <c r="SAB13" s="83"/>
      <c r="SAC13" s="83"/>
      <c r="SAD13" s="83"/>
      <c r="SAE13" s="83"/>
      <c r="SAF13" s="83"/>
      <c r="SAG13" s="83"/>
      <c r="SAH13" s="83"/>
      <c r="SAI13" s="83"/>
      <c r="SAJ13" s="83"/>
      <c r="SAK13" s="83"/>
      <c r="SAL13" s="83"/>
      <c r="SAM13" s="83"/>
      <c r="SAN13" s="83"/>
      <c r="SAO13" s="83"/>
      <c r="SAP13" s="83"/>
      <c r="SAQ13" s="83"/>
      <c r="SAR13" s="83"/>
      <c r="SAS13" s="83"/>
      <c r="SAT13" s="83"/>
      <c r="SAU13" s="83"/>
      <c r="SAV13" s="83"/>
      <c r="SAW13" s="83"/>
      <c r="SAX13" s="83"/>
      <c r="SAY13" s="83"/>
      <c r="SAZ13" s="83"/>
      <c r="SBA13" s="83"/>
      <c r="SBB13" s="83"/>
      <c r="SBC13" s="83"/>
      <c r="SBD13" s="83"/>
      <c r="SBE13" s="83"/>
      <c r="SBF13" s="83"/>
      <c r="SBG13" s="83"/>
      <c r="SBH13" s="83"/>
      <c r="SBI13" s="83"/>
      <c r="SBJ13" s="83"/>
      <c r="SBK13" s="83"/>
      <c r="SBL13" s="83"/>
      <c r="SBM13" s="83"/>
      <c r="SBN13" s="83"/>
      <c r="SBO13" s="83"/>
      <c r="SBP13" s="83"/>
      <c r="SBQ13" s="83"/>
      <c r="SBR13" s="83"/>
      <c r="SBS13" s="83"/>
      <c r="SBT13" s="83"/>
      <c r="SBU13" s="83"/>
      <c r="SBV13" s="83"/>
      <c r="SBW13" s="83"/>
      <c r="SBX13" s="83"/>
      <c r="SBY13" s="83"/>
      <c r="SBZ13" s="83"/>
      <c r="SCA13" s="83"/>
      <c r="SCB13" s="83"/>
      <c r="SCC13" s="83"/>
      <c r="SCD13" s="83"/>
      <c r="SCE13" s="83"/>
      <c r="SCF13" s="83"/>
      <c r="SCG13" s="83"/>
      <c r="SCH13" s="83"/>
      <c r="SCI13" s="83"/>
      <c r="SCJ13" s="83"/>
      <c r="SCK13" s="83"/>
      <c r="SCL13" s="83"/>
      <c r="SCM13" s="83"/>
      <c r="SCN13" s="83"/>
      <c r="SCO13" s="83"/>
      <c r="SCP13" s="83"/>
      <c r="SCQ13" s="83"/>
      <c r="SCR13" s="83"/>
      <c r="SCS13" s="83"/>
      <c r="SCT13" s="83"/>
      <c r="SCU13" s="83"/>
      <c r="SCV13" s="83"/>
      <c r="SCW13" s="83"/>
      <c r="SCX13" s="83"/>
      <c r="SCY13" s="83"/>
      <c r="SCZ13" s="83"/>
      <c r="SDA13" s="83"/>
      <c r="SDB13" s="83"/>
      <c r="SDC13" s="83"/>
      <c r="SDD13" s="83"/>
      <c r="SDE13" s="83"/>
      <c r="SDF13" s="83"/>
      <c r="SDG13" s="83"/>
      <c r="SDH13" s="83"/>
      <c r="SDI13" s="83"/>
      <c r="SDJ13" s="83"/>
      <c r="SDK13" s="83"/>
      <c r="SDL13" s="83"/>
      <c r="SDM13" s="83"/>
      <c r="SDN13" s="83"/>
      <c r="SDO13" s="83"/>
      <c r="SDP13" s="83"/>
      <c r="SDQ13" s="83"/>
      <c r="SDR13" s="83"/>
      <c r="SDS13" s="83"/>
      <c r="SDT13" s="83"/>
      <c r="SDU13" s="83"/>
      <c r="SDV13" s="83"/>
      <c r="SDW13" s="83"/>
      <c r="SDX13" s="83"/>
      <c r="SDY13" s="83"/>
      <c r="SDZ13" s="83"/>
      <c r="SEA13" s="83"/>
      <c r="SEB13" s="83"/>
      <c r="SEC13" s="83"/>
      <c r="SED13" s="83"/>
      <c r="SEE13" s="83"/>
      <c r="SEF13" s="83"/>
      <c r="SEG13" s="83"/>
      <c r="SEH13" s="83"/>
      <c r="SEI13" s="83"/>
      <c r="SEJ13" s="83"/>
      <c r="SEK13" s="83"/>
      <c r="SEL13" s="83"/>
      <c r="SEM13" s="83"/>
      <c r="SEN13" s="83"/>
      <c r="SEO13" s="83"/>
      <c r="SEP13" s="83"/>
      <c r="SEQ13" s="83"/>
      <c r="SER13" s="83"/>
      <c r="SES13" s="83"/>
      <c r="SET13" s="83"/>
      <c r="SEU13" s="83"/>
      <c r="SEV13" s="83"/>
      <c r="SEW13" s="83"/>
      <c r="SEX13" s="83"/>
      <c r="SEY13" s="83"/>
      <c r="SEZ13" s="83"/>
      <c r="SFA13" s="83"/>
      <c r="SFB13" s="83"/>
      <c r="SFC13" s="83"/>
      <c r="SFD13" s="83"/>
      <c r="SFE13" s="83"/>
      <c r="SFF13" s="83"/>
      <c r="SFG13" s="83"/>
      <c r="SFH13" s="83"/>
      <c r="SFI13" s="83"/>
      <c r="SFJ13" s="83"/>
      <c r="SFK13" s="83"/>
      <c r="SFL13" s="83"/>
      <c r="SFM13" s="83"/>
      <c r="SFN13" s="83"/>
      <c r="SFO13" s="83"/>
      <c r="SFP13" s="83"/>
      <c r="SFQ13" s="83"/>
      <c r="SFR13" s="83"/>
      <c r="SFS13" s="83"/>
      <c r="SFT13" s="83"/>
      <c r="SFU13" s="83"/>
      <c r="SFV13" s="83"/>
      <c r="SFW13" s="83"/>
      <c r="SFX13" s="83"/>
      <c r="SFY13" s="83"/>
      <c r="SFZ13" s="83"/>
      <c r="SGA13" s="83"/>
      <c r="SGB13" s="83"/>
      <c r="SGC13" s="83"/>
      <c r="SGD13" s="83"/>
      <c r="SGE13" s="83"/>
      <c r="SGF13" s="83"/>
      <c r="SGG13" s="83"/>
      <c r="SGH13" s="83"/>
      <c r="SGI13" s="83"/>
      <c r="SGJ13" s="83"/>
      <c r="SGK13" s="83"/>
      <c r="SGL13" s="83"/>
      <c r="SGM13" s="83"/>
      <c r="SGN13" s="83"/>
      <c r="SGO13" s="83"/>
      <c r="SGP13" s="83"/>
      <c r="SGQ13" s="83"/>
      <c r="SGR13" s="83"/>
      <c r="SGS13" s="83"/>
      <c r="SGT13" s="83"/>
      <c r="SGU13" s="83"/>
      <c r="SGV13" s="83"/>
      <c r="SGW13" s="83"/>
      <c r="SGX13" s="83"/>
      <c r="SGY13" s="83"/>
      <c r="SGZ13" s="83"/>
      <c r="SHA13" s="83"/>
      <c r="SHB13" s="83"/>
      <c r="SHC13" s="83"/>
      <c r="SHD13" s="83"/>
      <c r="SHE13" s="83"/>
      <c r="SHF13" s="83"/>
      <c r="SHG13" s="83"/>
      <c r="SHH13" s="83"/>
      <c r="SHI13" s="83"/>
      <c r="SHJ13" s="83"/>
      <c r="SHK13" s="83"/>
      <c r="SHL13" s="83"/>
      <c r="SHM13" s="83"/>
      <c r="SHN13" s="83"/>
      <c r="SHO13" s="83"/>
      <c r="SHP13" s="83"/>
      <c r="SHQ13" s="83"/>
      <c r="SHR13" s="83"/>
      <c r="SHS13" s="83"/>
      <c r="SHT13" s="83"/>
      <c r="SHU13" s="83"/>
      <c r="SHV13" s="83"/>
      <c r="SHW13" s="83"/>
      <c r="SHX13" s="83"/>
      <c r="SHY13" s="83"/>
      <c r="SHZ13" s="83"/>
      <c r="SIA13" s="83"/>
      <c r="SIB13" s="83"/>
      <c r="SIC13" s="83"/>
      <c r="SID13" s="83"/>
      <c r="SIE13" s="83"/>
      <c r="SIF13" s="83"/>
      <c r="SIG13" s="83"/>
      <c r="SIH13" s="83"/>
      <c r="SII13" s="83"/>
      <c r="SIJ13" s="83"/>
      <c r="SIK13" s="83"/>
      <c r="SIL13" s="83"/>
      <c r="SIM13" s="83"/>
      <c r="SIN13" s="83"/>
      <c r="SIO13" s="83"/>
      <c r="SIP13" s="83"/>
      <c r="SIQ13" s="83"/>
      <c r="SIR13" s="83"/>
      <c r="SIS13" s="83"/>
      <c r="SIT13" s="83"/>
      <c r="SIU13" s="83"/>
      <c r="SIV13" s="83"/>
      <c r="SIW13" s="83"/>
      <c r="SIX13" s="83"/>
      <c r="SIY13" s="83"/>
      <c r="SIZ13" s="83"/>
      <c r="SJA13" s="83"/>
      <c r="SJB13" s="83"/>
      <c r="SJC13" s="83"/>
      <c r="SJD13" s="83"/>
      <c r="SJE13" s="83"/>
      <c r="SJF13" s="83"/>
      <c r="SJG13" s="83"/>
      <c r="SJH13" s="83"/>
      <c r="SJI13" s="83"/>
      <c r="SJJ13" s="83"/>
      <c r="SJK13" s="83"/>
      <c r="SJL13" s="83"/>
      <c r="SJM13" s="83"/>
      <c r="SJN13" s="83"/>
      <c r="SJO13" s="83"/>
      <c r="SJP13" s="83"/>
      <c r="SJQ13" s="83"/>
      <c r="SJR13" s="83"/>
      <c r="SJS13" s="83"/>
      <c r="SJT13" s="83"/>
      <c r="SJU13" s="83"/>
      <c r="SJV13" s="83"/>
      <c r="SJW13" s="83"/>
      <c r="SJX13" s="83"/>
      <c r="SJY13" s="83"/>
      <c r="SJZ13" s="83"/>
      <c r="SKA13" s="83"/>
      <c r="SKB13" s="83"/>
      <c r="SKC13" s="83"/>
      <c r="SKD13" s="83"/>
      <c r="SKE13" s="83"/>
      <c r="SKF13" s="83"/>
      <c r="SKG13" s="83"/>
      <c r="SKH13" s="83"/>
      <c r="SKI13" s="83"/>
      <c r="SKJ13" s="83"/>
      <c r="SKK13" s="83"/>
      <c r="SKL13" s="83"/>
      <c r="SKM13" s="83"/>
      <c r="SKN13" s="83"/>
      <c r="SKO13" s="83"/>
      <c r="SKP13" s="83"/>
      <c r="SKQ13" s="83"/>
      <c r="SKR13" s="83"/>
      <c r="SKS13" s="83"/>
      <c r="SKT13" s="83"/>
      <c r="SKU13" s="83"/>
      <c r="SKV13" s="83"/>
      <c r="SKW13" s="83"/>
      <c r="SKX13" s="83"/>
      <c r="SKY13" s="83"/>
      <c r="SKZ13" s="83"/>
      <c r="SLA13" s="83"/>
      <c r="SLB13" s="83"/>
      <c r="SLC13" s="83"/>
      <c r="SLD13" s="83"/>
      <c r="SLE13" s="83"/>
      <c r="SLF13" s="83"/>
      <c r="SLG13" s="83"/>
      <c r="SLH13" s="83"/>
      <c r="SLI13" s="83"/>
      <c r="SLJ13" s="83"/>
      <c r="SLK13" s="83"/>
      <c r="SLL13" s="83"/>
      <c r="SLM13" s="83"/>
      <c r="SLN13" s="83"/>
      <c r="SLO13" s="83"/>
      <c r="SLP13" s="83"/>
      <c r="SLQ13" s="83"/>
      <c r="SLR13" s="83"/>
      <c r="SLS13" s="83"/>
      <c r="SLT13" s="83"/>
      <c r="SLU13" s="83"/>
      <c r="SLV13" s="83"/>
      <c r="SLW13" s="83"/>
      <c r="SLX13" s="83"/>
      <c r="SLY13" s="83"/>
      <c r="SLZ13" s="83"/>
      <c r="SMA13" s="83"/>
      <c r="SMB13" s="83"/>
      <c r="SMC13" s="83"/>
      <c r="SMD13" s="83"/>
      <c r="SME13" s="83"/>
      <c r="SMF13" s="83"/>
      <c r="SMG13" s="83"/>
      <c r="SMH13" s="83"/>
      <c r="SMI13" s="83"/>
      <c r="SMJ13" s="83"/>
      <c r="SMK13" s="83"/>
      <c r="SML13" s="83"/>
      <c r="SMM13" s="83"/>
      <c r="SMN13" s="83"/>
      <c r="SMO13" s="83"/>
      <c r="SMP13" s="83"/>
      <c r="SMQ13" s="83"/>
      <c r="SMR13" s="83"/>
      <c r="SMS13" s="83"/>
      <c r="SMT13" s="83"/>
      <c r="SMU13" s="83"/>
      <c r="SMV13" s="83"/>
      <c r="SMW13" s="83"/>
      <c r="SMX13" s="83"/>
      <c r="SMY13" s="83"/>
      <c r="SMZ13" s="83"/>
      <c r="SNA13" s="83"/>
      <c r="SNB13" s="83"/>
      <c r="SNC13" s="83"/>
      <c r="SND13" s="83"/>
      <c r="SNE13" s="83"/>
      <c r="SNF13" s="83"/>
      <c r="SNG13" s="83"/>
      <c r="SNH13" s="83"/>
      <c r="SNI13" s="83"/>
      <c r="SNJ13" s="83"/>
      <c r="SNK13" s="83"/>
      <c r="SNL13" s="83"/>
      <c r="SNM13" s="83"/>
      <c r="SNN13" s="83"/>
      <c r="SNO13" s="83"/>
      <c r="SNP13" s="83"/>
      <c r="SNQ13" s="83"/>
      <c r="SNR13" s="83"/>
      <c r="SNS13" s="83"/>
      <c r="SNT13" s="83"/>
      <c r="SNU13" s="83"/>
      <c r="SNV13" s="83"/>
      <c r="SNW13" s="83"/>
      <c r="SNX13" s="83"/>
      <c r="SNY13" s="83"/>
      <c r="SNZ13" s="83"/>
      <c r="SOA13" s="83"/>
      <c r="SOB13" s="83"/>
      <c r="SOC13" s="83"/>
      <c r="SOD13" s="83"/>
      <c r="SOE13" s="83"/>
      <c r="SOF13" s="83"/>
      <c r="SOG13" s="83"/>
      <c r="SOH13" s="83"/>
      <c r="SOI13" s="83"/>
      <c r="SOJ13" s="83"/>
      <c r="SOK13" s="83"/>
      <c r="SOL13" s="83"/>
      <c r="SOM13" s="83"/>
      <c r="SON13" s="83"/>
      <c r="SOO13" s="83"/>
      <c r="SOP13" s="83"/>
      <c r="SOQ13" s="83"/>
      <c r="SOR13" s="83"/>
      <c r="SOS13" s="83"/>
      <c r="SOT13" s="83"/>
      <c r="SOU13" s="83"/>
      <c r="SOV13" s="83"/>
      <c r="SOW13" s="83"/>
      <c r="SOX13" s="83"/>
      <c r="SOY13" s="83"/>
      <c r="SOZ13" s="83"/>
      <c r="SPA13" s="83"/>
      <c r="SPB13" s="83"/>
      <c r="SPC13" s="83"/>
      <c r="SPD13" s="83"/>
      <c r="SPE13" s="83"/>
      <c r="SPF13" s="83"/>
      <c r="SPG13" s="83"/>
      <c r="SPH13" s="83"/>
      <c r="SPI13" s="83"/>
      <c r="SPJ13" s="83"/>
      <c r="SPK13" s="83"/>
      <c r="SPL13" s="83"/>
      <c r="SPM13" s="83"/>
      <c r="SPN13" s="83"/>
      <c r="SPO13" s="83"/>
      <c r="SPP13" s="83"/>
      <c r="SPQ13" s="83"/>
      <c r="SPR13" s="83"/>
      <c r="SPS13" s="83"/>
      <c r="SPT13" s="83"/>
      <c r="SPU13" s="83"/>
      <c r="SPV13" s="83"/>
      <c r="SPW13" s="83"/>
      <c r="SPX13" s="83"/>
      <c r="SPY13" s="83"/>
      <c r="SPZ13" s="83"/>
      <c r="SQA13" s="83"/>
      <c r="SQB13" s="83"/>
      <c r="SQC13" s="83"/>
      <c r="SQD13" s="83"/>
      <c r="SQE13" s="83"/>
      <c r="SQF13" s="83"/>
      <c r="SQG13" s="83"/>
      <c r="SQH13" s="83"/>
      <c r="SQI13" s="83"/>
      <c r="SQJ13" s="83"/>
      <c r="SQK13" s="83"/>
      <c r="SQL13" s="83"/>
      <c r="SQM13" s="83"/>
      <c r="SQN13" s="83"/>
      <c r="SQO13" s="83"/>
      <c r="SQP13" s="83"/>
      <c r="SQQ13" s="83"/>
      <c r="SQR13" s="83"/>
      <c r="SQS13" s="83"/>
      <c r="SQT13" s="83"/>
      <c r="SQU13" s="83"/>
      <c r="SQV13" s="83"/>
      <c r="SQW13" s="83"/>
      <c r="SQX13" s="83"/>
      <c r="SQY13" s="83"/>
      <c r="SQZ13" s="83"/>
      <c r="SRA13" s="83"/>
      <c r="SRB13" s="83"/>
      <c r="SRC13" s="83"/>
      <c r="SRD13" s="83"/>
      <c r="SRE13" s="83"/>
      <c r="SRF13" s="83"/>
      <c r="SRG13" s="83"/>
      <c r="SRH13" s="83"/>
      <c r="SRI13" s="83"/>
      <c r="SRJ13" s="83"/>
      <c r="SRK13" s="83"/>
      <c r="SRL13" s="83"/>
      <c r="SRM13" s="83"/>
      <c r="SRN13" s="83"/>
      <c r="SRO13" s="83"/>
      <c r="SRP13" s="83"/>
      <c r="SRQ13" s="83"/>
      <c r="SRR13" s="83"/>
      <c r="SRS13" s="83"/>
      <c r="SRT13" s="83"/>
      <c r="SRU13" s="83"/>
      <c r="SRV13" s="83"/>
      <c r="SRW13" s="83"/>
      <c r="SRX13" s="83"/>
      <c r="SRY13" s="83"/>
      <c r="SRZ13" s="83"/>
      <c r="SSA13" s="83"/>
      <c r="SSB13" s="83"/>
      <c r="SSC13" s="83"/>
      <c r="SSD13" s="83"/>
      <c r="SSE13" s="83"/>
      <c r="SSF13" s="83"/>
      <c r="SSG13" s="83"/>
      <c r="SSH13" s="83"/>
      <c r="SSI13" s="83"/>
      <c r="SSJ13" s="83"/>
      <c r="SSK13" s="83"/>
      <c r="SSL13" s="83"/>
      <c r="SSM13" s="83"/>
      <c r="SSN13" s="83"/>
      <c r="SSO13" s="83"/>
      <c r="SSP13" s="83"/>
      <c r="SSQ13" s="83"/>
      <c r="SSR13" s="83"/>
      <c r="SSS13" s="83"/>
      <c r="SST13" s="83"/>
      <c r="SSU13" s="83"/>
      <c r="SSV13" s="83"/>
      <c r="SSW13" s="83"/>
      <c r="SSX13" s="83"/>
      <c r="SSY13" s="83"/>
      <c r="SSZ13" s="83"/>
      <c r="STA13" s="83"/>
      <c r="STB13" s="83"/>
      <c r="STC13" s="83"/>
      <c r="STD13" s="83"/>
      <c r="STE13" s="83"/>
      <c r="STF13" s="83"/>
      <c r="STG13" s="83"/>
      <c r="STH13" s="83"/>
      <c r="STI13" s="83"/>
      <c r="STJ13" s="83"/>
      <c r="STK13" s="83"/>
      <c r="STL13" s="83"/>
      <c r="STM13" s="83"/>
      <c r="STN13" s="83"/>
      <c r="STO13" s="83"/>
      <c r="STP13" s="83"/>
      <c r="STQ13" s="83"/>
      <c r="STR13" s="83"/>
      <c r="STS13" s="83"/>
      <c r="STT13" s="83"/>
      <c r="STU13" s="83"/>
      <c r="STV13" s="83"/>
      <c r="STW13" s="83"/>
      <c r="STX13" s="83"/>
      <c r="STY13" s="83"/>
      <c r="STZ13" s="83"/>
      <c r="SUA13" s="83"/>
      <c r="SUB13" s="83"/>
      <c r="SUC13" s="83"/>
      <c r="SUD13" s="83"/>
      <c r="SUE13" s="83"/>
      <c r="SUF13" s="83"/>
      <c r="SUG13" s="83"/>
      <c r="SUH13" s="83"/>
      <c r="SUI13" s="83"/>
      <c r="SUJ13" s="83"/>
      <c r="SUK13" s="83"/>
      <c r="SUL13" s="83"/>
      <c r="SUM13" s="83"/>
      <c r="SUN13" s="83"/>
      <c r="SUO13" s="83"/>
      <c r="SUP13" s="83"/>
      <c r="SUQ13" s="83"/>
      <c r="SUR13" s="83"/>
      <c r="SUS13" s="83"/>
      <c r="SUT13" s="83"/>
      <c r="SUU13" s="83"/>
      <c r="SUV13" s="83"/>
      <c r="SUW13" s="83"/>
      <c r="SUX13" s="83"/>
      <c r="SUY13" s="83"/>
      <c r="SUZ13" s="83"/>
      <c r="SVA13" s="83"/>
      <c r="SVB13" s="83"/>
      <c r="SVC13" s="83"/>
      <c r="SVD13" s="83"/>
      <c r="SVE13" s="83"/>
      <c r="SVF13" s="83"/>
      <c r="SVG13" s="83"/>
      <c r="SVH13" s="83"/>
      <c r="SVI13" s="83"/>
      <c r="SVJ13" s="83"/>
      <c r="SVK13" s="83"/>
      <c r="SVL13" s="83"/>
      <c r="SVM13" s="83"/>
      <c r="SVN13" s="83"/>
      <c r="SVO13" s="83"/>
      <c r="SVP13" s="83"/>
      <c r="SVQ13" s="83"/>
      <c r="SVR13" s="83"/>
      <c r="SVS13" s="83"/>
      <c r="SVT13" s="83"/>
      <c r="SVU13" s="83"/>
      <c r="SVV13" s="83"/>
      <c r="SVW13" s="83"/>
      <c r="SVX13" s="83"/>
      <c r="SVY13" s="83"/>
      <c r="SVZ13" s="83"/>
      <c r="SWA13" s="83"/>
      <c r="SWB13" s="83"/>
      <c r="SWC13" s="83"/>
      <c r="SWD13" s="83"/>
      <c r="SWE13" s="83"/>
      <c r="SWF13" s="83"/>
      <c r="SWG13" s="83"/>
      <c r="SWH13" s="83"/>
      <c r="SWI13" s="83"/>
      <c r="SWJ13" s="83"/>
      <c r="SWK13" s="83"/>
      <c r="SWL13" s="83"/>
      <c r="SWM13" s="83"/>
      <c r="SWN13" s="83"/>
      <c r="SWO13" s="83"/>
      <c r="SWP13" s="83"/>
      <c r="SWQ13" s="83"/>
      <c r="SWR13" s="83"/>
      <c r="SWS13" s="83"/>
      <c r="SWT13" s="83"/>
      <c r="SWU13" s="83"/>
      <c r="SWV13" s="83"/>
      <c r="SWW13" s="83"/>
      <c r="SWX13" s="83"/>
      <c r="SWY13" s="83"/>
      <c r="SWZ13" s="83"/>
      <c r="SXA13" s="83"/>
      <c r="SXB13" s="83"/>
      <c r="SXC13" s="83"/>
      <c r="SXD13" s="83"/>
      <c r="SXE13" s="83"/>
      <c r="SXF13" s="83"/>
      <c r="SXG13" s="83"/>
      <c r="SXH13" s="83"/>
      <c r="SXI13" s="83"/>
      <c r="SXJ13" s="83"/>
      <c r="SXK13" s="83"/>
      <c r="SXL13" s="83"/>
      <c r="SXM13" s="83"/>
      <c r="SXN13" s="83"/>
      <c r="SXO13" s="83"/>
      <c r="SXP13" s="83"/>
      <c r="SXQ13" s="83"/>
      <c r="SXR13" s="83"/>
      <c r="SXS13" s="83"/>
      <c r="SXT13" s="83"/>
      <c r="SXU13" s="83"/>
      <c r="SXV13" s="83"/>
      <c r="SXW13" s="83"/>
      <c r="SXX13" s="83"/>
      <c r="SXY13" s="83"/>
      <c r="SXZ13" s="83"/>
      <c r="SYA13" s="83"/>
      <c r="SYB13" s="83"/>
      <c r="SYC13" s="83"/>
      <c r="SYD13" s="83"/>
      <c r="SYE13" s="83"/>
      <c r="SYF13" s="83"/>
      <c r="SYG13" s="83"/>
      <c r="SYH13" s="83"/>
      <c r="SYI13" s="83"/>
      <c r="SYJ13" s="83"/>
      <c r="SYK13" s="83"/>
      <c r="SYL13" s="83"/>
      <c r="SYM13" s="83"/>
      <c r="SYN13" s="83"/>
      <c r="SYO13" s="83"/>
      <c r="SYP13" s="83"/>
      <c r="SYQ13" s="83"/>
      <c r="SYR13" s="83"/>
      <c r="SYS13" s="83"/>
      <c r="SYT13" s="83"/>
      <c r="SYU13" s="83"/>
      <c r="SYV13" s="83"/>
      <c r="SYW13" s="83"/>
      <c r="SYX13" s="83"/>
      <c r="SYY13" s="83"/>
      <c r="SYZ13" s="83"/>
      <c r="SZA13" s="83"/>
      <c r="SZB13" s="83"/>
      <c r="SZC13" s="83"/>
      <c r="SZD13" s="83"/>
      <c r="SZE13" s="83"/>
      <c r="SZF13" s="83"/>
      <c r="SZG13" s="83"/>
      <c r="SZH13" s="83"/>
      <c r="SZI13" s="83"/>
      <c r="SZJ13" s="83"/>
      <c r="SZK13" s="83"/>
      <c r="SZL13" s="83"/>
      <c r="SZM13" s="83"/>
      <c r="SZN13" s="83"/>
      <c r="SZO13" s="83"/>
      <c r="SZP13" s="83"/>
      <c r="SZQ13" s="83"/>
      <c r="SZR13" s="83"/>
      <c r="SZS13" s="83"/>
      <c r="SZT13" s="83"/>
      <c r="SZU13" s="83"/>
      <c r="SZV13" s="83"/>
      <c r="SZW13" s="83"/>
      <c r="SZX13" s="83"/>
      <c r="SZY13" s="83"/>
      <c r="SZZ13" s="83"/>
      <c r="TAA13" s="83"/>
      <c r="TAB13" s="83"/>
      <c r="TAC13" s="83"/>
      <c r="TAD13" s="83"/>
      <c r="TAE13" s="83"/>
      <c r="TAF13" s="83"/>
      <c r="TAG13" s="83"/>
      <c r="TAH13" s="83"/>
      <c r="TAI13" s="83"/>
      <c r="TAJ13" s="83"/>
      <c r="TAK13" s="83"/>
      <c r="TAL13" s="83"/>
      <c r="TAM13" s="83"/>
      <c r="TAN13" s="83"/>
      <c r="TAO13" s="83"/>
      <c r="TAP13" s="83"/>
      <c r="TAQ13" s="83"/>
      <c r="TAR13" s="83"/>
      <c r="TAS13" s="83"/>
      <c r="TAT13" s="83"/>
      <c r="TAU13" s="83"/>
      <c r="TAV13" s="83"/>
      <c r="TAW13" s="83"/>
      <c r="TAX13" s="83"/>
      <c r="TAY13" s="83"/>
      <c r="TAZ13" s="83"/>
      <c r="TBA13" s="83"/>
      <c r="TBB13" s="83"/>
      <c r="TBC13" s="83"/>
      <c r="TBD13" s="83"/>
      <c r="TBE13" s="83"/>
      <c r="TBF13" s="83"/>
      <c r="TBG13" s="83"/>
      <c r="TBH13" s="83"/>
      <c r="TBI13" s="83"/>
      <c r="TBJ13" s="83"/>
      <c r="TBK13" s="83"/>
      <c r="TBL13" s="83"/>
      <c r="TBM13" s="83"/>
      <c r="TBN13" s="83"/>
      <c r="TBO13" s="83"/>
      <c r="TBP13" s="83"/>
      <c r="TBQ13" s="83"/>
      <c r="TBR13" s="83"/>
      <c r="TBS13" s="83"/>
      <c r="TBT13" s="83"/>
      <c r="TBU13" s="83"/>
      <c r="TBV13" s="83"/>
      <c r="TBW13" s="83"/>
      <c r="TBX13" s="83"/>
      <c r="TBY13" s="83"/>
      <c r="TBZ13" s="83"/>
      <c r="TCA13" s="83"/>
      <c r="TCB13" s="83"/>
      <c r="TCC13" s="83"/>
      <c r="TCD13" s="83"/>
      <c r="TCE13" s="83"/>
      <c r="TCF13" s="83"/>
      <c r="TCG13" s="83"/>
      <c r="TCH13" s="83"/>
      <c r="TCI13" s="83"/>
      <c r="TCJ13" s="83"/>
      <c r="TCK13" s="83"/>
      <c r="TCL13" s="83"/>
      <c r="TCM13" s="83"/>
      <c r="TCN13" s="83"/>
      <c r="TCO13" s="83"/>
      <c r="TCP13" s="83"/>
      <c r="TCQ13" s="83"/>
      <c r="TCR13" s="83"/>
      <c r="TCS13" s="83"/>
      <c r="TCT13" s="83"/>
      <c r="TCU13" s="83"/>
      <c r="TCV13" s="83"/>
      <c r="TCW13" s="83"/>
      <c r="TCX13" s="83"/>
      <c r="TCY13" s="83"/>
      <c r="TCZ13" s="83"/>
      <c r="TDA13" s="83"/>
      <c r="TDB13" s="83"/>
      <c r="TDC13" s="83"/>
      <c r="TDD13" s="83"/>
      <c r="TDE13" s="83"/>
      <c r="TDF13" s="83"/>
      <c r="TDG13" s="83"/>
      <c r="TDH13" s="83"/>
      <c r="TDI13" s="83"/>
      <c r="TDJ13" s="83"/>
      <c r="TDK13" s="83"/>
      <c r="TDL13" s="83"/>
      <c r="TDM13" s="83"/>
      <c r="TDN13" s="83"/>
      <c r="TDO13" s="83"/>
      <c r="TDP13" s="83"/>
      <c r="TDQ13" s="83"/>
      <c r="TDR13" s="83"/>
      <c r="TDS13" s="83"/>
      <c r="TDT13" s="83"/>
      <c r="TDU13" s="83"/>
      <c r="TDV13" s="83"/>
      <c r="TDW13" s="83"/>
      <c r="TDX13" s="83"/>
      <c r="TDY13" s="83"/>
      <c r="TDZ13" s="83"/>
      <c r="TEA13" s="83"/>
      <c r="TEB13" s="83"/>
      <c r="TEC13" s="83"/>
      <c r="TED13" s="83"/>
      <c r="TEE13" s="83"/>
      <c r="TEF13" s="83"/>
      <c r="TEG13" s="83"/>
      <c r="TEH13" s="83"/>
      <c r="TEI13" s="83"/>
      <c r="TEJ13" s="83"/>
      <c r="TEK13" s="83"/>
      <c r="TEL13" s="83"/>
      <c r="TEM13" s="83"/>
      <c r="TEN13" s="83"/>
      <c r="TEO13" s="83"/>
      <c r="TEP13" s="83"/>
      <c r="TEQ13" s="83"/>
      <c r="TER13" s="83"/>
      <c r="TES13" s="83"/>
      <c r="TET13" s="83"/>
      <c r="TEU13" s="83"/>
      <c r="TEV13" s="83"/>
      <c r="TEW13" s="83"/>
      <c r="TEX13" s="83"/>
      <c r="TEY13" s="83"/>
      <c r="TEZ13" s="83"/>
      <c r="TFA13" s="83"/>
      <c r="TFB13" s="83"/>
      <c r="TFC13" s="83"/>
      <c r="TFD13" s="83"/>
      <c r="TFE13" s="83"/>
      <c r="TFF13" s="83"/>
      <c r="TFG13" s="83"/>
      <c r="TFH13" s="83"/>
      <c r="TFI13" s="83"/>
      <c r="TFJ13" s="83"/>
      <c r="TFK13" s="83"/>
      <c r="TFL13" s="83"/>
      <c r="TFM13" s="83"/>
      <c r="TFN13" s="83"/>
      <c r="TFO13" s="83"/>
      <c r="TFP13" s="83"/>
      <c r="TFQ13" s="83"/>
      <c r="TFR13" s="83"/>
      <c r="TFS13" s="83"/>
      <c r="TFT13" s="83"/>
      <c r="TFU13" s="83"/>
      <c r="TFV13" s="83"/>
      <c r="TFW13" s="83"/>
      <c r="TFX13" s="83"/>
      <c r="TFY13" s="83"/>
      <c r="TFZ13" s="83"/>
      <c r="TGA13" s="83"/>
      <c r="TGB13" s="83"/>
      <c r="TGC13" s="83"/>
      <c r="TGD13" s="83"/>
      <c r="TGE13" s="83"/>
      <c r="TGF13" s="83"/>
      <c r="TGG13" s="83"/>
      <c r="TGH13" s="83"/>
      <c r="TGI13" s="83"/>
      <c r="TGJ13" s="83"/>
      <c r="TGK13" s="83"/>
      <c r="TGL13" s="83"/>
      <c r="TGM13" s="83"/>
      <c r="TGN13" s="83"/>
      <c r="TGO13" s="83"/>
      <c r="TGP13" s="83"/>
      <c r="TGQ13" s="83"/>
      <c r="TGR13" s="83"/>
      <c r="TGS13" s="83"/>
      <c r="TGT13" s="83"/>
      <c r="TGU13" s="83"/>
      <c r="TGV13" s="83"/>
      <c r="TGW13" s="83"/>
      <c r="TGX13" s="83"/>
      <c r="TGY13" s="83"/>
      <c r="TGZ13" s="83"/>
      <c r="THA13" s="83"/>
      <c r="THB13" s="83"/>
      <c r="THC13" s="83"/>
      <c r="THD13" s="83"/>
      <c r="THE13" s="83"/>
      <c r="THF13" s="83"/>
      <c r="THG13" s="83"/>
      <c r="THH13" s="83"/>
      <c r="THI13" s="83"/>
      <c r="THJ13" s="83"/>
      <c r="THK13" s="83"/>
      <c r="THL13" s="83"/>
      <c r="THM13" s="83"/>
      <c r="THN13" s="83"/>
      <c r="THO13" s="83"/>
      <c r="THP13" s="83"/>
      <c r="THQ13" s="83"/>
      <c r="THR13" s="83"/>
      <c r="THS13" s="83"/>
      <c r="THT13" s="83"/>
      <c r="THU13" s="83"/>
      <c r="THV13" s="83"/>
      <c r="THW13" s="83"/>
      <c r="THX13" s="83"/>
      <c r="THY13" s="83"/>
      <c r="THZ13" s="83"/>
      <c r="TIA13" s="83"/>
      <c r="TIB13" s="83"/>
      <c r="TIC13" s="83"/>
      <c r="TID13" s="83"/>
      <c r="TIE13" s="83"/>
      <c r="TIF13" s="83"/>
      <c r="TIG13" s="83"/>
      <c r="TIH13" s="83"/>
      <c r="TII13" s="83"/>
      <c r="TIJ13" s="83"/>
      <c r="TIK13" s="83"/>
      <c r="TIL13" s="83"/>
      <c r="TIM13" s="83"/>
      <c r="TIN13" s="83"/>
      <c r="TIO13" s="83"/>
      <c r="TIP13" s="83"/>
      <c r="TIQ13" s="83"/>
      <c r="TIR13" s="83"/>
      <c r="TIS13" s="83"/>
      <c r="TIT13" s="83"/>
      <c r="TIU13" s="83"/>
      <c r="TIV13" s="83"/>
      <c r="TIW13" s="83"/>
      <c r="TIX13" s="83"/>
      <c r="TIY13" s="83"/>
      <c r="TIZ13" s="83"/>
      <c r="TJA13" s="83"/>
      <c r="TJB13" s="83"/>
      <c r="TJC13" s="83"/>
      <c r="TJD13" s="83"/>
      <c r="TJE13" s="83"/>
      <c r="TJF13" s="83"/>
      <c r="TJG13" s="83"/>
      <c r="TJH13" s="83"/>
      <c r="TJI13" s="83"/>
      <c r="TJJ13" s="83"/>
      <c r="TJK13" s="83"/>
      <c r="TJL13" s="83"/>
      <c r="TJM13" s="83"/>
      <c r="TJN13" s="83"/>
      <c r="TJO13" s="83"/>
      <c r="TJP13" s="83"/>
      <c r="TJQ13" s="83"/>
      <c r="TJR13" s="83"/>
      <c r="TJS13" s="83"/>
      <c r="TJT13" s="83"/>
      <c r="TJU13" s="83"/>
      <c r="TJV13" s="83"/>
      <c r="TJW13" s="83"/>
      <c r="TJX13" s="83"/>
      <c r="TJY13" s="83"/>
      <c r="TJZ13" s="83"/>
      <c r="TKA13" s="83"/>
      <c r="TKB13" s="83"/>
      <c r="TKC13" s="83"/>
      <c r="TKD13" s="83"/>
      <c r="TKE13" s="83"/>
      <c r="TKF13" s="83"/>
      <c r="TKG13" s="83"/>
      <c r="TKH13" s="83"/>
      <c r="TKI13" s="83"/>
      <c r="TKJ13" s="83"/>
      <c r="TKK13" s="83"/>
      <c r="TKL13" s="83"/>
      <c r="TKM13" s="83"/>
      <c r="TKN13" s="83"/>
      <c r="TKO13" s="83"/>
      <c r="TKP13" s="83"/>
      <c r="TKQ13" s="83"/>
      <c r="TKR13" s="83"/>
      <c r="TKS13" s="83"/>
      <c r="TKT13" s="83"/>
      <c r="TKU13" s="83"/>
      <c r="TKV13" s="83"/>
      <c r="TKW13" s="83"/>
      <c r="TKX13" s="83"/>
      <c r="TKY13" s="83"/>
      <c r="TKZ13" s="83"/>
      <c r="TLA13" s="83"/>
      <c r="TLB13" s="83"/>
      <c r="TLC13" s="83"/>
      <c r="TLD13" s="83"/>
      <c r="TLE13" s="83"/>
      <c r="TLF13" s="83"/>
      <c r="TLG13" s="83"/>
      <c r="TLH13" s="83"/>
      <c r="TLI13" s="83"/>
      <c r="TLJ13" s="83"/>
      <c r="TLK13" s="83"/>
      <c r="TLL13" s="83"/>
      <c r="TLM13" s="83"/>
      <c r="TLN13" s="83"/>
      <c r="TLO13" s="83"/>
      <c r="TLP13" s="83"/>
      <c r="TLQ13" s="83"/>
      <c r="TLR13" s="83"/>
      <c r="TLS13" s="83"/>
      <c r="TLT13" s="83"/>
      <c r="TLU13" s="83"/>
      <c r="TLV13" s="83"/>
      <c r="TLW13" s="83"/>
      <c r="TLX13" s="83"/>
      <c r="TLY13" s="83"/>
      <c r="TLZ13" s="83"/>
      <c r="TMA13" s="83"/>
      <c r="TMB13" s="83"/>
      <c r="TMC13" s="83"/>
      <c r="TMD13" s="83"/>
      <c r="TME13" s="83"/>
      <c r="TMF13" s="83"/>
      <c r="TMG13" s="83"/>
      <c r="TMH13" s="83"/>
      <c r="TMI13" s="83"/>
      <c r="TMJ13" s="83"/>
      <c r="TMK13" s="83"/>
      <c r="TML13" s="83"/>
      <c r="TMM13" s="83"/>
      <c r="TMN13" s="83"/>
      <c r="TMO13" s="83"/>
      <c r="TMP13" s="83"/>
      <c r="TMQ13" s="83"/>
      <c r="TMR13" s="83"/>
      <c r="TMS13" s="83"/>
      <c r="TMT13" s="83"/>
      <c r="TMU13" s="83"/>
      <c r="TMV13" s="83"/>
      <c r="TMW13" s="83"/>
      <c r="TMX13" s="83"/>
      <c r="TMY13" s="83"/>
      <c r="TMZ13" s="83"/>
      <c r="TNA13" s="83"/>
      <c r="TNB13" s="83"/>
      <c r="TNC13" s="83"/>
      <c r="TND13" s="83"/>
      <c r="TNE13" s="83"/>
      <c r="TNF13" s="83"/>
      <c r="TNG13" s="83"/>
      <c r="TNH13" s="83"/>
      <c r="TNI13" s="83"/>
      <c r="TNJ13" s="83"/>
      <c r="TNK13" s="83"/>
      <c r="TNL13" s="83"/>
      <c r="TNM13" s="83"/>
      <c r="TNN13" s="83"/>
      <c r="TNO13" s="83"/>
      <c r="TNP13" s="83"/>
      <c r="TNQ13" s="83"/>
      <c r="TNR13" s="83"/>
      <c r="TNS13" s="83"/>
      <c r="TNT13" s="83"/>
      <c r="TNU13" s="83"/>
      <c r="TNV13" s="83"/>
      <c r="TNW13" s="83"/>
      <c r="TNX13" s="83"/>
      <c r="TNY13" s="83"/>
      <c r="TNZ13" s="83"/>
      <c r="TOA13" s="83"/>
      <c r="TOB13" s="83"/>
      <c r="TOC13" s="83"/>
      <c r="TOD13" s="83"/>
      <c r="TOE13" s="83"/>
      <c r="TOF13" s="83"/>
      <c r="TOG13" s="83"/>
      <c r="TOH13" s="83"/>
      <c r="TOI13" s="83"/>
      <c r="TOJ13" s="83"/>
      <c r="TOK13" s="83"/>
      <c r="TOL13" s="83"/>
      <c r="TOM13" s="83"/>
      <c r="TON13" s="83"/>
      <c r="TOO13" s="83"/>
      <c r="TOP13" s="83"/>
      <c r="TOQ13" s="83"/>
      <c r="TOR13" s="83"/>
      <c r="TOS13" s="83"/>
      <c r="TOT13" s="83"/>
      <c r="TOU13" s="83"/>
      <c r="TOV13" s="83"/>
      <c r="TOW13" s="83"/>
      <c r="TOX13" s="83"/>
      <c r="TOY13" s="83"/>
      <c r="TOZ13" s="83"/>
      <c r="TPA13" s="83"/>
      <c r="TPB13" s="83"/>
      <c r="TPC13" s="83"/>
      <c r="TPD13" s="83"/>
      <c r="TPE13" s="83"/>
      <c r="TPF13" s="83"/>
      <c r="TPG13" s="83"/>
      <c r="TPH13" s="83"/>
      <c r="TPI13" s="83"/>
      <c r="TPJ13" s="83"/>
      <c r="TPK13" s="83"/>
      <c r="TPL13" s="83"/>
      <c r="TPM13" s="83"/>
      <c r="TPN13" s="83"/>
      <c r="TPO13" s="83"/>
      <c r="TPP13" s="83"/>
      <c r="TPQ13" s="83"/>
      <c r="TPR13" s="83"/>
      <c r="TPS13" s="83"/>
      <c r="TPT13" s="83"/>
      <c r="TPU13" s="83"/>
      <c r="TPV13" s="83"/>
      <c r="TPW13" s="83"/>
      <c r="TPX13" s="83"/>
      <c r="TPY13" s="83"/>
      <c r="TPZ13" s="83"/>
      <c r="TQA13" s="83"/>
      <c r="TQB13" s="83"/>
      <c r="TQC13" s="83"/>
      <c r="TQD13" s="83"/>
      <c r="TQE13" s="83"/>
      <c r="TQF13" s="83"/>
      <c r="TQG13" s="83"/>
      <c r="TQH13" s="83"/>
      <c r="TQI13" s="83"/>
      <c r="TQJ13" s="83"/>
      <c r="TQK13" s="83"/>
      <c r="TQL13" s="83"/>
      <c r="TQM13" s="83"/>
      <c r="TQN13" s="83"/>
      <c r="TQO13" s="83"/>
      <c r="TQP13" s="83"/>
      <c r="TQQ13" s="83"/>
      <c r="TQR13" s="83"/>
      <c r="TQS13" s="83"/>
      <c r="TQT13" s="83"/>
      <c r="TQU13" s="83"/>
      <c r="TQV13" s="83"/>
      <c r="TQW13" s="83"/>
      <c r="TQX13" s="83"/>
      <c r="TQY13" s="83"/>
      <c r="TQZ13" s="83"/>
      <c r="TRA13" s="83"/>
      <c r="TRB13" s="83"/>
      <c r="TRC13" s="83"/>
      <c r="TRD13" s="83"/>
      <c r="TRE13" s="83"/>
      <c r="TRF13" s="83"/>
      <c r="TRG13" s="83"/>
      <c r="TRH13" s="83"/>
      <c r="TRI13" s="83"/>
      <c r="TRJ13" s="83"/>
      <c r="TRK13" s="83"/>
      <c r="TRL13" s="83"/>
      <c r="TRM13" s="83"/>
      <c r="TRN13" s="83"/>
      <c r="TRO13" s="83"/>
      <c r="TRP13" s="83"/>
      <c r="TRQ13" s="83"/>
      <c r="TRR13" s="83"/>
      <c r="TRS13" s="83"/>
      <c r="TRT13" s="83"/>
      <c r="TRU13" s="83"/>
      <c r="TRV13" s="83"/>
      <c r="TRW13" s="83"/>
      <c r="TRX13" s="83"/>
      <c r="TRY13" s="83"/>
      <c r="TRZ13" s="83"/>
      <c r="TSA13" s="83"/>
      <c r="TSB13" s="83"/>
      <c r="TSC13" s="83"/>
      <c r="TSD13" s="83"/>
      <c r="TSE13" s="83"/>
      <c r="TSF13" s="83"/>
      <c r="TSG13" s="83"/>
      <c r="TSH13" s="83"/>
      <c r="TSI13" s="83"/>
      <c r="TSJ13" s="83"/>
      <c r="TSK13" s="83"/>
      <c r="TSL13" s="83"/>
      <c r="TSM13" s="83"/>
      <c r="TSN13" s="83"/>
      <c r="TSO13" s="83"/>
      <c r="TSP13" s="83"/>
      <c r="TSQ13" s="83"/>
      <c r="TSR13" s="83"/>
      <c r="TSS13" s="83"/>
      <c r="TST13" s="83"/>
      <c r="TSU13" s="83"/>
      <c r="TSV13" s="83"/>
      <c r="TSW13" s="83"/>
      <c r="TSX13" s="83"/>
      <c r="TSY13" s="83"/>
      <c r="TSZ13" s="83"/>
      <c r="TTA13" s="83"/>
      <c r="TTB13" s="83"/>
      <c r="TTC13" s="83"/>
      <c r="TTD13" s="83"/>
      <c r="TTE13" s="83"/>
      <c r="TTF13" s="83"/>
      <c r="TTG13" s="83"/>
      <c r="TTH13" s="83"/>
      <c r="TTI13" s="83"/>
      <c r="TTJ13" s="83"/>
      <c r="TTK13" s="83"/>
      <c r="TTL13" s="83"/>
      <c r="TTM13" s="83"/>
      <c r="TTN13" s="83"/>
      <c r="TTO13" s="83"/>
      <c r="TTP13" s="83"/>
      <c r="TTQ13" s="83"/>
      <c r="TTR13" s="83"/>
      <c r="TTS13" s="83"/>
      <c r="TTT13" s="83"/>
      <c r="TTU13" s="83"/>
      <c r="TTV13" s="83"/>
      <c r="TTW13" s="83"/>
      <c r="TTX13" s="83"/>
      <c r="TTY13" s="83"/>
      <c r="TTZ13" s="83"/>
      <c r="TUA13" s="83"/>
      <c r="TUB13" s="83"/>
      <c r="TUC13" s="83"/>
      <c r="TUD13" s="83"/>
      <c r="TUE13" s="83"/>
      <c r="TUF13" s="83"/>
      <c r="TUG13" s="83"/>
      <c r="TUH13" s="83"/>
      <c r="TUI13" s="83"/>
      <c r="TUJ13" s="83"/>
      <c r="TUK13" s="83"/>
      <c r="TUL13" s="83"/>
      <c r="TUM13" s="83"/>
      <c r="TUN13" s="83"/>
      <c r="TUO13" s="83"/>
      <c r="TUP13" s="83"/>
      <c r="TUQ13" s="83"/>
      <c r="TUR13" s="83"/>
      <c r="TUS13" s="83"/>
      <c r="TUT13" s="83"/>
      <c r="TUU13" s="83"/>
      <c r="TUV13" s="83"/>
      <c r="TUW13" s="83"/>
      <c r="TUX13" s="83"/>
      <c r="TUY13" s="83"/>
      <c r="TUZ13" s="83"/>
      <c r="TVA13" s="83"/>
      <c r="TVB13" s="83"/>
      <c r="TVC13" s="83"/>
      <c r="TVD13" s="83"/>
      <c r="TVE13" s="83"/>
      <c r="TVF13" s="83"/>
      <c r="TVG13" s="83"/>
      <c r="TVH13" s="83"/>
      <c r="TVI13" s="83"/>
      <c r="TVJ13" s="83"/>
      <c r="TVK13" s="83"/>
      <c r="TVL13" s="83"/>
      <c r="TVM13" s="83"/>
      <c r="TVN13" s="83"/>
      <c r="TVO13" s="83"/>
      <c r="TVP13" s="83"/>
      <c r="TVQ13" s="83"/>
      <c r="TVR13" s="83"/>
      <c r="TVS13" s="83"/>
      <c r="TVT13" s="83"/>
      <c r="TVU13" s="83"/>
      <c r="TVV13" s="83"/>
      <c r="TVW13" s="83"/>
      <c r="TVX13" s="83"/>
      <c r="TVY13" s="83"/>
      <c r="TVZ13" s="83"/>
      <c r="TWA13" s="83"/>
      <c r="TWB13" s="83"/>
      <c r="TWC13" s="83"/>
      <c r="TWD13" s="83"/>
      <c r="TWE13" s="83"/>
      <c r="TWF13" s="83"/>
      <c r="TWG13" s="83"/>
      <c r="TWH13" s="83"/>
      <c r="TWI13" s="83"/>
      <c r="TWJ13" s="83"/>
      <c r="TWK13" s="83"/>
      <c r="TWL13" s="83"/>
      <c r="TWM13" s="83"/>
      <c r="TWN13" s="83"/>
      <c r="TWO13" s="83"/>
      <c r="TWP13" s="83"/>
      <c r="TWQ13" s="83"/>
      <c r="TWR13" s="83"/>
      <c r="TWS13" s="83"/>
      <c r="TWT13" s="83"/>
      <c r="TWU13" s="83"/>
      <c r="TWV13" s="83"/>
      <c r="TWW13" s="83"/>
      <c r="TWX13" s="83"/>
      <c r="TWY13" s="83"/>
      <c r="TWZ13" s="83"/>
      <c r="TXA13" s="83"/>
      <c r="TXB13" s="83"/>
      <c r="TXC13" s="83"/>
      <c r="TXD13" s="83"/>
      <c r="TXE13" s="83"/>
      <c r="TXF13" s="83"/>
      <c r="TXG13" s="83"/>
      <c r="TXH13" s="83"/>
      <c r="TXI13" s="83"/>
      <c r="TXJ13" s="83"/>
      <c r="TXK13" s="83"/>
      <c r="TXL13" s="83"/>
      <c r="TXM13" s="83"/>
      <c r="TXN13" s="83"/>
      <c r="TXO13" s="83"/>
      <c r="TXP13" s="83"/>
      <c r="TXQ13" s="83"/>
      <c r="TXR13" s="83"/>
      <c r="TXS13" s="83"/>
      <c r="TXT13" s="83"/>
      <c r="TXU13" s="83"/>
      <c r="TXV13" s="83"/>
      <c r="TXW13" s="83"/>
      <c r="TXX13" s="83"/>
      <c r="TXY13" s="83"/>
      <c r="TXZ13" s="83"/>
      <c r="TYA13" s="83"/>
      <c r="TYB13" s="83"/>
      <c r="TYC13" s="83"/>
      <c r="TYD13" s="83"/>
      <c r="TYE13" s="83"/>
      <c r="TYF13" s="83"/>
      <c r="TYG13" s="83"/>
      <c r="TYH13" s="83"/>
      <c r="TYI13" s="83"/>
      <c r="TYJ13" s="83"/>
      <c r="TYK13" s="83"/>
      <c r="TYL13" s="83"/>
      <c r="TYM13" s="83"/>
      <c r="TYN13" s="83"/>
      <c r="TYO13" s="83"/>
      <c r="TYP13" s="83"/>
      <c r="TYQ13" s="83"/>
      <c r="TYR13" s="83"/>
      <c r="TYS13" s="83"/>
      <c r="TYT13" s="83"/>
      <c r="TYU13" s="83"/>
      <c r="TYV13" s="83"/>
      <c r="TYW13" s="83"/>
      <c r="TYX13" s="83"/>
      <c r="TYY13" s="83"/>
      <c r="TYZ13" s="83"/>
      <c r="TZA13" s="83"/>
      <c r="TZB13" s="83"/>
      <c r="TZC13" s="83"/>
      <c r="TZD13" s="83"/>
      <c r="TZE13" s="83"/>
      <c r="TZF13" s="83"/>
      <c r="TZG13" s="83"/>
      <c r="TZH13" s="83"/>
      <c r="TZI13" s="83"/>
      <c r="TZJ13" s="83"/>
      <c r="TZK13" s="83"/>
      <c r="TZL13" s="83"/>
      <c r="TZM13" s="83"/>
      <c r="TZN13" s="83"/>
      <c r="TZO13" s="83"/>
      <c r="TZP13" s="83"/>
      <c r="TZQ13" s="83"/>
      <c r="TZR13" s="83"/>
      <c r="TZS13" s="83"/>
      <c r="TZT13" s="83"/>
      <c r="TZU13" s="83"/>
      <c r="TZV13" s="83"/>
      <c r="TZW13" s="83"/>
      <c r="TZX13" s="83"/>
      <c r="TZY13" s="83"/>
      <c r="TZZ13" s="83"/>
      <c r="UAA13" s="83"/>
      <c r="UAB13" s="83"/>
      <c r="UAC13" s="83"/>
      <c r="UAD13" s="83"/>
      <c r="UAE13" s="83"/>
      <c r="UAF13" s="83"/>
      <c r="UAG13" s="83"/>
      <c r="UAH13" s="83"/>
      <c r="UAI13" s="83"/>
      <c r="UAJ13" s="83"/>
      <c r="UAK13" s="83"/>
      <c r="UAL13" s="83"/>
      <c r="UAM13" s="83"/>
      <c r="UAN13" s="83"/>
      <c r="UAO13" s="83"/>
      <c r="UAP13" s="83"/>
      <c r="UAQ13" s="83"/>
      <c r="UAR13" s="83"/>
      <c r="UAS13" s="83"/>
      <c r="UAT13" s="83"/>
      <c r="UAU13" s="83"/>
      <c r="UAV13" s="83"/>
      <c r="UAW13" s="83"/>
      <c r="UAX13" s="83"/>
      <c r="UAY13" s="83"/>
      <c r="UAZ13" s="83"/>
      <c r="UBA13" s="83"/>
      <c r="UBB13" s="83"/>
      <c r="UBC13" s="83"/>
      <c r="UBD13" s="83"/>
      <c r="UBE13" s="83"/>
      <c r="UBF13" s="83"/>
      <c r="UBG13" s="83"/>
      <c r="UBH13" s="83"/>
      <c r="UBI13" s="83"/>
      <c r="UBJ13" s="83"/>
      <c r="UBK13" s="83"/>
      <c r="UBL13" s="83"/>
      <c r="UBM13" s="83"/>
      <c r="UBN13" s="83"/>
      <c r="UBO13" s="83"/>
      <c r="UBP13" s="83"/>
      <c r="UBQ13" s="83"/>
      <c r="UBR13" s="83"/>
      <c r="UBS13" s="83"/>
      <c r="UBT13" s="83"/>
      <c r="UBU13" s="83"/>
      <c r="UBV13" s="83"/>
      <c r="UBW13" s="83"/>
      <c r="UBX13" s="83"/>
      <c r="UBY13" s="83"/>
      <c r="UBZ13" s="83"/>
      <c r="UCA13" s="83"/>
      <c r="UCB13" s="83"/>
      <c r="UCC13" s="83"/>
      <c r="UCD13" s="83"/>
      <c r="UCE13" s="83"/>
      <c r="UCF13" s="83"/>
      <c r="UCG13" s="83"/>
      <c r="UCH13" s="83"/>
      <c r="UCI13" s="83"/>
      <c r="UCJ13" s="83"/>
      <c r="UCK13" s="83"/>
      <c r="UCL13" s="83"/>
      <c r="UCM13" s="83"/>
      <c r="UCN13" s="83"/>
      <c r="UCO13" s="83"/>
      <c r="UCP13" s="83"/>
      <c r="UCQ13" s="83"/>
      <c r="UCR13" s="83"/>
      <c r="UCS13" s="83"/>
      <c r="UCT13" s="83"/>
      <c r="UCU13" s="83"/>
      <c r="UCV13" s="83"/>
      <c r="UCW13" s="83"/>
      <c r="UCX13" s="83"/>
      <c r="UCY13" s="83"/>
      <c r="UCZ13" s="83"/>
      <c r="UDA13" s="83"/>
      <c r="UDB13" s="83"/>
      <c r="UDC13" s="83"/>
      <c r="UDD13" s="83"/>
      <c r="UDE13" s="83"/>
      <c r="UDF13" s="83"/>
      <c r="UDG13" s="83"/>
      <c r="UDH13" s="83"/>
      <c r="UDI13" s="83"/>
      <c r="UDJ13" s="83"/>
      <c r="UDK13" s="83"/>
      <c r="UDL13" s="83"/>
      <c r="UDM13" s="83"/>
      <c r="UDN13" s="83"/>
      <c r="UDO13" s="83"/>
      <c r="UDP13" s="83"/>
      <c r="UDQ13" s="83"/>
      <c r="UDR13" s="83"/>
      <c r="UDS13" s="83"/>
      <c r="UDT13" s="83"/>
      <c r="UDU13" s="83"/>
      <c r="UDV13" s="83"/>
      <c r="UDW13" s="83"/>
      <c r="UDX13" s="83"/>
      <c r="UDY13" s="83"/>
      <c r="UDZ13" s="83"/>
      <c r="UEA13" s="83"/>
      <c r="UEB13" s="83"/>
      <c r="UEC13" s="83"/>
      <c r="UED13" s="83"/>
      <c r="UEE13" s="83"/>
      <c r="UEF13" s="83"/>
      <c r="UEG13" s="83"/>
      <c r="UEH13" s="83"/>
      <c r="UEI13" s="83"/>
      <c r="UEJ13" s="83"/>
      <c r="UEK13" s="83"/>
      <c r="UEL13" s="83"/>
      <c r="UEM13" s="83"/>
      <c r="UEN13" s="83"/>
      <c r="UEO13" s="83"/>
      <c r="UEP13" s="83"/>
      <c r="UEQ13" s="83"/>
      <c r="UER13" s="83"/>
      <c r="UES13" s="83"/>
      <c r="UET13" s="83"/>
      <c r="UEU13" s="83"/>
      <c r="UEV13" s="83"/>
      <c r="UEW13" s="83"/>
      <c r="UEX13" s="83"/>
      <c r="UEY13" s="83"/>
      <c r="UEZ13" s="83"/>
      <c r="UFA13" s="83"/>
      <c r="UFB13" s="83"/>
      <c r="UFC13" s="83"/>
      <c r="UFD13" s="83"/>
      <c r="UFE13" s="83"/>
      <c r="UFF13" s="83"/>
      <c r="UFG13" s="83"/>
      <c r="UFH13" s="83"/>
      <c r="UFI13" s="83"/>
      <c r="UFJ13" s="83"/>
      <c r="UFK13" s="83"/>
      <c r="UFL13" s="83"/>
      <c r="UFM13" s="83"/>
      <c r="UFN13" s="83"/>
      <c r="UFO13" s="83"/>
      <c r="UFP13" s="83"/>
      <c r="UFQ13" s="83"/>
      <c r="UFR13" s="83"/>
      <c r="UFS13" s="83"/>
      <c r="UFT13" s="83"/>
      <c r="UFU13" s="83"/>
      <c r="UFV13" s="83"/>
      <c r="UFW13" s="83"/>
      <c r="UFX13" s="83"/>
      <c r="UFY13" s="83"/>
      <c r="UFZ13" s="83"/>
      <c r="UGA13" s="83"/>
      <c r="UGB13" s="83"/>
      <c r="UGC13" s="83"/>
      <c r="UGD13" s="83"/>
      <c r="UGE13" s="83"/>
      <c r="UGF13" s="83"/>
      <c r="UGG13" s="83"/>
      <c r="UGH13" s="83"/>
      <c r="UGI13" s="83"/>
      <c r="UGJ13" s="83"/>
      <c r="UGK13" s="83"/>
      <c r="UGL13" s="83"/>
      <c r="UGM13" s="83"/>
      <c r="UGN13" s="83"/>
      <c r="UGO13" s="83"/>
      <c r="UGP13" s="83"/>
      <c r="UGQ13" s="83"/>
      <c r="UGR13" s="83"/>
      <c r="UGS13" s="83"/>
      <c r="UGT13" s="83"/>
      <c r="UGU13" s="83"/>
      <c r="UGV13" s="83"/>
      <c r="UGW13" s="83"/>
      <c r="UGX13" s="83"/>
      <c r="UGY13" s="83"/>
      <c r="UGZ13" s="83"/>
      <c r="UHA13" s="83"/>
      <c r="UHB13" s="83"/>
      <c r="UHC13" s="83"/>
      <c r="UHD13" s="83"/>
      <c r="UHE13" s="83"/>
      <c r="UHF13" s="83"/>
      <c r="UHG13" s="83"/>
      <c r="UHH13" s="83"/>
      <c r="UHI13" s="83"/>
      <c r="UHJ13" s="83"/>
      <c r="UHK13" s="83"/>
      <c r="UHL13" s="83"/>
      <c r="UHM13" s="83"/>
      <c r="UHN13" s="83"/>
      <c r="UHO13" s="83"/>
      <c r="UHP13" s="83"/>
      <c r="UHQ13" s="83"/>
      <c r="UHR13" s="83"/>
      <c r="UHS13" s="83"/>
      <c r="UHT13" s="83"/>
      <c r="UHU13" s="83"/>
      <c r="UHV13" s="83"/>
      <c r="UHW13" s="83"/>
      <c r="UHX13" s="83"/>
      <c r="UHY13" s="83"/>
      <c r="UHZ13" s="83"/>
      <c r="UIA13" s="83"/>
      <c r="UIB13" s="83"/>
      <c r="UIC13" s="83"/>
      <c r="UID13" s="83"/>
      <c r="UIE13" s="83"/>
      <c r="UIF13" s="83"/>
      <c r="UIG13" s="83"/>
      <c r="UIH13" s="83"/>
      <c r="UII13" s="83"/>
      <c r="UIJ13" s="83"/>
      <c r="UIK13" s="83"/>
      <c r="UIL13" s="83"/>
      <c r="UIM13" s="83"/>
      <c r="UIN13" s="83"/>
      <c r="UIO13" s="83"/>
      <c r="UIP13" s="83"/>
      <c r="UIQ13" s="83"/>
      <c r="UIR13" s="83"/>
      <c r="UIS13" s="83"/>
      <c r="UIT13" s="83"/>
      <c r="UIU13" s="83"/>
      <c r="UIV13" s="83"/>
      <c r="UIW13" s="83"/>
      <c r="UIX13" s="83"/>
      <c r="UIY13" s="83"/>
      <c r="UIZ13" s="83"/>
      <c r="UJA13" s="83"/>
      <c r="UJB13" s="83"/>
      <c r="UJC13" s="83"/>
      <c r="UJD13" s="83"/>
      <c r="UJE13" s="83"/>
      <c r="UJF13" s="83"/>
      <c r="UJG13" s="83"/>
      <c r="UJH13" s="83"/>
      <c r="UJI13" s="83"/>
      <c r="UJJ13" s="83"/>
      <c r="UJK13" s="83"/>
      <c r="UJL13" s="83"/>
      <c r="UJM13" s="83"/>
      <c r="UJN13" s="83"/>
      <c r="UJO13" s="83"/>
      <c r="UJP13" s="83"/>
      <c r="UJQ13" s="83"/>
      <c r="UJR13" s="83"/>
      <c r="UJS13" s="83"/>
      <c r="UJT13" s="83"/>
      <c r="UJU13" s="83"/>
      <c r="UJV13" s="83"/>
      <c r="UJW13" s="83"/>
      <c r="UJX13" s="83"/>
      <c r="UJY13" s="83"/>
      <c r="UJZ13" s="83"/>
      <c r="UKA13" s="83"/>
      <c r="UKB13" s="83"/>
      <c r="UKC13" s="83"/>
      <c r="UKD13" s="83"/>
      <c r="UKE13" s="83"/>
      <c r="UKF13" s="83"/>
      <c r="UKG13" s="83"/>
      <c r="UKH13" s="83"/>
      <c r="UKI13" s="83"/>
      <c r="UKJ13" s="83"/>
      <c r="UKK13" s="83"/>
      <c r="UKL13" s="83"/>
      <c r="UKM13" s="83"/>
      <c r="UKN13" s="83"/>
      <c r="UKO13" s="83"/>
      <c r="UKP13" s="83"/>
      <c r="UKQ13" s="83"/>
      <c r="UKR13" s="83"/>
      <c r="UKS13" s="83"/>
      <c r="UKT13" s="83"/>
      <c r="UKU13" s="83"/>
      <c r="UKV13" s="83"/>
      <c r="UKW13" s="83"/>
      <c r="UKX13" s="83"/>
      <c r="UKY13" s="83"/>
      <c r="UKZ13" s="83"/>
      <c r="ULA13" s="83"/>
      <c r="ULB13" s="83"/>
      <c r="ULC13" s="83"/>
      <c r="ULD13" s="83"/>
      <c r="ULE13" s="83"/>
      <c r="ULF13" s="83"/>
      <c r="ULG13" s="83"/>
      <c r="ULH13" s="83"/>
      <c r="ULI13" s="83"/>
      <c r="ULJ13" s="83"/>
      <c r="ULK13" s="83"/>
      <c r="ULL13" s="83"/>
      <c r="ULM13" s="83"/>
      <c r="ULN13" s="83"/>
      <c r="ULO13" s="83"/>
      <c r="ULP13" s="83"/>
      <c r="ULQ13" s="83"/>
      <c r="ULR13" s="83"/>
      <c r="ULS13" s="83"/>
      <c r="ULT13" s="83"/>
      <c r="ULU13" s="83"/>
      <c r="ULV13" s="83"/>
      <c r="ULW13" s="83"/>
      <c r="ULX13" s="83"/>
      <c r="ULY13" s="83"/>
      <c r="ULZ13" s="83"/>
      <c r="UMA13" s="83"/>
      <c r="UMB13" s="83"/>
      <c r="UMC13" s="83"/>
      <c r="UMD13" s="83"/>
      <c r="UME13" s="83"/>
      <c r="UMF13" s="83"/>
      <c r="UMG13" s="83"/>
      <c r="UMH13" s="83"/>
      <c r="UMI13" s="83"/>
      <c r="UMJ13" s="83"/>
      <c r="UMK13" s="83"/>
      <c r="UML13" s="83"/>
      <c r="UMM13" s="83"/>
      <c r="UMN13" s="83"/>
      <c r="UMO13" s="83"/>
      <c r="UMP13" s="83"/>
      <c r="UMQ13" s="83"/>
      <c r="UMR13" s="83"/>
      <c r="UMS13" s="83"/>
      <c r="UMT13" s="83"/>
      <c r="UMU13" s="83"/>
      <c r="UMV13" s="83"/>
      <c r="UMW13" s="83"/>
      <c r="UMX13" s="83"/>
      <c r="UMY13" s="83"/>
      <c r="UMZ13" s="83"/>
      <c r="UNA13" s="83"/>
      <c r="UNB13" s="83"/>
      <c r="UNC13" s="83"/>
      <c r="UND13" s="83"/>
      <c r="UNE13" s="83"/>
      <c r="UNF13" s="83"/>
      <c r="UNG13" s="83"/>
      <c r="UNH13" s="83"/>
      <c r="UNI13" s="83"/>
      <c r="UNJ13" s="83"/>
      <c r="UNK13" s="83"/>
      <c r="UNL13" s="83"/>
      <c r="UNM13" s="83"/>
      <c r="UNN13" s="83"/>
      <c r="UNO13" s="83"/>
      <c r="UNP13" s="83"/>
      <c r="UNQ13" s="83"/>
      <c r="UNR13" s="83"/>
      <c r="UNS13" s="83"/>
      <c r="UNT13" s="83"/>
      <c r="UNU13" s="83"/>
      <c r="UNV13" s="83"/>
      <c r="UNW13" s="83"/>
      <c r="UNX13" s="83"/>
      <c r="UNY13" s="83"/>
      <c r="UNZ13" s="83"/>
      <c r="UOA13" s="83"/>
      <c r="UOB13" s="83"/>
      <c r="UOC13" s="83"/>
      <c r="UOD13" s="83"/>
      <c r="UOE13" s="83"/>
      <c r="UOF13" s="83"/>
      <c r="UOG13" s="83"/>
      <c r="UOH13" s="83"/>
      <c r="UOI13" s="83"/>
      <c r="UOJ13" s="83"/>
      <c r="UOK13" s="83"/>
      <c r="UOL13" s="83"/>
      <c r="UOM13" s="83"/>
      <c r="UON13" s="83"/>
      <c r="UOO13" s="83"/>
      <c r="UOP13" s="83"/>
      <c r="UOQ13" s="83"/>
      <c r="UOR13" s="83"/>
      <c r="UOS13" s="83"/>
      <c r="UOT13" s="83"/>
      <c r="UOU13" s="83"/>
      <c r="UOV13" s="83"/>
      <c r="UOW13" s="83"/>
      <c r="UOX13" s="83"/>
      <c r="UOY13" s="83"/>
      <c r="UOZ13" s="83"/>
      <c r="UPA13" s="83"/>
      <c r="UPB13" s="83"/>
      <c r="UPC13" s="83"/>
      <c r="UPD13" s="83"/>
      <c r="UPE13" s="83"/>
      <c r="UPF13" s="83"/>
      <c r="UPG13" s="83"/>
      <c r="UPH13" s="83"/>
      <c r="UPI13" s="83"/>
      <c r="UPJ13" s="83"/>
      <c r="UPK13" s="83"/>
      <c r="UPL13" s="83"/>
      <c r="UPM13" s="83"/>
      <c r="UPN13" s="83"/>
      <c r="UPO13" s="83"/>
      <c r="UPP13" s="83"/>
      <c r="UPQ13" s="83"/>
      <c r="UPR13" s="83"/>
      <c r="UPS13" s="83"/>
      <c r="UPT13" s="83"/>
      <c r="UPU13" s="83"/>
      <c r="UPV13" s="83"/>
      <c r="UPW13" s="83"/>
      <c r="UPX13" s="83"/>
      <c r="UPY13" s="83"/>
      <c r="UPZ13" s="83"/>
      <c r="UQA13" s="83"/>
      <c r="UQB13" s="83"/>
      <c r="UQC13" s="83"/>
      <c r="UQD13" s="83"/>
      <c r="UQE13" s="83"/>
      <c r="UQF13" s="83"/>
      <c r="UQG13" s="83"/>
      <c r="UQH13" s="83"/>
      <c r="UQI13" s="83"/>
      <c r="UQJ13" s="83"/>
      <c r="UQK13" s="83"/>
      <c r="UQL13" s="83"/>
      <c r="UQM13" s="83"/>
      <c r="UQN13" s="83"/>
      <c r="UQO13" s="83"/>
      <c r="UQP13" s="83"/>
      <c r="UQQ13" s="83"/>
      <c r="UQR13" s="83"/>
      <c r="UQS13" s="83"/>
      <c r="UQT13" s="83"/>
      <c r="UQU13" s="83"/>
      <c r="UQV13" s="83"/>
      <c r="UQW13" s="83"/>
      <c r="UQX13" s="83"/>
      <c r="UQY13" s="83"/>
      <c r="UQZ13" s="83"/>
      <c r="URA13" s="83"/>
      <c r="URB13" s="83"/>
      <c r="URC13" s="83"/>
      <c r="URD13" s="83"/>
      <c r="URE13" s="83"/>
      <c r="URF13" s="83"/>
      <c r="URG13" s="83"/>
      <c r="URH13" s="83"/>
      <c r="URI13" s="83"/>
      <c r="URJ13" s="83"/>
      <c r="URK13" s="83"/>
      <c r="URL13" s="83"/>
      <c r="URM13" s="83"/>
      <c r="URN13" s="83"/>
      <c r="URO13" s="83"/>
      <c r="URP13" s="83"/>
      <c r="URQ13" s="83"/>
      <c r="URR13" s="83"/>
      <c r="URS13" s="83"/>
      <c r="URT13" s="83"/>
      <c r="URU13" s="83"/>
      <c r="URV13" s="83"/>
      <c r="URW13" s="83"/>
      <c r="URX13" s="83"/>
      <c r="URY13" s="83"/>
      <c r="URZ13" s="83"/>
      <c r="USA13" s="83"/>
      <c r="USB13" s="83"/>
      <c r="USC13" s="83"/>
      <c r="USD13" s="83"/>
      <c r="USE13" s="83"/>
      <c r="USF13" s="83"/>
      <c r="USG13" s="83"/>
      <c r="USH13" s="83"/>
      <c r="USI13" s="83"/>
      <c r="USJ13" s="83"/>
      <c r="USK13" s="83"/>
      <c r="USL13" s="83"/>
      <c r="USM13" s="83"/>
      <c r="USN13" s="83"/>
      <c r="USO13" s="83"/>
      <c r="USP13" s="83"/>
      <c r="USQ13" s="83"/>
      <c r="USR13" s="83"/>
      <c r="USS13" s="83"/>
      <c r="UST13" s="83"/>
      <c r="USU13" s="83"/>
      <c r="USV13" s="83"/>
      <c r="USW13" s="83"/>
      <c r="USX13" s="83"/>
      <c r="USY13" s="83"/>
      <c r="USZ13" s="83"/>
      <c r="UTA13" s="83"/>
      <c r="UTB13" s="83"/>
      <c r="UTC13" s="83"/>
      <c r="UTD13" s="83"/>
      <c r="UTE13" s="83"/>
      <c r="UTF13" s="83"/>
      <c r="UTG13" s="83"/>
      <c r="UTH13" s="83"/>
      <c r="UTI13" s="83"/>
      <c r="UTJ13" s="83"/>
      <c r="UTK13" s="83"/>
      <c r="UTL13" s="83"/>
      <c r="UTM13" s="83"/>
      <c r="UTN13" s="83"/>
      <c r="UTO13" s="83"/>
      <c r="UTP13" s="83"/>
      <c r="UTQ13" s="83"/>
      <c r="UTR13" s="83"/>
      <c r="UTS13" s="83"/>
      <c r="UTT13" s="83"/>
      <c r="UTU13" s="83"/>
      <c r="UTV13" s="83"/>
      <c r="UTW13" s="83"/>
      <c r="UTX13" s="83"/>
      <c r="UTY13" s="83"/>
      <c r="UTZ13" s="83"/>
      <c r="UUA13" s="83"/>
      <c r="UUB13" s="83"/>
      <c r="UUC13" s="83"/>
      <c r="UUD13" s="83"/>
      <c r="UUE13" s="83"/>
      <c r="UUF13" s="83"/>
      <c r="UUG13" s="83"/>
      <c r="UUH13" s="83"/>
      <c r="UUI13" s="83"/>
      <c r="UUJ13" s="83"/>
      <c r="UUK13" s="83"/>
      <c r="UUL13" s="83"/>
      <c r="UUM13" s="83"/>
      <c r="UUN13" s="83"/>
      <c r="UUO13" s="83"/>
      <c r="UUP13" s="83"/>
      <c r="UUQ13" s="83"/>
      <c r="UUR13" s="83"/>
      <c r="UUS13" s="83"/>
      <c r="UUT13" s="83"/>
      <c r="UUU13" s="83"/>
      <c r="UUV13" s="83"/>
      <c r="UUW13" s="83"/>
      <c r="UUX13" s="83"/>
      <c r="UUY13" s="83"/>
      <c r="UUZ13" s="83"/>
      <c r="UVA13" s="83"/>
      <c r="UVB13" s="83"/>
      <c r="UVC13" s="83"/>
      <c r="UVD13" s="83"/>
      <c r="UVE13" s="83"/>
      <c r="UVF13" s="83"/>
      <c r="UVG13" s="83"/>
      <c r="UVH13" s="83"/>
      <c r="UVI13" s="83"/>
      <c r="UVJ13" s="83"/>
      <c r="UVK13" s="83"/>
      <c r="UVL13" s="83"/>
      <c r="UVM13" s="83"/>
      <c r="UVN13" s="83"/>
      <c r="UVO13" s="83"/>
      <c r="UVP13" s="83"/>
      <c r="UVQ13" s="83"/>
      <c r="UVR13" s="83"/>
      <c r="UVS13" s="83"/>
      <c r="UVT13" s="83"/>
      <c r="UVU13" s="83"/>
      <c r="UVV13" s="83"/>
      <c r="UVW13" s="83"/>
      <c r="UVX13" s="83"/>
      <c r="UVY13" s="83"/>
      <c r="UVZ13" s="83"/>
      <c r="UWA13" s="83"/>
      <c r="UWB13" s="83"/>
      <c r="UWC13" s="83"/>
      <c r="UWD13" s="83"/>
      <c r="UWE13" s="83"/>
      <c r="UWF13" s="83"/>
      <c r="UWG13" s="83"/>
      <c r="UWH13" s="83"/>
      <c r="UWI13" s="83"/>
      <c r="UWJ13" s="83"/>
      <c r="UWK13" s="83"/>
      <c r="UWL13" s="83"/>
      <c r="UWM13" s="83"/>
      <c r="UWN13" s="83"/>
      <c r="UWO13" s="83"/>
      <c r="UWP13" s="83"/>
      <c r="UWQ13" s="83"/>
      <c r="UWR13" s="83"/>
      <c r="UWS13" s="83"/>
      <c r="UWT13" s="83"/>
      <c r="UWU13" s="83"/>
      <c r="UWV13" s="83"/>
      <c r="UWW13" s="83"/>
      <c r="UWX13" s="83"/>
      <c r="UWY13" s="83"/>
      <c r="UWZ13" s="83"/>
      <c r="UXA13" s="83"/>
      <c r="UXB13" s="83"/>
      <c r="UXC13" s="83"/>
      <c r="UXD13" s="83"/>
      <c r="UXE13" s="83"/>
      <c r="UXF13" s="83"/>
      <c r="UXG13" s="83"/>
      <c r="UXH13" s="83"/>
      <c r="UXI13" s="83"/>
      <c r="UXJ13" s="83"/>
      <c r="UXK13" s="83"/>
      <c r="UXL13" s="83"/>
      <c r="UXM13" s="83"/>
      <c r="UXN13" s="83"/>
      <c r="UXO13" s="83"/>
      <c r="UXP13" s="83"/>
      <c r="UXQ13" s="83"/>
      <c r="UXR13" s="83"/>
      <c r="UXS13" s="83"/>
      <c r="UXT13" s="83"/>
      <c r="UXU13" s="83"/>
      <c r="UXV13" s="83"/>
      <c r="UXW13" s="83"/>
      <c r="UXX13" s="83"/>
      <c r="UXY13" s="83"/>
      <c r="UXZ13" s="83"/>
      <c r="UYA13" s="83"/>
      <c r="UYB13" s="83"/>
      <c r="UYC13" s="83"/>
      <c r="UYD13" s="83"/>
      <c r="UYE13" s="83"/>
      <c r="UYF13" s="83"/>
      <c r="UYG13" s="83"/>
      <c r="UYH13" s="83"/>
      <c r="UYI13" s="83"/>
      <c r="UYJ13" s="83"/>
      <c r="UYK13" s="83"/>
      <c r="UYL13" s="83"/>
      <c r="UYM13" s="83"/>
      <c r="UYN13" s="83"/>
      <c r="UYO13" s="83"/>
      <c r="UYP13" s="83"/>
      <c r="UYQ13" s="83"/>
      <c r="UYR13" s="83"/>
      <c r="UYS13" s="83"/>
      <c r="UYT13" s="83"/>
      <c r="UYU13" s="83"/>
      <c r="UYV13" s="83"/>
      <c r="UYW13" s="83"/>
      <c r="UYX13" s="83"/>
      <c r="UYY13" s="83"/>
      <c r="UYZ13" s="83"/>
      <c r="UZA13" s="83"/>
      <c r="UZB13" s="83"/>
      <c r="UZC13" s="83"/>
      <c r="UZD13" s="83"/>
      <c r="UZE13" s="83"/>
      <c r="UZF13" s="83"/>
      <c r="UZG13" s="83"/>
      <c r="UZH13" s="83"/>
      <c r="UZI13" s="83"/>
      <c r="UZJ13" s="83"/>
      <c r="UZK13" s="83"/>
      <c r="UZL13" s="83"/>
      <c r="UZM13" s="83"/>
      <c r="UZN13" s="83"/>
      <c r="UZO13" s="83"/>
      <c r="UZP13" s="83"/>
      <c r="UZQ13" s="83"/>
      <c r="UZR13" s="83"/>
      <c r="UZS13" s="83"/>
      <c r="UZT13" s="83"/>
      <c r="UZU13" s="83"/>
      <c r="UZV13" s="83"/>
      <c r="UZW13" s="83"/>
      <c r="UZX13" s="83"/>
      <c r="UZY13" s="83"/>
      <c r="UZZ13" s="83"/>
      <c r="VAA13" s="83"/>
      <c r="VAB13" s="83"/>
      <c r="VAC13" s="83"/>
      <c r="VAD13" s="83"/>
      <c r="VAE13" s="83"/>
      <c r="VAF13" s="83"/>
      <c r="VAG13" s="83"/>
      <c r="VAH13" s="83"/>
      <c r="VAI13" s="83"/>
      <c r="VAJ13" s="83"/>
      <c r="VAK13" s="83"/>
      <c r="VAL13" s="83"/>
      <c r="VAM13" s="83"/>
      <c r="VAN13" s="83"/>
      <c r="VAO13" s="83"/>
      <c r="VAP13" s="83"/>
      <c r="VAQ13" s="83"/>
      <c r="VAR13" s="83"/>
      <c r="VAS13" s="83"/>
      <c r="VAT13" s="83"/>
      <c r="VAU13" s="83"/>
      <c r="VAV13" s="83"/>
      <c r="VAW13" s="83"/>
      <c r="VAX13" s="83"/>
      <c r="VAY13" s="83"/>
      <c r="VAZ13" s="83"/>
      <c r="VBA13" s="83"/>
      <c r="VBB13" s="83"/>
      <c r="VBC13" s="83"/>
      <c r="VBD13" s="83"/>
      <c r="VBE13" s="83"/>
      <c r="VBF13" s="83"/>
      <c r="VBG13" s="83"/>
      <c r="VBH13" s="83"/>
      <c r="VBI13" s="83"/>
      <c r="VBJ13" s="83"/>
      <c r="VBK13" s="83"/>
      <c r="VBL13" s="83"/>
      <c r="VBM13" s="83"/>
      <c r="VBN13" s="83"/>
      <c r="VBO13" s="83"/>
      <c r="VBP13" s="83"/>
      <c r="VBQ13" s="83"/>
      <c r="VBR13" s="83"/>
      <c r="VBS13" s="83"/>
      <c r="VBT13" s="83"/>
      <c r="VBU13" s="83"/>
      <c r="VBV13" s="83"/>
      <c r="VBW13" s="83"/>
      <c r="VBX13" s="83"/>
      <c r="VBY13" s="83"/>
      <c r="VBZ13" s="83"/>
      <c r="VCA13" s="83"/>
      <c r="VCB13" s="83"/>
      <c r="VCC13" s="83"/>
      <c r="VCD13" s="83"/>
      <c r="VCE13" s="83"/>
      <c r="VCF13" s="83"/>
      <c r="VCG13" s="83"/>
      <c r="VCH13" s="83"/>
      <c r="VCI13" s="83"/>
      <c r="VCJ13" s="83"/>
      <c r="VCK13" s="83"/>
      <c r="VCL13" s="83"/>
      <c r="VCM13" s="83"/>
      <c r="VCN13" s="83"/>
      <c r="VCO13" s="83"/>
      <c r="VCP13" s="83"/>
      <c r="VCQ13" s="83"/>
      <c r="VCR13" s="83"/>
      <c r="VCS13" s="83"/>
      <c r="VCT13" s="83"/>
      <c r="VCU13" s="83"/>
      <c r="VCV13" s="83"/>
      <c r="VCW13" s="83"/>
      <c r="VCX13" s="83"/>
      <c r="VCY13" s="83"/>
      <c r="VCZ13" s="83"/>
      <c r="VDA13" s="83"/>
      <c r="VDB13" s="83"/>
      <c r="VDC13" s="83"/>
      <c r="VDD13" s="83"/>
      <c r="VDE13" s="83"/>
      <c r="VDF13" s="83"/>
      <c r="VDG13" s="83"/>
      <c r="VDH13" s="83"/>
      <c r="VDI13" s="83"/>
      <c r="VDJ13" s="83"/>
      <c r="VDK13" s="83"/>
      <c r="VDL13" s="83"/>
      <c r="VDM13" s="83"/>
      <c r="VDN13" s="83"/>
      <c r="VDO13" s="83"/>
      <c r="VDP13" s="83"/>
      <c r="VDQ13" s="83"/>
      <c r="VDR13" s="83"/>
      <c r="VDS13" s="83"/>
      <c r="VDT13" s="83"/>
      <c r="VDU13" s="83"/>
      <c r="VDV13" s="83"/>
      <c r="VDW13" s="83"/>
      <c r="VDX13" s="83"/>
      <c r="VDY13" s="83"/>
      <c r="VDZ13" s="83"/>
      <c r="VEA13" s="83"/>
      <c r="VEB13" s="83"/>
      <c r="VEC13" s="83"/>
      <c r="VED13" s="83"/>
      <c r="VEE13" s="83"/>
      <c r="VEF13" s="83"/>
      <c r="VEG13" s="83"/>
      <c r="VEH13" s="83"/>
      <c r="VEI13" s="83"/>
      <c r="VEJ13" s="83"/>
      <c r="VEK13" s="83"/>
      <c r="VEL13" s="83"/>
      <c r="VEM13" s="83"/>
      <c r="VEN13" s="83"/>
      <c r="VEO13" s="83"/>
      <c r="VEP13" s="83"/>
      <c r="VEQ13" s="83"/>
      <c r="VER13" s="83"/>
      <c r="VES13" s="83"/>
      <c r="VET13" s="83"/>
      <c r="VEU13" s="83"/>
      <c r="VEV13" s="83"/>
      <c r="VEW13" s="83"/>
      <c r="VEX13" s="83"/>
      <c r="VEY13" s="83"/>
      <c r="VEZ13" s="83"/>
      <c r="VFA13" s="83"/>
      <c r="VFB13" s="83"/>
      <c r="VFC13" s="83"/>
      <c r="VFD13" s="83"/>
      <c r="VFE13" s="83"/>
      <c r="VFF13" s="83"/>
      <c r="VFG13" s="83"/>
      <c r="VFH13" s="83"/>
      <c r="VFI13" s="83"/>
      <c r="VFJ13" s="83"/>
      <c r="VFK13" s="83"/>
      <c r="VFL13" s="83"/>
      <c r="VFM13" s="83"/>
      <c r="VFN13" s="83"/>
      <c r="VFO13" s="83"/>
      <c r="VFP13" s="83"/>
      <c r="VFQ13" s="83"/>
      <c r="VFR13" s="83"/>
      <c r="VFS13" s="83"/>
      <c r="VFT13" s="83"/>
      <c r="VFU13" s="83"/>
      <c r="VFV13" s="83"/>
      <c r="VFW13" s="83"/>
      <c r="VFX13" s="83"/>
      <c r="VFY13" s="83"/>
      <c r="VFZ13" s="83"/>
      <c r="VGA13" s="83"/>
      <c r="VGB13" s="83"/>
      <c r="VGC13" s="83"/>
      <c r="VGD13" s="83"/>
      <c r="VGE13" s="83"/>
      <c r="VGF13" s="83"/>
      <c r="VGG13" s="83"/>
      <c r="VGH13" s="83"/>
      <c r="VGI13" s="83"/>
      <c r="VGJ13" s="83"/>
      <c r="VGK13" s="83"/>
      <c r="VGL13" s="83"/>
      <c r="VGM13" s="83"/>
      <c r="VGN13" s="83"/>
      <c r="VGO13" s="83"/>
      <c r="VGP13" s="83"/>
      <c r="VGQ13" s="83"/>
      <c r="VGR13" s="83"/>
      <c r="VGS13" s="83"/>
      <c r="VGT13" s="83"/>
      <c r="VGU13" s="83"/>
      <c r="VGV13" s="83"/>
      <c r="VGW13" s="83"/>
      <c r="VGX13" s="83"/>
      <c r="VGY13" s="83"/>
      <c r="VGZ13" s="83"/>
      <c r="VHA13" s="83"/>
      <c r="VHB13" s="83"/>
      <c r="VHC13" s="83"/>
      <c r="VHD13" s="83"/>
      <c r="VHE13" s="83"/>
      <c r="VHF13" s="83"/>
      <c r="VHG13" s="83"/>
      <c r="VHH13" s="83"/>
      <c r="VHI13" s="83"/>
      <c r="VHJ13" s="83"/>
      <c r="VHK13" s="83"/>
      <c r="VHL13" s="83"/>
      <c r="VHM13" s="83"/>
      <c r="VHN13" s="83"/>
      <c r="VHO13" s="83"/>
      <c r="VHP13" s="83"/>
      <c r="VHQ13" s="83"/>
      <c r="VHR13" s="83"/>
      <c r="VHS13" s="83"/>
      <c r="VHT13" s="83"/>
      <c r="VHU13" s="83"/>
      <c r="VHV13" s="83"/>
      <c r="VHW13" s="83"/>
      <c r="VHX13" s="83"/>
      <c r="VHY13" s="83"/>
      <c r="VHZ13" s="83"/>
      <c r="VIA13" s="83"/>
      <c r="VIB13" s="83"/>
      <c r="VIC13" s="83"/>
      <c r="VID13" s="83"/>
      <c r="VIE13" s="83"/>
      <c r="VIF13" s="83"/>
      <c r="VIG13" s="83"/>
      <c r="VIH13" s="83"/>
      <c r="VII13" s="83"/>
      <c r="VIJ13" s="83"/>
      <c r="VIK13" s="83"/>
      <c r="VIL13" s="83"/>
      <c r="VIM13" s="83"/>
      <c r="VIN13" s="83"/>
      <c r="VIO13" s="83"/>
      <c r="VIP13" s="83"/>
      <c r="VIQ13" s="83"/>
      <c r="VIR13" s="83"/>
      <c r="VIS13" s="83"/>
      <c r="VIT13" s="83"/>
      <c r="VIU13" s="83"/>
      <c r="VIV13" s="83"/>
      <c r="VIW13" s="83"/>
      <c r="VIX13" s="83"/>
      <c r="VIY13" s="83"/>
      <c r="VIZ13" s="83"/>
      <c r="VJA13" s="83"/>
      <c r="VJB13" s="83"/>
      <c r="VJC13" s="83"/>
      <c r="VJD13" s="83"/>
      <c r="VJE13" s="83"/>
      <c r="VJF13" s="83"/>
      <c r="VJG13" s="83"/>
      <c r="VJH13" s="83"/>
      <c r="VJI13" s="83"/>
      <c r="VJJ13" s="83"/>
      <c r="VJK13" s="83"/>
      <c r="VJL13" s="83"/>
      <c r="VJM13" s="83"/>
      <c r="VJN13" s="83"/>
      <c r="VJO13" s="83"/>
      <c r="VJP13" s="83"/>
      <c r="VJQ13" s="83"/>
      <c r="VJR13" s="83"/>
      <c r="VJS13" s="83"/>
      <c r="VJT13" s="83"/>
      <c r="VJU13" s="83"/>
      <c r="VJV13" s="83"/>
      <c r="VJW13" s="83"/>
      <c r="VJX13" s="83"/>
      <c r="VJY13" s="83"/>
      <c r="VJZ13" s="83"/>
      <c r="VKA13" s="83"/>
      <c r="VKB13" s="83"/>
      <c r="VKC13" s="83"/>
      <c r="VKD13" s="83"/>
      <c r="VKE13" s="83"/>
      <c r="VKF13" s="83"/>
      <c r="VKG13" s="83"/>
      <c r="VKH13" s="83"/>
      <c r="VKI13" s="83"/>
      <c r="VKJ13" s="83"/>
      <c r="VKK13" s="83"/>
      <c r="VKL13" s="83"/>
      <c r="VKM13" s="83"/>
      <c r="VKN13" s="83"/>
      <c r="VKO13" s="83"/>
      <c r="VKP13" s="83"/>
      <c r="VKQ13" s="83"/>
      <c r="VKR13" s="83"/>
      <c r="VKS13" s="83"/>
      <c r="VKT13" s="83"/>
      <c r="VKU13" s="83"/>
      <c r="VKV13" s="83"/>
      <c r="VKW13" s="83"/>
      <c r="VKX13" s="83"/>
      <c r="VKY13" s="83"/>
      <c r="VKZ13" s="83"/>
      <c r="VLA13" s="83"/>
      <c r="VLB13" s="83"/>
      <c r="VLC13" s="83"/>
      <c r="VLD13" s="83"/>
      <c r="VLE13" s="83"/>
      <c r="VLF13" s="83"/>
      <c r="VLG13" s="83"/>
      <c r="VLH13" s="83"/>
      <c r="VLI13" s="83"/>
      <c r="VLJ13" s="83"/>
      <c r="VLK13" s="83"/>
      <c r="VLL13" s="83"/>
      <c r="VLM13" s="83"/>
      <c r="VLN13" s="83"/>
      <c r="VLO13" s="83"/>
      <c r="VLP13" s="83"/>
      <c r="VLQ13" s="83"/>
      <c r="VLR13" s="83"/>
      <c r="VLS13" s="83"/>
      <c r="VLT13" s="83"/>
      <c r="VLU13" s="83"/>
      <c r="VLV13" s="83"/>
      <c r="VLW13" s="83"/>
      <c r="VLX13" s="83"/>
      <c r="VLY13" s="83"/>
      <c r="VLZ13" s="83"/>
      <c r="VMA13" s="83"/>
      <c r="VMB13" s="83"/>
      <c r="VMC13" s="83"/>
      <c r="VMD13" s="83"/>
      <c r="VME13" s="83"/>
      <c r="VMF13" s="83"/>
      <c r="VMG13" s="83"/>
      <c r="VMH13" s="83"/>
      <c r="VMI13" s="83"/>
      <c r="VMJ13" s="83"/>
      <c r="VMK13" s="83"/>
      <c r="VML13" s="83"/>
      <c r="VMM13" s="83"/>
      <c r="VMN13" s="83"/>
      <c r="VMO13" s="83"/>
      <c r="VMP13" s="83"/>
      <c r="VMQ13" s="83"/>
      <c r="VMR13" s="83"/>
      <c r="VMS13" s="83"/>
      <c r="VMT13" s="83"/>
      <c r="VMU13" s="83"/>
      <c r="VMV13" s="83"/>
      <c r="VMW13" s="83"/>
      <c r="VMX13" s="83"/>
      <c r="VMY13" s="83"/>
      <c r="VMZ13" s="83"/>
      <c r="VNA13" s="83"/>
      <c r="VNB13" s="83"/>
      <c r="VNC13" s="83"/>
      <c r="VND13" s="83"/>
      <c r="VNE13" s="83"/>
      <c r="VNF13" s="83"/>
      <c r="VNG13" s="83"/>
      <c r="VNH13" s="83"/>
      <c r="VNI13" s="83"/>
      <c r="VNJ13" s="83"/>
      <c r="VNK13" s="83"/>
      <c r="VNL13" s="83"/>
      <c r="VNM13" s="83"/>
      <c r="VNN13" s="83"/>
      <c r="VNO13" s="83"/>
      <c r="VNP13" s="83"/>
      <c r="VNQ13" s="83"/>
      <c r="VNR13" s="83"/>
      <c r="VNS13" s="83"/>
      <c r="VNT13" s="83"/>
      <c r="VNU13" s="83"/>
      <c r="VNV13" s="83"/>
      <c r="VNW13" s="83"/>
      <c r="VNX13" s="83"/>
      <c r="VNY13" s="83"/>
      <c r="VNZ13" s="83"/>
      <c r="VOA13" s="83"/>
      <c r="VOB13" s="83"/>
      <c r="VOC13" s="83"/>
      <c r="VOD13" s="83"/>
      <c r="VOE13" s="83"/>
      <c r="VOF13" s="83"/>
      <c r="VOG13" s="83"/>
      <c r="VOH13" s="83"/>
      <c r="VOI13" s="83"/>
      <c r="VOJ13" s="83"/>
      <c r="VOK13" s="83"/>
      <c r="VOL13" s="83"/>
      <c r="VOM13" s="83"/>
      <c r="VON13" s="83"/>
      <c r="VOO13" s="83"/>
      <c r="VOP13" s="83"/>
      <c r="VOQ13" s="83"/>
      <c r="VOR13" s="83"/>
      <c r="VOS13" s="83"/>
      <c r="VOT13" s="83"/>
      <c r="VOU13" s="83"/>
      <c r="VOV13" s="83"/>
      <c r="VOW13" s="83"/>
      <c r="VOX13" s="83"/>
      <c r="VOY13" s="83"/>
      <c r="VOZ13" s="83"/>
      <c r="VPA13" s="83"/>
      <c r="VPB13" s="83"/>
      <c r="VPC13" s="83"/>
      <c r="VPD13" s="83"/>
      <c r="VPE13" s="83"/>
      <c r="VPF13" s="83"/>
      <c r="VPG13" s="83"/>
      <c r="VPH13" s="83"/>
      <c r="VPI13" s="83"/>
      <c r="VPJ13" s="83"/>
      <c r="VPK13" s="83"/>
      <c r="VPL13" s="83"/>
      <c r="VPM13" s="83"/>
      <c r="VPN13" s="83"/>
      <c r="VPO13" s="83"/>
      <c r="VPP13" s="83"/>
      <c r="VPQ13" s="83"/>
      <c r="VPR13" s="83"/>
      <c r="VPS13" s="83"/>
      <c r="VPT13" s="83"/>
      <c r="VPU13" s="83"/>
      <c r="VPV13" s="83"/>
      <c r="VPW13" s="83"/>
      <c r="VPX13" s="83"/>
      <c r="VPY13" s="83"/>
      <c r="VPZ13" s="83"/>
      <c r="VQA13" s="83"/>
      <c r="VQB13" s="83"/>
      <c r="VQC13" s="83"/>
      <c r="VQD13" s="83"/>
      <c r="VQE13" s="83"/>
      <c r="VQF13" s="83"/>
      <c r="VQG13" s="83"/>
      <c r="VQH13" s="83"/>
      <c r="VQI13" s="83"/>
      <c r="VQJ13" s="83"/>
      <c r="VQK13" s="83"/>
      <c r="VQL13" s="83"/>
      <c r="VQM13" s="83"/>
      <c r="VQN13" s="83"/>
      <c r="VQO13" s="83"/>
      <c r="VQP13" s="83"/>
      <c r="VQQ13" s="83"/>
      <c r="VQR13" s="83"/>
      <c r="VQS13" s="83"/>
      <c r="VQT13" s="83"/>
      <c r="VQU13" s="83"/>
      <c r="VQV13" s="83"/>
      <c r="VQW13" s="83"/>
      <c r="VQX13" s="83"/>
      <c r="VQY13" s="83"/>
      <c r="VQZ13" s="83"/>
      <c r="VRA13" s="83"/>
      <c r="VRB13" s="83"/>
      <c r="VRC13" s="83"/>
      <c r="VRD13" s="83"/>
      <c r="VRE13" s="83"/>
      <c r="VRF13" s="83"/>
      <c r="VRG13" s="83"/>
      <c r="VRH13" s="83"/>
      <c r="VRI13" s="83"/>
      <c r="VRJ13" s="83"/>
      <c r="VRK13" s="83"/>
      <c r="VRL13" s="83"/>
      <c r="VRM13" s="83"/>
      <c r="VRN13" s="83"/>
      <c r="VRO13" s="83"/>
      <c r="VRP13" s="83"/>
      <c r="VRQ13" s="83"/>
      <c r="VRR13" s="83"/>
      <c r="VRS13" s="83"/>
      <c r="VRT13" s="83"/>
      <c r="VRU13" s="83"/>
      <c r="VRV13" s="83"/>
      <c r="VRW13" s="83"/>
      <c r="VRX13" s="83"/>
      <c r="VRY13" s="83"/>
      <c r="VRZ13" s="83"/>
      <c r="VSA13" s="83"/>
      <c r="VSB13" s="83"/>
      <c r="VSC13" s="83"/>
      <c r="VSD13" s="83"/>
      <c r="VSE13" s="83"/>
      <c r="VSF13" s="83"/>
      <c r="VSG13" s="83"/>
      <c r="VSH13" s="83"/>
      <c r="VSI13" s="83"/>
      <c r="VSJ13" s="83"/>
      <c r="VSK13" s="83"/>
      <c r="VSL13" s="83"/>
      <c r="VSM13" s="83"/>
      <c r="VSN13" s="83"/>
      <c r="VSO13" s="83"/>
      <c r="VSP13" s="83"/>
      <c r="VSQ13" s="83"/>
      <c r="VSR13" s="83"/>
      <c r="VSS13" s="83"/>
      <c r="VST13" s="83"/>
      <c r="VSU13" s="83"/>
      <c r="VSV13" s="83"/>
      <c r="VSW13" s="83"/>
      <c r="VSX13" s="83"/>
      <c r="VSY13" s="83"/>
      <c r="VSZ13" s="83"/>
      <c r="VTA13" s="83"/>
      <c r="VTB13" s="83"/>
      <c r="VTC13" s="83"/>
      <c r="VTD13" s="83"/>
      <c r="VTE13" s="83"/>
      <c r="VTF13" s="83"/>
      <c r="VTG13" s="83"/>
      <c r="VTH13" s="83"/>
      <c r="VTI13" s="83"/>
      <c r="VTJ13" s="83"/>
      <c r="VTK13" s="83"/>
      <c r="VTL13" s="83"/>
      <c r="VTM13" s="83"/>
      <c r="VTN13" s="83"/>
      <c r="VTO13" s="83"/>
      <c r="VTP13" s="83"/>
      <c r="VTQ13" s="83"/>
      <c r="VTR13" s="83"/>
      <c r="VTS13" s="83"/>
      <c r="VTT13" s="83"/>
      <c r="VTU13" s="83"/>
      <c r="VTV13" s="83"/>
      <c r="VTW13" s="83"/>
      <c r="VTX13" s="83"/>
      <c r="VTY13" s="83"/>
      <c r="VTZ13" s="83"/>
      <c r="VUA13" s="83"/>
      <c r="VUB13" s="83"/>
      <c r="VUC13" s="83"/>
      <c r="VUD13" s="83"/>
      <c r="VUE13" s="83"/>
      <c r="VUF13" s="83"/>
      <c r="VUG13" s="83"/>
      <c r="VUH13" s="83"/>
      <c r="VUI13" s="83"/>
      <c r="VUJ13" s="83"/>
      <c r="VUK13" s="83"/>
      <c r="VUL13" s="83"/>
      <c r="VUM13" s="83"/>
      <c r="VUN13" s="83"/>
      <c r="VUO13" s="83"/>
      <c r="VUP13" s="83"/>
      <c r="VUQ13" s="83"/>
      <c r="VUR13" s="83"/>
      <c r="VUS13" s="83"/>
      <c r="VUT13" s="83"/>
      <c r="VUU13" s="83"/>
      <c r="VUV13" s="83"/>
      <c r="VUW13" s="83"/>
      <c r="VUX13" s="83"/>
      <c r="VUY13" s="83"/>
      <c r="VUZ13" s="83"/>
      <c r="VVA13" s="83"/>
      <c r="VVB13" s="83"/>
      <c r="VVC13" s="83"/>
      <c r="VVD13" s="83"/>
      <c r="VVE13" s="83"/>
      <c r="VVF13" s="83"/>
      <c r="VVG13" s="83"/>
      <c r="VVH13" s="83"/>
      <c r="VVI13" s="83"/>
      <c r="VVJ13" s="83"/>
      <c r="VVK13" s="83"/>
      <c r="VVL13" s="83"/>
      <c r="VVM13" s="83"/>
      <c r="VVN13" s="83"/>
      <c r="VVO13" s="83"/>
      <c r="VVP13" s="83"/>
      <c r="VVQ13" s="83"/>
      <c r="VVR13" s="83"/>
      <c r="VVS13" s="83"/>
      <c r="VVT13" s="83"/>
      <c r="VVU13" s="83"/>
      <c r="VVV13" s="83"/>
      <c r="VVW13" s="83"/>
      <c r="VVX13" s="83"/>
      <c r="VVY13" s="83"/>
      <c r="VVZ13" s="83"/>
      <c r="VWA13" s="83"/>
      <c r="VWB13" s="83"/>
      <c r="VWC13" s="83"/>
      <c r="VWD13" s="83"/>
      <c r="VWE13" s="83"/>
      <c r="VWF13" s="83"/>
      <c r="VWG13" s="83"/>
      <c r="VWH13" s="83"/>
      <c r="VWI13" s="83"/>
      <c r="VWJ13" s="83"/>
      <c r="VWK13" s="83"/>
      <c r="VWL13" s="83"/>
      <c r="VWM13" s="83"/>
      <c r="VWN13" s="83"/>
      <c r="VWO13" s="83"/>
      <c r="VWP13" s="83"/>
      <c r="VWQ13" s="83"/>
      <c r="VWR13" s="83"/>
      <c r="VWS13" s="83"/>
      <c r="VWT13" s="83"/>
      <c r="VWU13" s="83"/>
      <c r="VWV13" s="83"/>
      <c r="VWW13" s="83"/>
      <c r="VWX13" s="83"/>
      <c r="VWY13" s="83"/>
      <c r="VWZ13" s="83"/>
      <c r="VXA13" s="83"/>
      <c r="VXB13" s="83"/>
      <c r="VXC13" s="83"/>
      <c r="VXD13" s="83"/>
      <c r="VXE13" s="83"/>
      <c r="VXF13" s="83"/>
      <c r="VXG13" s="83"/>
      <c r="VXH13" s="83"/>
      <c r="VXI13" s="83"/>
      <c r="VXJ13" s="83"/>
      <c r="VXK13" s="83"/>
      <c r="VXL13" s="83"/>
      <c r="VXM13" s="83"/>
      <c r="VXN13" s="83"/>
      <c r="VXO13" s="83"/>
      <c r="VXP13" s="83"/>
      <c r="VXQ13" s="83"/>
      <c r="VXR13" s="83"/>
      <c r="VXS13" s="83"/>
      <c r="VXT13" s="83"/>
      <c r="VXU13" s="83"/>
      <c r="VXV13" s="83"/>
      <c r="VXW13" s="83"/>
      <c r="VXX13" s="83"/>
      <c r="VXY13" s="83"/>
      <c r="VXZ13" s="83"/>
      <c r="VYA13" s="83"/>
      <c r="VYB13" s="83"/>
      <c r="VYC13" s="83"/>
      <c r="VYD13" s="83"/>
      <c r="VYE13" s="83"/>
      <c r="VYF13" s="83"/>
      <c r="VYG13" s="83"/>
      <c r="VYH13" s="83"/>
      <c r="VYI13" s="83"/>
      <c r="VYJ13" s="83"/>
      <c r="VYK13" s="83"/>
      <c r="VYL13" s="83"/>
      <c r="VYM13" s="83"/>
      <c r="VYN13" s="83"/>
      <c r="VYO13" s="83"/>
      <c r="VYP13" s="83"/>
      <c r="VYQ13" s="83"/>
      <c r="VYR13" s="83"/>
      <c r="VYS13" s="83"/>
      <c r="VYT13" s="83"/>
      <c r="VYU13" s="83"/>
      <c r="VYV13" s="83"/>
      <c r="VYW13" s="83"/>
      <c r="VYX13" s="83"/>
      <c r="VYY13" s="83"/>
      <c r="VYZ13" s="83"/>
      <c r="VZA13" s="83"/>
      <c r="VZB13" s="83"/>
      <c r="VZC13" s="83"/>
      <c r="VZD13" s="83"/>
      <c r="VZE13" s="83"/>
      <c r="VZF13" s="83"/>
      <c r="VZG13" s="83"/>
      <c r="VZH13" s="83"/>
      <c r="VZI13" s="83"/>
      <c r="VZJ13" s="83"/>
      <c r="VZK13" s="83"/>
      <c r="VZL13" s="83"/>
      <c r="VZM13" s="83"/>
      <c r="VZN13" s="83"/>
      <c r="VZO13" s="83"/>
      <c r="VZP13" s="83"/>
      <c r="VZQ13" s="83"/>
      <c r="VZR13" s="83"/>
      <c r="VZS13" s="83"/>
      <c r="VZT13" s="83"/>
      <c r="VZU13" s="83"/>
      <c r="VZV13" s="83"/>
      <c r="VZW13" s="83"/>
      <c r="VZX13" s="83"/>
      <c r="VZY13" s="83"/>
      <c r="VZZ13" s="83"/>
      <c r="WAA13" s="83"/>
      <c r="WAB13" s="83"/>
      <c r="WAC13" s="83"/>
      <c r="WAD13" s="83"/>
      <c r="WAE13" s="83"/>
      <c r="WAF13" s="83"/>
      <c r="WAG13" s="83"/>
      <c r="WAH13" s="83"/>
      <c r="WAI13" s="83"/>
      <c r="WAJ13" s="83"/>
      <c r="WAK13" s="83"/>
      <c r="WAL13" s="83"/>
      <c r="WAM13" s="83"/>
      <c r="WAN13" s="83"/>
      <c r="WAO13" s="83"/>
      <c r="WAP13" s="83"/>
      <c r="WAQ13" s="83"/>
      <c r="WAR13" s="83"/>
      <c r="WAS13" s="83"/>
      <c r="WAT13" s="83"/>
      <c r="WAU13" s="83"/>
      <c r="WAV13" s="83"/>
      <c r="WAW13" s="83"/>
      <c r="WAX13" s="83"/>
      <c r="WAY13" s="83"/>
      <c r="WAZ13" s="83"/>
      <c r="WBA13" s="83"/>
      <c r="WBB13" s="83"/>
      <c r="WBC13" s="83"/>
      <c r="WBD13" s="83"/>
      <c r="WBE13" s="83"/>
      <c r="WBF13" s="83"/>
      <c r="WBG13" s="83"/>
      <c r="WBH13" s="83"/>
      <c r="WBI13" s="83"/>
      <c r="WBJ13" s="83"/>
      <c r="WBK13" s="83"/>
      <c r="WBL13" s="83"/>
      <c r="WBM13" s="83"/>
      <c r="WBN13" s="83"/>
      <c r="WBO13" s="83"/>
      <c r="WBP13" s="83"/>
      <c r="WBQ13" s="83"/>
      <c r="WBR13" s="83"/>
      <c r="WBS13" s="83"/>
      <c r="WBT13" s="83"/>
      <c r="WBU13" s="83"/>
      <c r="WBV13" s="83"/>
      <c r="WBW13" s="83"/>
      <c r="WBX13" s="83"/>
      <c r="WBY13" s="83"/>
      <c r="WBZ13" s="83"/>
      <c r="WCA13" s="83"/>
      <c r="WCB13" s="83"/>
      <c r="WCC13" s="83"/>
      <c r="WCD13" s="83"/>
      <c r="WCE13" s="83"/>
      <c r="WCF13" s="83"/>
      <c r="WCG13" s="83"/>
      <c r="WCH13" s="83"/>
      <c r="WCI13" s="83"/>
      <c r="WCJ13" s="83"/>
      <c r="WCK13" s="83"/>
      <c r="WCL13" s="83"/>
      <c r="WCM13" s="83"/>
      <c r="WCN13" s="83"/>
      <c r="WCO13" s="83"/>
      <c r="WCP13" s="83"/>
      <c r="WCQ13" s="83"/>
      <c r="WCR13" s="83"/>
      <c r="WCS13" s="83"/>
      <c r="WCT13" s="83"/>
      <c r="WCU13" s="83"/>
      <c r="WCV13" s="83"/>
      <c r="WCW13" s="83"/>
      <c r="WCX13" s="83"/>
      <c r="WCY13" s="83"/>
      <c r="WCZ13" s="83"/>
      <c r="WDA13" s="83"/>
      <c r="WDB13" s="83"/>
      <c r="WDC13" s="83"/>
      <c r="WDD13" s="83"/>
      <c r="WDE13" s="83"/>
      <c r="WDF13" s="83"/>
      <c r="WDG13" s="83"/>
      <c r="WDH13" s="83"/>
      <c r="WDI13" s="83"/>
      <c r="WDJ13" s="83"/>
      <c r="WDK13" s="83"/>
      <c r="WDL13" s="83"/>
      <c r="WDM13" s="83"/>
      <c r="WDN13" s="83"/>
      <c r="WDO13" s="83"/>
      <c r="WDP13" s="83"/>
      <c r="WDQ13" s="83"/>
      <c r="WDR13" s="83"/>
      <c r="WDS13" s="83"/>
      <c r="WDT13" s="83"/>
      <c r="WDU13" s="83"/>
      <c r="WDV13" s="83"/>
      <c r="WDW13" s="83"/>
      <c r="WDX13" s="83"/>
      <c r="WDY13" s="83"/>
      <c r="WDZ13" s="83"/>
      <c r="WEA13" s="83"/>
      <c r="WEB13" s="83"/>
      <c r="WEC13" s="83"/>
      <c r="WED13" s="83"/>
      <c r="WEE13" s="83"/>
      <c r="WEF13" s="83"/>
      <c r="WEG13" s="83"/>
      <c r="WEH13" s="83"/>
      <c r="WEI13" s="83"/>
      <c r="WEJ13" s="83"/>
      <c r="WEK13" s="83"/>
      <c r="WEL13" s="83"/>
      <c r="WEM13" s="83"/>
      <c r="WEN13" s="83"/>
      <c r="WEO13" s="83"/>
      <c r="WEP13" s="83"/>
      <c r="WEQ13" s="83"/>
      <c r="WER13" s="83"/>
      <c r="WES13" s="83"/>
      <c r="WET13" s="83"/>
      <c r="WEU13" s="83"/>
      <c r="WEV13" s="83"/>
      <c r="WEW13" s="83"/>
      <c r="WEX13" s="83"/>
      <c r="WEY13" s="83"/>
      <c r="WEZ13" s="83"/>
      <c r="WFA13" s="83"/>
      <c r="WFB13" s="83"/>
      <c r="WFC13" s="83"/>
      <c r="WFD13" s="83"/>
      <c r="WFE13" s="83"/>
      <c r="WFF13" s="83"/>
      <c r="WFG13" s="83"/>
      <c r="WFH13" s="83"/>
      <c r="WFI13" s="83"/>
      <c r="WFJ13" s="83"/>
      <c r="WFK13" s="83"/>
      <c r="WFL13" s="83"/>
      <c r="WFM13" s="83"/>
      <c r="WFN13" s="83"/>
      <c r="WFO13" s="83"/>
      <c r="WFP13" s="83"/>
      <c r="WFQ13" s="83"/>
      <c r="WFR13" s="83"/>
      <c r="WFS13" s="83"/>
      <c r="WFT13" s="83"/>
      <c r="WFU13" s="83"/>
      <c r="WFV13" s="83"/>
      <c r="WFW13" s="83"/>
      <c r="WFX13" s="83"/>
      <c r="WFY13" s="83"/>
      <c r="WFZ13" s="83"/>
      <c r="WGA13" s="83"/>
      <c r="WGB13" s="83"/>
      <c r="WGC13" s="83"/>
      <c r="WGD13" s="83"/>
      <c r="WGE13" s="83"/>
      <c r="WGF13" s="83"/>
      <c r="WGG13" s="83"/>
      <c r="WGH13" s="83"/>
      <c r="WGI13" s="83"/>
      <c r="WGJ13" s="83"/>
      <c r="WGK13" s="83"/>
      <c r="WGL13" s="83"/>
      <c r="WGM13" s="83"/>
      <c r="WGN13" s="83"/>
      <c r="WGO13" s="83"/>
      <c r="WGP13" s="83"/>
      <c r="WGQ13" s="83"/>
      <c r="WGR13" s="83"/>
      <c r="WGS13" s="83"/>
      <c r="WGT13" s="83"/>
      <c r="WGU13" s="83"/>
      <c r="WGV13" s="83"/>
      <c r="WGW13" s="83"/>
      <c r="WGX13" s="83"/>
      <c r="WGY13" s="83"/>
      <c r="WGZ13" s="83"/>
      <c r="WHA13" s="83"/>
      <c r="WHB13" s="83"/>
      <c r="WHC13" s="83"/>
      <c r="WHD13" s="83"/>
      <c r="WHE13" s="83"/>
      <c r="WHF13" s="83"/>
      <c r="WHG13" s="83"/>
      <c r="WHH13" s="83"/>
      <c r="WHI13" s="83"/>
      <c r="WHJ13" s="83"/>
      <c r="WHK13" s="83"/>
      <c r="WHL13" s="83"/>
      <c r="WHM13" s="83"/>
      <c r="WHN13" s="83"/>
      <c r="WHO13" s="83"/>
      <c r="WHP13" s="83"/>
      <c r="WHQ13" s="83"/>
      <c r="WHR13" s="83"/>
      <c r="WHS13" s="83"/>
      <c r="WHT13" s="83"/>
      <c r="WHU13" s="83"/>
      <c r="WHV13" s="83"/>
      <c r="WHW13" s="83"/>
      <c r="WHX13" s="83"/>
      <c r="WHY13" s="83"/>
      <c r="WHZ13" s="83"/>
      <c r="WIA13" s="83"/>
      <c r="WIB13" s="83"/>
      <c r="WIC13" s="83"/>
      <c r="WID13" s="83"/>
      <c r="WIE13" s="83"/>
      <c r="WIF13" s="83"/>
      <c r="WIG13" s="83"/>
      <c r="WIH13" s="83"/>
      <c r="WII13" s="83"/>
      <c r="WIJ13" s="83"/>
      <c r="WIK13" s="83"/>
      <c r="WIL13" s="83"/>
      <c r="WIM13" s="83"/>
      <c r="WIN13" s="83"/>
      <c r="WIO13" s="83"/>
      <c r="WIP13" s="83"/>
      <c r="WIQ13" s="83"/>
      <c r="WIR13" s="83"/>
      <c r="WIS13" s="83"/>
      <c r="WIT13" s="83"/>
      <c r="WIU13" s="83"/>
      <c r="WIV13" s="83"/>
      <c r="WIW13" s="83"/>
      <c r="WIX13" s="83"/>
      <c r="WIY13" s="83"/>
      <c r="WIZ13" s="83"/>
      <c r="WJA13" s="83"/>
      <c r="WJB13" s="83"/>
      <c r="WJC13" s="83"/>
      <c r="WJD13" s="83"/>
      <c r="WJE13" s="83"/>
      <c r="WJF13" s="83"/>
      <c r="WJG13" s="83"/>
      <c r="WJH13" s="83"/>
      <c r="WJI13" s="83"/>
      <c r="WJJ13" s="83"/>
      <c r="WJK13" s="83"/>
      <c r="WJL13" s="83"/>
      <c r="WJM13" s="83"/>
      <c r="WJN13" s="83"/>
      <c r="WJO13" s="83"/>
      <c r="WJP13" s="83"/>
      <c r="WJQ13" s="83"/>
      <c r="WJR13" s="83"/>
      <c r="WJS13" s="83"/>
      <c r="WJT13" s="83"/>
      <c r="WJU13" s="83"/>
      <c r="WJV13" s="83"/>
      <c r="WJW13" s="83"/>
      <c r="WJX13" s="83"/>
      <c r="WJY13" s="83"/>
      <c r="WJZ13" s="83"/>
      <c r="WKA13" s="83"/>
      <c r="WKB13" s="83"/>
      <c r="WKC13" s="83"/>
      <c r="WKD13" s="83"/>
      <c r="WKE13" s="83"/>
      <c r="WKF13" s="83"/>
      <c r="WKG13" s="83"/>
      <c r="WKH13" s="83"/>
      <c r="WKI13" s="83"/>
      <c r="WKJ13" s="83"/>
      <c r="WKK13" s="83"/>
      <c r="WKL13" s="83"/>
      <c r="WKM13" s="83"/>
      <c r="WKN13" s="83"/>
      <c r="WKO13" s="83"/>
      <c r="WKP13" s="83"/>
      <c r="WKQ13" s="83"/>
      <c r="WKR13" s="83"/>
      <c r="WKS13" s="83"/>
      <c r="WKT13" s="83"/>
      <c r="WKU13" s="83"/>
      <c r="WKV13" s="83"/>
      <c r="WKW13" s="83"/>
      <c r="WKX13" s="83"/>
      <c r="WKY13" s="83"/>
      <c r="WKZ13" s="83"/>
      <c r="WLA13" s="83"/>
      <c r="WLB13" s="83"/>
      <c r="WLC13" s="83"/>
      <c r="WLD13" s="83"/>
      <c r="WLE13" s="83"/>
      <c r="WLF13" s="83"/>
      <c r="WLG13" s="83"/>
      <c r="WLH13" s="83"/>
      <c r="WLI13" s="83"/>
      <c r="WLJ13" s="83"/>
      <c r="WLK13" s="83"/>
      <c r="WLL13" s="83"/>
      <c r="WLM13" s="83"/>
      <c r="WLN13" s="83"/>
      <c r="WLO13" s="83"/>
      <c r="WLP13" s="83"/>
      <c r="WLQ13" s="83"/>
      <c r="WLR13" s="83"/>
      <c r="WLS13" s="83"/>
      <c r="WLT13" s="83"/>
      <c r="WLU13" s="83"/>
      <c r="WLV13" s="83"/>
      <c r="WLW13" s="83"/>
      <c r="WLX13" s="83"/>
      <c r="WLY13" s="83"/>
      <c r="WLZ13" s="83"/>
      <c r="WMA13" s="83"/>
      <c r="WMB13" s="83"/>
      <c r="WMC13" s="83"/>
      <c r="WMD13" s="83"/>
      <c r="WME13" s="83"/>
      <c r="WMF13" s="83"/>
      <c r="WMG13" s="83"/>
      <c r="WMH13" s="83"/>
      <c r="WMI13" s="83"/>
      <c r="WMJ13" s="83"/>
      <c r="WMK13" s="83"/>
      <c r="WML13" s="83"/>
      <c r="WMM13" s="83"/>
      <c r="WMN13" s="83"/>
      <c r="WMO13" s="83"/>
      <c r="WMP13" s="83"/>
      <c r="WMQ13" s="83"/>
      <c r="WMR13" s="83"/>
      <c r="WMS13" s="83"/>
      <c r="WMT13" s="83"/>
      <c r="WMU13" s="83"/>
      <c r="WMV13" s="83"/>
      <c r="WMW13" s="83"/>
      <c r="WMX13" s="83"/>
      <c r="WMY13" s="83"/>
      <c r="WMZ13" s="83"/>
      <c r="WNA13" s="83"/>
      <c r="WNB13" s="83"/>
      <c r="WNC13" s="83"/>
      <c r="WND13" s="83"/>
      <c r="WNE13" s="83"/>
      <c r="WNF13" s="83"/>
      <c r="WNG13" s="83"/>
      <c r="WNH13" s="83"/>
      <c r="WNI13" s="83"/>
      <c r="WNJ13" s="83"/>
      <c r="WNK13" s="83"/>
      <c r="WNL13" s="83"/>
      <c r="WNM13" s="83"/>
      <c r="WNN13" s="83"/>
      <c r="WNO13" s="83"/>
      <c r="WNP13" s="83"/>
      <c r="WNQ13" s="83"/>
      <c r="WNR13" s="83"/>
      <c r="WNS13" s="83"/>
      <c r="WNT13" s="83"/>
      <c r="WNU13" s="83"/>
      <c r="WNV13" s="83"/>
      <c r="WNW13" s="83"/>
      <c r="WNX13" s="83"/>
      <c r="WNY13" s="83"/>
      <c r="WNZ13" s="83"/>
      <c r="WOA13" s="83"/>
      <c r="WOB13" s="83"/>
      <c r="WOC13" s="83"/>
      <c r="WOD13" s="83"/>
      <c r="WOE13" s="83"/>
      <c r="WOF13" s="83"/>
      <c r="WOG13" s="83"/>
      <c r="WOH13" s="83"/>
      <c r="WOI13" s="83"/>
      <c r="WOJ13" s="83"/>
      <c r="WOK13" s="83"/>
      <c r="WOL13" s="83"/>
      <c r="WOM13" s="83"/>
      <c r="WON13" s="83"/>
      <c r="WOO13" s="83"/>
      <c r="WOP13" s="83"/>
      <c r="WOQ13" s="83"/>
      <c r="WOR13" s="83"/>
      <c r="WOS13" s="83"/>
      <c r="WOT13" s="83"/>
      <c r="WOU13" s="83"/>
      <c r="WOV13" s="83"/>
      <c r="WOW13" s="83"/>
      <c r="WOX13" s="83"/>
      <c r="WOY13" s="83"/>
      <c r="WOZ13" s="83"/>
      <c r="WPA13" s="83"/>
      <c r="WPB13" s="83"/>
      <c r="WPC13" s="83"/>
      <c r="WPD13" s="83"/>
      <c r="WPE13" s="83"/>
      <c r="WPF13" s="83"/>
      <c r="WPG13" s="83"/>
      <c r="WPH13" s="83"/>
      <c r="WPI13" s="83"/>
      <c r="WPJ13" s="83"/>
      <c r="WPK13" s="83"/>
      <c r="WPL13" s="83"/>
      <c r="WPM13" s="83"/>
      <c r="WPN13" s="83"/>
      <c r="WPO13" s="83"/>
      <c r="WPP13" s="83"/>
      <c r="WPQ13" s="83"/>
      <c r="WPR13" s="83"/>
      <c r="WPS13" s="83"/>
      <c r="WPT13" s="83"/>
      <c r="WPU13" s="83"/>
      <c r="WPV13" s="83"/>
      <c r="WPW13" s="83"/>
      <c r="WPX13" s="83"/>
      <c r="WPY13" s="83"/>
      <c r="WPZ13" s="83"/>
      <c r="WQA13" s="83"/>
      <c r="WQB13" s="83"/>
      <c r="WQC13" s="83"/>
      <c r="WQD13" s="83"/>
      <c r="WQE13" s="83"/>
      <c r="WQF13" s="83"/>
      <c r="WQG13" s="83"/>
      <c r="WQH13" s="83"/>
      <c r="WQI13" s="83"/>
      <c r="WQJ13" s="83"/>
      <c r="WQK13" s="83"/>
      <c r="WQL13" s="83"/>
      <c r="WQM13" s="83"/>
      <c r="WQN13" s="83"/>
      <c r="WQO13" s="83"/>
      <c r="WQP13" s="83"/>
      <c r="WQQ13" s="83"/>
      <c r="WQR13" s="83"/>
      <c r="WQS13" s="83"/>
      <c r="WQT13" s="83"/>
      <c r="WQU13" s="83"/>
      <c r="WQV13" s="83"/>
      <c r="WQW13" s="83"/>
      <c r="WQX13" s="83"/>
      <c r="WQY13" s="83"/>
      <c r="WQZ13" s="83"/>
      <c r="WRA13" s="83"/>
      <c r="WRB13" s="83"/>
      <c r="WRC13" s="83"/>
      <c r="WRD13" s="83"/>
      <c r="WRE13" s="83"/>
      <c r="WRF13" s="83"/>
      <c r="WRG13" s="83"/>
      <c r="WRH13" s="83"/>
      <c r="WRI13" s="83"/>
      <c r="WRJ13" s="83"/>
      <c r="WRK13" s="83"/>
      <c r="WRL13" s="83"/>
      <c r="WRM13" s="83"/>
      <c r="WRN13" s="83"/>
      <c r="WRO13" s="83"/>
      <c r="WRP13" s="83"/>
      <c r="WRQ13" s="83"/>
      <c r="WRR13" s="83"/>
      <c r="WRS13" s="83"/>
      <c r="WRT13" s="83"/>
      <c r="WRU13" s="83"/>
      <c r="WRV13" s="83"/>
      <c r="WRW13" s="83"/>
      <c r="WRX13" s="83"/>
      <c r="WRY13" s="83"/>
      <c r="WRZ13" s="83"/>
      <c r="WSA13" s="83"/>
      <c r="WSB13" s="83"/>
      <c r="WSC13" s="83"/>
      <c r="WSD13" s="83"/>
      <c r="WSE13" s="83"/>
      <c r="WSF13" s="83"/>
      <c r="WSG13" s="83"/>
      <c r="WSH13" s="83"/>
      <c r="WSI13" s="83"/>
      <c r="WSJ13" s="83"/>
      <c r="WSK13" s="83"/>
      <c r="WSL13" s="83"/>
      <c r="WSM13" s="83"/>
      <c r="WSN13" s="83"/>
      <c r="WSO13" s="83"/>
      <c r="WSP13" s="83"/>
      <c r="WSQ13" s="83"/>
      <c r="WSR13" s="83"/>
      <c r="WSS13" s="83"/>
      <c r="WST13" s="83"/>
      <c r="WSU13" s="83"/>
      <c r="WSV13" s="83"/>
      <c r="WSW13" s="83"/>
      <c r="WSX13" s="83"/>
      <c r="WSY13" s="83"/>
      <c r="WSZ13" s="83"/>
      <c r="WTA13" s="83"/>
      <c r="WTB13" s="83"/>
      <c r="WTC13" s="83"/>
      <c r="WTD13" s="83"/>
      <c r="WTE13" s="83"/>
      <c r="WTF13" s="83"/>
      <c r="WTG13" s="83"/>
      <c r="WTH13" s="83"/>
      <c r="WTI13" s="83"/>
      <c r="WTJ13" s="83"/>
      <c r="WTK13" s="83"/>
      <c r="WTL13" s="83"/>
      <c r="WTM13" s="83"/>
      <c r="WTN13" s="83"/>
      <c r="WTO13" s="83"/>
      <c r="WTP13" s="83"/>
      <c r="WTQ13" s="83"/>
      <c r="WTR13" s="83"/>
      <c r="WTS13" s="83"/>
      <c r="WTT13" s="83"/>
      <c r="WTU13" s="83"/>
      <c r="WTV13" s="83"/>
      <c r="WTW13" s="83"/>
      <c r="WTX13" s="83"/>
      <c r="WTY13" s="83"/>
      <c r="WTZ13" s="83"/>
      <c r="WUA13" s="83"/>
      <c r="WUB13" s="83"/>
      <c r="WUC13" s="83"/>
      <c r="WUD13" s="83"/>
      <c r="WUE13" s="83"/>
      <c r="WUF13" s="83"/>
      <c r="WUG13" s="83"/>
      <c r="WUH13" s="83"/>
      <c r="WUI13" s="83"/>
      <c r="WUJ13" s="83"/>
      <c r="WUK13" s="83"/>
      <c r="WUL13" s="83"/>
      <c r="WUM13" s="83"/>
      <c r="WUN13" s="83"/>
      <c r="WUO13" s="83"/>
      <c r="WUP13" s="83"/>
      <c r="WUQ13" s="83"/>
      <c r="WUR13" s="83"/>
      <c r="WUS13" s="83"/>
      <c r="WUT13" s="83"/>
      <c r="WUU13" s="83"/>
      <c r="WUV13" s="83"/>
      <c r="WUW13" s="83"/>
      <c r="WUX13" s="83"/>
      <c r="WUY13" s="83"/>
      <c r="WUZ13" s="83"/>
      <c r="WVA13" s="83"/>
      <c r="WVB13" s="83"/>
      <c r="WVC13" s="83"/>
      <c r="WVD13" s="83"/>
      <c r="WVE13" s="83"/>
      <c r="WVF13" s="83"/>
      <c r="WVG13" s="83"/>
      <c r="WVH13" s="83"/>
      <c r="WVI13" s="83"/>
      <c r="WVJ13" s="83"/>
      <c r="WVK13" s="83"/>
      <c r="WVL13" s="83"/>
      <c r="WVM13" s="83"/>
      <c r="WVN13" s="83"/>
      <c r="WVO13" s="83"/>
      <c r="WVP13" s="83"/>
      <c r="WVQ13" s="83"/>
      <c r="WVR13" s="83"/>
      <c r="WVS13" s="83"/>
      <c r="WVT13" s="83"/>
      <c r="WVU13" s="83"/>
      <c r="WVV13" s="83"/>
      <c r="WVW13" s="83"/>
      <c r="WVX13" s="83"/>
      <c r="WVY13" s="83"/>
      <c r="WVZ13" s="83"/>
      <c r="WWA13" s="83"/>
      <c r="WWB13" s="83"/>
      <c r="WWC13" s="83"/>
      <c r="WWD13" s="83"/>
      <c r="WWE13" s="83"/>
      <c r="WWF13" s="83"/>
      <c r="WWG13" s="83"/>
      <c r="WWH13" s="83"/>
      <c r="WWI13" s="83"/>
      <c r="WWJ13" s="83"/>
      <c r="WWK13" s="83"/>
      <c r="WWL13" s="83"/>
      <c r="WWM13" s="83"/>
      <c r="WWN13" s="83"/>
      <c r="WWO13" s="83"/>
      <c r="WWP13" s="83"/>
      <c r="WWQ13" s="83"/>
      <c r="WWR13" s="83"/>
      <c r="WWS13" s="83"/>
      <c r="WWT13" s="83"/>
      <c r="WWU13" s="83"/>
      <c r="WWV13" s="83"/>
      <c r="WWW13" s="83"/>
      <c r="WWX13" s="83"/>
      <c r="WWY13" s="83"/>
      <c r="WWZ13" s="83"/>
      <c r="WXA13" s="83"/>
      <c r="WXB13" s="83"/>
      <c r="WXC13" s="83"/>
      <c r="WXD13" s="83"/>
      <c r="WXE13" s="83"/>
      <c r="WXF13" s="83"/>
      <c r="WXG13" s="83"/>
      <c r="WXH13" s="83"/>
      <c r="WXI13" s="83"/>
      <c r="WXJ13" s="83"/>
      <c r="WXK13" s="83"/>
      <c r="WXL13" s="83"/>
      <c r="WXM13" s="83"/>
      <c r="WXN13" s="83"/>
      <c r="WXO13" s="83"/>
      <c r="WXP13" s="83"/>
      <c r="WXQ13" s="83"/>
      <c r="WXR13" s="83"/>
      <c r="WXS13" s="83"/>
      <c r="WXT13" s="83"/>
      <c r="WXU13" s="83"/>
      <c r="WXV13" s="83"/>
      <c r="WXW13" s="83"/>
      <c r="WXX13" s="83"/>
      <c r="WXY13" s="83"/>
      <c r="WXZ13" s="83"/>
      <c r="WYA13" s="83"/>
      <c r="WYB13" s="83"/>
      <c r="WYC13" s="83"/>
      <c r="WYD13" s="83"/>
      <c r="WYE13" s="83"/>
      <c r="WYF13" s="83"/>
      <c r="WYG13" s="83"/>
      <c r="WYH13" s="83"/>
      <c r="WYI13" s="83"/>
      <c r="WYJ13" s="83"/>
      <c r="WYK13" s="83"/>
      <c r="WYL13" s="83"/>
      <c r="WYM13" s="83"/>
      <c r="WYN13" s="83"/>
      <c r="WYO13" s="83"/>
      <c r="WYP13" s="83"/>
      <c r="WYQ13" s="83"/>
      <c r="WYR13" s="83"/>
      <c r="WYS13" s="83"/>
      <c r="WYT13" s="83"/>
      <c r="WYU13" s="83"/>
      <c r="WYV13" s="83"/>
      <c r="WYW13" s="83"/>
      <c r="WYX13" s="83"/>
      <c r="WYY13" s="83"/>
      <c r="WYZ13" s="83"/>
      <c r="WZA13" s="83"/>
      <c r="WZB13" s="83"/>
      <c r="WZC13" s="83"/>
      <c r="WZD13" s="83"/>
      <c r="WZE13" s="83"/>
      <c r="WZF13" s="83"/>
      <c r="WZG13" s="83"/>
      <c r="WZH13" s="83"/>
      <c r="WZI13" s="83"/>
      <c r="WZJ13" s="83"/>
      <c r="WZK13" s="83"/>
      <c r="WZL13" s="83"/>
      <c r="WZM13" s="83"/>
      <c r="WZN13" s="83"/>
      <c r="WZO13" s="83"/>
      <c r="WZP13" s="83"/>
      <c r="WZQ13" s="83"/>
      <c r="WZR13" s="83"/>
      <c r="WZS13" s="83"/>
      <c r="WZT13" s="83"/>
      <c r="WZU13" s="83"/>
      <c r="WZV13" s="83"/>
      <c r="WZW13" s="83"/>
      <c r="WZX13" s="83"/>
      <c r="WZY13" s="83"/>
      <c r="WZZ13" s="83"/>
      <c r="XAA13" s="83"/>
      <c r="XAB13" s="83"/>
      <c r="XAC13" s="83"/>
      <c r="XAD13" s="83"/>
      <c r="XAE13" s="83"/>
      <c r="XAF13" s="83"/>
      <c r="XAG13" s="83"/>
      <c r="XAH13" s="83"/>
      <c r="XAI13" s="83"/>
      <c r="XAJ13" s="83"/>
      <c r="XAK13" s="83"/>
      <c r="XAL13" s="83"/>
      <c r="XAM13" s="83"/>
      <c r="XAN13" s="83"/>
      <c r="XAO13" s="83"/>
      <c r="XAP13" s="83"/>
      <c r="XAQ13" s="83"/>
      <c r="XAR13" s="83"/>
      <c r="XAS13" s="83"/>
      <c r="XAT13" s="83"/>
      <c r="XAU13" s="83"/>
      <c r="XAV13" s="83"/>
      <c r="XAW13" s="83"/>
      <c r="XAX13" s="83"/>
      <c r="XAY13" s="83"/>
      <c r="XAZ13" s="83"/>
      <c r="XBA13" s="83"/>
      <c r="XBB13" s="83"/>
      <c r="XBC13" s="83"/>
      <c r="XBD13" s="83"/>
      <c r="XBE13" s="83"/>
      <c r="XBF13" s="83"/>
      <c r="XBG13" s="83"/>
      <c r="XBH13" s="83"/>
      <c r="XBI13" s="83"/>
      <c r="XBJ13" s="83"/>
      <c r="XBK13" s="83"/>
      <c r="XBL13" s="83"/>
      <c r="XBM13" s="83"/>
      <c r="XBN13" s="83"/>
      <c r="XBO13" s="83"/>
      <c r="XBP13" s="83"/>
      <c r="XBQ13" s="83"/>
      <c r="XBR13" s="83"/>
      <c r="XBS13" s="83"/>
      <c r="XBT13" s="83"/>
      <c r="XBU13" s="83"/>
      <c r="XBV13" s="83"/>
      <c r="XBW13" s="83"/>
      <c r="XBX13" s="83"/>
      <c r="XBY13" s="83"/>
      <c r="XBZ13" s="83"/>
      <c r="XCA13" s="83"/>
      <c r="XCB13" s="83"/>
      <c r="XCC13" s="83"/>
      <c r="XCD13" s="83"/>
      <c r="XCE13" s="83"/>
      <c r="XCF13" s="83"/>
      <c r="XCG13" s="83"/>
      <c r="XCH13" s="83"/>
      <c r="XCI13" s="83"/>
      <c r="XCJ13" s="83"/>
      <c r="XCK13" s="83"/>
      <c r="XCL13" s="83"/>
      <c r="XCM13" s="83"/>
      <c r="XCN13" s="83"/>
      <c r="XCO13" s="83"/>
      <c r="XCP13" s="83"/>
      <c r="XCQ13" s="83"/>
      <c r="XCR13" s="83"/>
      <c r="XCS13" s="83"/>
      <c r="XCT13" s="83"/>
      <c r="XCU13" s="83"/>
      <c r="XCV13" s="83"/>
      <c r="XCW13" s="83"/>
      <c r="XCX13" s="83"/>
      <c r="XCY13" s="83"/>
      <c r="XCZ13" s="83"/>
      <c r="XDA13" s="83"/>
      <c r="XDB13" s="83"/>
      <c r="XDC13" s="83"/>
      <c r="XDD13" s="83"/>
      <c r="XDE13" s="83"/>
      <c r="XDF13" s="83"/>
      <c r="XDG13" s="83"/>
      <c r="XDH13" s="83"/>
      <c r="XDI13" s="83"/>
      <c r="XDJ13" s="83"/>
      <c r="XDK13" s="83"/>
      <c r="XDL13" s="83"/>
      <c r="XDM13" s="83"/>
      <c r="XDN13" s="83"/>
      <c r="XDO13" s="83"/>
      <c r="XDP13" s="83"/>
      <c r="XDQ13" s="83"/>
      <c r="XDR13" s="83"/>
      <c r="XDS13" s="83"/>
      <c r="XDT13" s="83"/>
      <c r="XDU13" s="83"/>
      <c r="XDV13" s="83"/>
      <c r="XDW13" s="83"/>
      <c r="XDX13" s="83"/>
      <c r="XDY13" s="83"/>
      <c r="XDZ13" s="83"/>
      <c r="XEA13" s="83"/>
      <c r="XEB13" s="83"/>
      <c r="XEC13" s="83"/>
      <c r="XED13" s="83"/>
      <c r="XEE13" s="83"/>
    </row>
    <row r="14" spans="1:16359" ht="20.45" customHeight="1">
      <c r="A14" s="306" t="s">
        <v>1180</v>
      </c>
      <c r="B14" s="166" t="s">
        <v>735</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row>
    <row r="15" spans="1:16359" ht="20.45" customHeight="1">
      <c r="A15" s="306" t="s">
        <v>1191</v>
      </c>
      <c r="B15" s="166" t="s">
        <v>736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row>
    <row r="16" spans="1:16359" ht="20.45" customHeight="1">
      <c r="A16" s="306" t="s">
        <v>1222</v>
      </c>
      <c r="B16" s="166" t="s">
        <v>737</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row>
    <row r="17" spans="1:38" ht="20.45" customHeight="1">
      <c r="A17" s="306" t="s">
        <v>512</v>
      </c>
      <c r="B17" s="166" t="s">
        <v>738</v>
      </c>
      <c r="C17" s="122"/>
      <c r="D17" s="122"/>
      <c r="E17" s="122"/>
      <c r="F17" s="122"/>
      <c r="G17" s="122"/>
      <c r="H17" s="122"/>
      <c r="I17" s="122"/>
      <c r="J17" s="122"/>
      <c r="K17" s="122"/>
      <c r="L17" s="122"/>
      <c r="M17" s="122"/>
      <c r="N17" s="122"/>
      <c r="O17" s="122"/>
      <c r="P17" s="122"/>
      <c r="Q17" s="122"/>
      <c r="R17" s="122"/>
      <c r="S17" s="122"/>
      <c r="T17" s="122"/>
      <c r="U17" s="107"/>
      <c r="V17" s="107"/>
      <c r="W17" s="107"/>
      <c r="X17" s="107"/>
      <c r="Y17" s="107"/>
      <c r="Z17" s="107"/>
      <c r="AA17" s="107"/>
      <c r="AB17" s="107"/>
      <c r="AC17" s="107"/>
      <c r="AD17" s="107"/>
      <c r="AE17" s="107"/>
      <c r="AF17" s="107"/>
      <c r="AG17" s="107"/>
      <c r="AH17" s="107"/>
      <c r="AI17" s="107"/>
      <c r="AJ17" s="107"/>
      <c r="AK17" s="107"/>
      <c r="AL17" s="107"/>
    </row>
    <row r="18" spans="1:38" ht="20.45" customHeight="1">
      <c r="A18" s="306" t="s">
        <v>701</v>
      </c>
      <c r="B18" s="166" t="s">
        <v>739</v>
      </c>
      <c r="C18" s="122"/>
      <c r="D18" s="122"/>
      <c r="E18" s="122"/>
      <c r="F18" s="122"/>
      <c r="G18" s="122"/>
      <c r="H18" s="122"/>
      <c r="I18" s="122"/>
      <c r="J18" s="122"/>
      <c r="K18" s="122"/>
      <c r="L18" s="122"/>
      <c r="M18" s="122"/>
      <c r="N18" s="122"/>
      <c r="O18" s="122"/>
      <c r="P18" s="122"/>
      <c r="Q18" s="122"/>
      <c r="R18" s="122"/>
      <c r="S18" s="122"/>
      <c r="T18" s="122"/>
      <c r="U18" s="107"/>
      <c r="V18" s="107"/>
      <c r="W18" s="107"/>
      <c r="X18" s="107"/>
      <c r="Y18" s="107"/>
      <c r="Z18" s="107"/>
      <c r="AA18" s="107"/>
      <c r="AB18" s="107"/>
      <c r="AC18" s="107"/>
      <c r="AD18" s="107"/>
      <c r="AE18" s="107"/>
      <c r="AF18" s="107"/>
      <c r="AG18" s="107"/>
      <c r="AH18" s="107"/>
      <c r="AI18" s="107"/>
      <c r="AJ18" s="107"/>
      <c r="AK18" s="107"/>
      <c r="AL18" s="107"/>
    </row>
    <row r="19" spans="1:38" ht="20.45" customHeight="1">
      <c r="A19" s="306" t="s">
        <v>513</v>
      </c>
      <c r="B19" s="166" t="s">
        <v>740</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row>
    <row r="20" spans="1:38" ht="20.45" customHeight="1">
      <c r="A20" s="178" t="s">
        <v>514</v>
      </c>
      <c r="B20" s="166" t="s">
        <v>741</v>
      </c>
      <c r="C20" s="122"/>
      <c r="D20" s="106"/>
      <c r="E20" s="106"/>
      <c r="F20" s="106"/>
      <c r="G20" s="106"/>
      <c r="H20" s="106"/>
      <c r="I20" s="122"/>
      <c r="J20" s="122"/>
      <c r="K20" s="122"/>
      <c r="L20" s="122"/>
      <c r="M20" s="122"/>
      <c r="N20" s="122"/>
      <c r="O20" s="122"/>
      <c r="P20" s="122"/>
      <c r="Q20" s="122"/>
      <c r="R20" s="122"/>
      <c r="S20" s="122"/>
      <c r="T20" s="122"/>
      <c r="U20" s="106"/>
      <c r="V20" s="106"/>
      <c r="W20" s="106"/>
      <c r="X20" s="106"/>
      <c r="Y20" s="106"/>
      <c r="Z20" s="106"/>
      <c r="AA20" s="106"/>
      <c r="AB20" s="106"/>
      <c r="AC20" s="106"/>
      <c r="AD20" s="106"/>
      <c r="AE20" s="106"/>
      <c r="AF20" s="106"/>
      <c r="AG20" s="106"/>
      <c r="AH20" s="106"/>
      <c r="AI20" s="106"/>
      <c r="AJ20" s="106"/>
      <c r="AK20" s="106"/>
      <c r="AL20" s="106"/>
    </row>
    <row r="21" spans="1:38" ht="20.45" customHeight="1">
      <c r="A21" s="178" t="s">
        <v>1192</v>
      </c>
      <c r="B21" s="166" t="s">
        <v>742</v>
      </c>
      <c r="C21" s="122"/>
      <c r="D21" s="106"/>
      <c r="E21" s="106"/>
      <c r="F21" s="106"/>
      <c r="G21" s="106"/>
      <c r="H21" s="106"/>
      <c r="I21" s="122"/>
      <c r="J21" s="122"/>
      <c r="K21" s="122"/>
      <c r="L21" s="122"/>
      <c r="M21" s="122"/>
      <c r="N21" s="122"/>
      <c r="O21" s="122"/>
      <c r="P21" s="122"/>
      <c r="Q21" s="122"/>
      <c r="R21" s="122"/>
      <c r="S21" s="122"/>
      <c r="T21" s="122"/>
      <c r="U21" s="106"/>
      <c r="V21" s="106"/>
      <c r="W21" s="106"/>
      <c r="X21" s="106"/>
      <c r="Y21" s="106"/>
      <c r="Z21" s="106"/>
      <c r="AA21" s="106"/>
      <c r="AB21" s="106"/>
      <c r="AC21" s="106"/>
      <c r="AD21" s="106"/>
      <c r="AE21" s="106"/>
      <c r="AF21" s="106"/>
      <c r="AG21" s="106"/>
      <c r="AH21" s="106"/>
      <c r="AI21" s="106"/>
      <c r="AJ21" s="106"/>
      <c r="AK21" s="106"/>
      <c r="AL21" s="106"/>
    </row>
    <row r="22" spans="1:38" ht="20.45" customHeight="1">
      <c r="A22" s="178" t="s">
        <v>980</v>
      </c>
      <c r="B22" s="166" t="s">
        <v>743</v>
      </c>
      <c r="C22" s="122"/>
      <c r="D22" s="106"/>
      <c r="E22" s="106"/>
      <c r="F22" s="106"/>
      <c r="G22" s="106"/>
      <c r="H22" s="106"/>
      <c r="I22" s="122"/>
      <c r="J22" s="122"/>
      <c r="K22" s="122"/>
      <c r="L22" s="122"/>
      <c r="M22" s="122"/>
      <c r="N22" s="122"/>
      <c r="O22" s="122"/>
      <c r="P22" s="122"/>
      <c r="Q22" s="122"/>
      <c r="R22" s="122"/>
      <c r="S22" s="122"/>
      <c r="T22" s="122"/>
      <c r="U22" s="106"/>
      <c r="V22" s="106"/>
      <c r="W22" s="106"/>
      <c r="X22" s="106"/>
      <c r="Y22" s="106"/>
      <c r="Z22" s="106"/>
      <c r="AA22" s="106"/>
      <c r="AB22" s="106"/>
      <c r="AC22" s="106"/>
      <c r="AD22" s="106"/>
      <c r="AE22" s="106"/>
      <c r="AF22" s="106"/>
      <c r="AG22" s="106"/>
      <c r="AH22" s="106"/>
      <c r="AI22" s="106"/>
      <c r="AJ22" s="106"/>
      <c r="AK22" s="106"/>
      <c r="AL22" s="106"/>
    </row>
    <row r="23" spans="1:38" ht="20.45" customHeight="1">
      <c r="A23" s="162" t="s">
        <v>1181</v>
      </c>
      <c r="B23" s="166" t="s">
        <v>744</v>
      </c>
      <c r="C23" s="106"/>
      <c r="D23" s="106"/>
      <c r="E23" s="106"/>
      <c r="F23" s="106"/>
      <c r="G23" s="106"/>
      <c r="H23" s="106"/>
      <c r="I23" s="122"/>
      <c r="J23" s="122"/>
      <c r="K23" s="122"/>
      <c r="L23" s="122"/>
      <c r="M23" s="122"/>
      <c r="N23" s="122"/>
      <c r="O23" s="122"/>
      <c r="P23" s="122"/>
      <c r="Q23" s="122"/>
      <c r="R23" s="122"/>
      <c r="S23" s="122"/>
      <c r="T23" s="122"/>
      <c r="U23" s="106"/>
      <c r="V23" s="106"/>
      <c r="W23" s="106"/>
      <c r="X23" s="106"/>
      <c r="Y23" s="106"/>
      <c r="Z23" s="106"/>
      <c r="AA23" s="106"/>
      <c r="AB23" s="106"/>
      <c r="AC23" s="106"/>
      <c r="AD23" s="106"/>
      <c r="AE23" s="106"/>
      <c r="AF23" s="106"/>
      <c r="AG23" s="106"/>
      <c r="AH23" s="106"/>
      <c r="AI23" s="106"/>
      <c r="AJ23" s="106"/>
      <c r="AK23" s="106"/>
      <c r="AL23" s="106"/>
    </row>
    <row r="24" spans="1:38" ht="20.45" customHeight="1">
      <c r="AD24" s="82"/>
      <c r="AE24" s="82"/>
      <c r="AF24" s="83"/>
      <c r="AJ24" s="82"/>
      <c r="AK24" s="82"/>
      <c r="AL24" s="83"/>
    </row>
    <row r="25" spans="1:38" ht="20.45" customHeight="1">
      <c r="A25" s="307" t="s">
        <v>902</v>
      </c>
      <c r="B25" s="166" t="s">
        <v>745</v>
      </c>
      <c r="C25" s="122"/>
      <c r="D25" s="106"/>
      <c r="E25" s="106"/>
      <c r="F25" s="106"/>
      <c r="G25" s="106"/>
      <c r="H25" s="106"/>
      <c r="I25" s="122"/>
      <c r="J25" s="122"/>
      <c r="K25" s="122"/>
      <c r="L25" s="122"/>
      <c r="M25" s="122"/>
      <c r="N25" s="122"/>
      <c r="O25" s="122"/>
      <c r="P25" s="122"/>
      <c r="Q25" s="122"/>
      <c r="R25" s="122"/>
      <c r="S25" s="122"/>
      <c r="T25" s="122"/>
      <c r="U25" s="167"/>
      <c r="V25" s="167"/>
      <c r="W25" s="167"/>
      <c r="X25" s="167"/>
      <c r="Y25" s="167"/>
      <c r="Z25" s="167"/>
      <c r="AA25" s="167"/>
      <c r="AB25" s="167"/>
      <c r="AC25" s="167"/>
      <c r="AD25" s="167"/>
      <c r="AE25" s="167"/>
      <c r="AF25" s="167"/>
      <c r="AG25" s="167"/>
      <c r="AH25" s="167"/>
      <c r="AI25" s="167"/>
      <c r="AJ25" s="167"/>
      <c r="AK25" s="167"/>
      <c r="AL25" s="167"/>
    </row>
    <row r="26" spans="1:38" ht="20.45" customHeight="1">
      <c r="A26" s="307" t="s">
        <v>702</v>
      </c>
      <c r="B26" s="166" t="s">
        <v>746</v>
      </c>
      <c r="C26" s="106"/>
      <c r="D26" s="106"/>
      <c r="E26" s="106"/>
      <c r="F26" s="106"/>
      <c r="G26" s="106"/>
      <c r="H26" s="106"/>
      <c r="I26" s="122"/>
      <c r="J26" s="122"/>
      <c r="K26" s="122"/>
      <c r="L26" s="122"/>
      <c r="M26" s="122"/>
      <c r="N26" s="122"/>
      <c r="O26" s="122"/>
      <c r="P26" s="122"/>
      <c r="Q26" s="122"/>
      <c r="R26" s="122"/>
      <c r="S26" s="122"/>
      <c r="T26" s="122"/>
      <c r="U26" s="167"/>
      <c r="V26" s="167"/>
      <c r="W26" s="167"/>
      <c r="X26" s="167"/>
      <c r="Y26" s="167"/>
      <c r="Z26" s="167"/>
      <c r="AA26" s="167"/>
      <c r="AB26" s="167"/>
      <c r="AC26" s="167"/>
      <c r="AD26" s="167"/>
      <c r="AE26" s="167"/>
      <c r="AF26" s="167"/>
      <c r="AG26" s="167"/>
      <c r="AH26" s="167"/>
      <c r="AI26" s="167"/>
      <c r="AJ26" s="167"/>
      <c r="AK26" s="167"/>
      <c r="AL26" s="167"/>
    </row>
    <row r="27" spans="1:38" ht="37.5" customHeight="1">
      <c r="AF27" s="83"/>
      <c r="AL27" s="83"/>
    </row>
    <row r="28" spans="1:38" ht="35.25" customHeight="1">
      <c r="A28" s="83"/>
      <c r="B28" s="301"/>
      <c r="AF28" s="83"/>
      <c r="AL28" s="83"/>
    </row>
    <row r="29" spans="1:38">
      <c r="AF29" s="83"/>
      <c r="AL29" s="83"/>
    </row>
    <row r="30" spans="1:38">
      <c r="AF30" s="83"/>
      <c r="AL30" s="83"/>
    </row>
    <row r="31" spans="1:38">
      <c r="A31" s="83"/>
      <c r="AF31" s="83"/>
      <c r="AL31" s="83"/>
    </row>
    <row r="34" spans="1:1">
      <c r="A34" s="83"/>
    </row>
    <row r="37" spans="1:1">
      <c r="A37" s="83"/>
    </row>
  </sheetData>
  <mergeCells count="12">
    <mergeCell ref="AG3:AL3"/>
    <mergeCell ref="AG4:AL6"/>
    <mergeCell ref="AG7:AL7"/>
    <mergeCell ref="U7:Z7"/>
    <mergeCell ref="AA7:AF7"/>
    <mergeCell ref="C3:T3"/>
    <mergeCell ref="U3:AF3"/>
    <mergeCell ref="C4:H7"/>
    <mergeCell ref="I4:T6"/>
    <mergeCell ref="U4:AF6"/>
    <mergeCell ref="I7:N7"/>
    <mergeCell ref="O7:T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D146"/>
  <sheetViews>
    <sheetView workbookViewId="0"/>
  </sheetViews>
  <sheetFormatPr baseColWidth="10" defaultColWidth="9.140625" defaultRowHeight="15"/>
  <cols>
    <col min="1" max="1" width="29.5703125" style="3" customWidth="1"/>
    <col min="2" max="2" width="19.85546875" style="3" customWidth="1"/>
    <col min="3" max="56" width="16.28515625" style="3" customWidth="1"/>
    <col min="57" max="249" width="9.140625" style="3"/>
    <col min="250" max="250" width="2.42578125" style="3" customWidth="1"/>
    <col min="251" max="251" width="3" style="3" customWidth="1"/>
    <col min="252" max="252" width="55" style="3" customWidth="1"/>
    <col min="253" max="258" width="18.5703125" style="3" customWidth="1"/>
    <col min="259" max="259" width="19.5703125" style="3" customWidth="1"/>
    <col min="260" max="262" width="18.5703125" style="3" customWidth="1"/>
    <col min="263" max="264" width="17.5703125" style="3" customWidth="1"/>
    <col min="265" max="266" width="20.5703125" style="3" customWidth="1"/>
    <col min="267" max="267" width="21.85546875" style="3" customWidth="1"/>
    <col min="268" max="269" width="17.5703125" style="3" customWidth="1"/>
    <col min="270" max="270" width="18.85546875" style="3" bestFit="1" customWidth="1"/>
    <col min="271" max="271" width="17.5703125" style="3" customWidth="1"/>
    <col min="272" max="505" width="9.140625" style="3"/>
    <col min="506" max="506" width="2.42578125" style="3" customWidth="1"/>
    <col min="507" max="507" width="3" style="3" customWidth="1"/>
    <col min="508" max="508" width="55" style="3" customWidth="1"/>
    <col min="509" max="514" width="18.5703125" style="3" customWidth="1"/>
    <col min="515" max="515" width="19.5703125" style="3" customWidth="1"/>
    <col min="516" max="518" width="18.5703125" style="3" customWidth="1"/>
    <col min="519" max="520" width="17.5703125" style="3" customWidth="1"/>
    <col min="521" max="522" width="20.5703125" style="3" customWidth="1"/>
    <col min="523" max="523" width="21.85546875" style="3" customWidth="1"/>
    <col min="524" max="525" width="17.5703125" style="3" customWidth="1"/>
    <col min="526" max="526" width="18.85546875" style="3" bestFit="1" customWidth="1"/>
    <col min="527" max="527" width="17.5703125" style="3" customWidth="1"/>
    <col min="528" max="761" width="9.140625" style="3"/>
    <col min="762" max="762" width="2.42578125" style="3" customWidth="1"/>
    <col min="763" max="763" width="3" style="3" customWidth="1"/>
    <col min="764" max="764" width="55" style="3" customWidth="1"/>
    <col min="765" max="770" width="18.5703125" style="3" customWidth="1"/>
    <col min="771" max="771" width="19.5703125" style="3" customWidth="1"/>
    <col min="772" max="774" width="18.5703125" style="3" customWidth="1"/>
    <col min="775" max="776" width="17.5703125" style="3" customWidth="1"/>
    <col min="777" max="778" width="20.5703125" style="3" customWidth="1"/>
    <col min="779" max="779" width="21.85546875" style="3" customWidth="1"/>
    <col min="780" max="781" width="17.5703125" style="3" customWidth="1"/>
    <col min="782" max="782" width="18.85546875" style="3" bestFit="1" customWidth="1"/>
    <col min="783" max="783" width="17.5703125" style="3" customWidth="1"/>
    <col min="784" max="1017" width="9.140625" style="3"/>
    <col min="1018" max="1018" width="2.42578125" style="3" customWidth="1"/>
    <col min="1019" max="1019" width="3" style="3" customWidth="1"/>
    <col min="1020" max="1020" width="55" style="3" customWidth="1"/>
    <col min="1021" max="1026" width="18.5703125" style="3" customWidth="1"/>
    <col min="1027" max="1027" width="19.5703125" style="3" customWidth="1"/>
    <col min="1028" max="1030" width="18.5703125" style="3" customWidth="1"/>
    <col min="1031" max="1032" width="17.5703125" style="3" customWidth="1"/>
    <col min="1033" max="1034" width="20.5703125" style="3" customWidth="1"/>
    <col min="1035" max="1035" width="21.85546875" style="3" customWidth="1"/>
    <col min="1036" max="1037" width="17.5703125" style="3" customWidth="1"/>
    <col min="1038" max="1038" width="18.85546875" style="3" bestFit="1" customWidth="1"/>
    <col min="1039" max="1039" width="17.5703125" style="3" customWidth="1"/>
    <col min="1040" max="1273" width="9.140625" style="3"/>
    <col min="1274" max="1274" width="2.42578125" style="3" customWidth="1"/>
    <col min="1275" max="1275" width="3" style="3" customWidth="1"/>
    <col min="1276" max="1276" width="55" style="3" customWidth="1"/>
    <col min="1277" max="1282" width="18.5703125" style="3" customWidth="1"/>
    <col min="1283" max="1283" width="19.5703125" style="3" customWidth="1"/>
    <col min="1284" max="1286" width="18.5703125" style="3" customWidth="1"/>
    <col min="1287" max="1288" width="17.5703125" style="3" customWidth="1"/>
    <col min="1289" max="1290" width="20.5703125" style="3" customWidth="1"/>
    <col min="1291" max="1291" width="21.85546875" style="3" customWidth="1"/>
    <col min="1292" max="1293" width="17.5703125" style="3" customWidth="1"/>
    <col min="1294" max="1294" width="18.85546875" style="3" bestFit="1" customWidth="1"/>
    <col min="1295" max="1295" width="17.5703125" style="3" customWidth="1"/>
    <col min="1296" max="1529" width="9.140625" style="3"/>
    <col min="1530" max="1530" width="2.42578125" style="3" customWidth="1"/>
    <col min="1531" max="1531" width="3" style="3" customWidth="1"/>
    <col min="1532" max="1532" width="55" style="3" customWidth="1"/>
    <col min="1533" max="1538" width="18.5703125" style="3" customWidth="1"/>
    <col min="1539" max="1539" width="19.5703125" style="3" customWidth="1"/>
    <col min="1540" max="1542" width="18.5703125" style="3" customWidth="1"/>
    <col min="1543" max="1544" width="17.5703125" style="3" customWidth="1"/>
    <col min="1545" max="1546" width="20.5703125" style="3" customWidth="1"/>
    <col min="1547" max="1547" width="21.85546875" style="3" customWidth="1"/>
    <col min="1548" max="1549" width="17.5703125" style="3" customWidth="1"/>
    <col min="1550" max="1550" width="18.85546875" style="3" bestFit="1" customWidth="1"/>
    <col min="1551" max="1551" width="17.5703125" style="3" customWidth="1"/>
    <col min="1552" max="1785" width="9.140625" style="3"/>
    <col min="1786" max="1786" width="2.42578125" style="3" customWidth="1"/>
    <col min="1787" max="1787" width="3" style="3" customWidth="1"/>
    <col min="1788" max="1788" width="55" style="3" customWidth="1"/>
    <col min="1789" max="1794" width="18.5703125" style="3" customWidth="1"/>
    <col min="1795" max="1795" width="19.5703125" style="3" customWidth="1"/>
    <col min="1796" max="1798" width="18.5703125" style="3" customWidth="1"/>
    <col min="1799" max="1800" width="17.5703125" style="3" customWidth="1"/>
    <col min="1801" max="1802" width="20.5703125" style="3" customWidth="1"/>
    <col min="1803" max="1803" width="21.85546875" style="3" customWidth="1"/>
    <col min="1804" max="1805" width="17.5703125" style="3" customWidth="1"/>
    <col min="1806" max="1806" width="18.85546875" style="3" bestFit="1" customWidth="1"/>
    <col min="1807" max="1807" width="17.5703125" style="3" customWidth="1"/>
    <col min="1808" max="2041" width="9.140625" style="3"/>
    <col min="2042" max="2042" width="2.42578125" style="3" customWidth="1"/>
    <col min="2043" max="2043" width="3" style="3" customWidth="1"/>
    <col min="2044" max="2044" width="55" style="3" customWidth="1"/>
    <col min="2045" max="2050" width="18.5703125" style="3" customWidth="1"/>
    <col min="2051" max="2051" width="19.5703125" style="3" customWidth="1"/>
    <col min="2052" max="2054" width="18.5703125" style="3" customWidth="1"/>
    <col min="2055" max="2056" width="17.5703125" style="3" customWidth="1"/>
    <col min="2057" max="2058" width="20.5703125" style="3" customWidth="1"/>
    <col min="2059" max="2059" width="21.85546875" style="3" customWidth="1"/>
    <col min="2060" max="2061" width="17.5703125" style="3" customWidth="1"/>
    <col min="2062" max="2062" width="18.85546875" style="3" bestFit="1" customWidth="1"/>
    <col min="2063" max="2063" width="17.5703125" style="3" customWidth="1"/>
    <col min="2064" max="2297" width="9.140625" style="3"/>
    <col min="2298" max="2298" width="2.42578125" style="3" customWidth="1"/>
    <col min="2299" max="2299" width="3" style="3" customWidth="1"/>
    <col min="2300" max="2300" width="55" style="3" customWidth="1"/>
    <col min="2301" max="2306" width="18.5703125" style="3" customWidth="1"/>
    <col min="2307" max="2307" width="19.5703125" style="3" customWidth="1"/>
    <col min="2308" max="2310" width="18.5703125" style="3" customWidth="1"/>
    <col min="2311" max="2312" width="17.5703125" style="3" customWidth="1"/>
    <col min="2313" max="2314" width="20.5703125" style="3" customWidth="1"/>
    <col min="2315" max="2315" width="21.85546875" style="3" customWidth="1"/>
    <col min="2316" max="2317" width="17.5703125" style="3" customWidth="1"/>
    <col min="2318" max="2318" width="18.85546875" style="3" bestFit="1" customWidth="1"/>
    <col min="2319" max="2319" width="17.5703125" style="3" customWidth="1"/>
    <col min="2320" max="2553" width="9.140625" style="3"/>
    <col min="2554" max="2554" width="2.42578125" style="3" customWidth="1"/>
    <col min="2555" max="2555" width="3" style="3" customWidth="1"/>
    <col min="2556" max="2556" width="55" style="3" customWidth="1"/>
    <col min="2557" max="2562" width="18.5703125" style="3" customWidth="1"/>
    <col min="2563" max="2563" width="19.5703125" style="3" customWidth="1"/>
    <col min="2564" max="2566" width="18.5703125" style="3" customWidth="1"/>
    <col min="2567" max="2568" width="17.5703125" style="3" customWidth="1"/>
    <col min="2569" max="2570" width="20.5703125" style="3" customWidth="1"/>
    <col min="2571" max="2571" width="21.85546875" style="3" customWidth="1"/>
    <col min="2572" max="2573" width="17.5703125" style="3" customWidth="1"/>
    <col min="2574" max="2574" width="18.85546875" style="3" bestFit="1" customWidth="1"/>
    <col min="2575" max="2575" width="17.5703125" style="3" customWidth="1"/>
    <col min="2576" max="2809" width="9.140625" style="3"/>
    <col min="2810" max="2810" width="2.42578125" style="3" customWidth="1"/>
    <col min="2811" max="2811" width="3" style="3" customWidth="1"/>
    <col min="2812" max="2812" width="55" style="3" customWidth="1"/>
    <col min="2813" max="2818" width="18.5703125" style="3" customWidth="1"/>
    <col min="2819" max="2819" width="19.5703125" style="3" customWidth="1"/>
    <col min="2820" max="2822" width="18.5703125" style="3" customWidth="1"/>
    <col min="2823" max="2824" width="17.5703125" style="3" customWidth="1"/>
    <col min="2825" max="2826" width="20.5703125" style="3" customWidth="1"/>
    <col min="2827" max="2827" width="21.85546875" style="3" customWidth="1"/>
    <col min="2828" max="2829" width="17.5703125" style="3" customWidth="1"/>
    <col min="2830" max="2830" width="18.85546875" style="3" bestFit="1" customWidth="1"/>
    <col min="2831" max="2831" width="17.5703125" style="3" customWidth="1"/>
    <col min="2832" max="3065" width="9.140625" style="3"/>
    <col min="3066" max="3066" width="2.42578125" style="3" customWidth="1"/>
    <col min="3067" max="3067" width="3" style="3" customWidth="1"/>
    <col min="3068" max="3068" width="55" style="3" customWidth="1"/>
    <col min="3069" max="3074" width="18.5703125" style="3" customWidth="1"/>
    <col min="3075" max="3075" width="19.5703125" style="3" customWidth="1"/>
    <col min="3076" max="3078" width="18.5703125" style="3" customWidth="1"/>
    <col min="3079" max="3080" width="17.5703125" style="3" customWidth="1"/>
    <col min="3081" max="3082" width="20.5703125" style="3" customWidth="1"/>
    <col min="3083" max="3083" width="21.85546875" style="3" customWidth="1"/>
    <col min="3084" max="3085" width="17.5703125" style="3" customWidth="1"/>
    <col min="3086" max="3086" width="18.85546875" style="3" bestFit="1" customWidth="1"/>
    <col min="3087" max="3087" width="17.5703125" style="3" customWidth="1"/>
    <col min="3088" max="3321" width="9.140625" style="3"/>
    <col min="3322" max="3322" width="2.42578125" style="3" customWidth="1"/>
    <col min="3323" max="3323" width="3" style="3" customWidth="1"/>
    <col min="3324" max="3324" width="55" style="3" customWidth="1"/>
    <col min="3325" max="3330" width="18.5703125" style="3" customWidth="1"/>
    <col min="3331" max="3331" width="19.5703125" style="3" customWidth="1"/>
    <col min="3332" max="3334" width="18.5703125" style="3" customWidth="1"/>
    <col min="3335" max="3336" width="17.5703125" style="3" customWidth="1"/>
    <col min="3337" max="3338" width="20.5703125" style="3" customWidth="1"/>
    <col min="3339" max="3339" width="21.85546875" style="3" customWidth="1"/>
    <col min="3340" max="3341" width="17.5703125" style="3" customWidth="1"/>
    <col min="3342" max="3342" width="18.85546875" style="3" bestFit="1" customWidth="1"/>
    <col min="3343" max="3343" width="17.5703125" style="3" customWidth="1"/>
    <col min="3344" max="3577" width="9.140625" style="3"/>
    <col min="3578" max="3578" width="2.42578125" style="3" customWidth="1"/>
    <col min="3579" max="3579" width="3" style="3" customWidth="1"/>
    <col min="3580" max="3580" width="55" style="3" customWidth="1"/>
    <col min="3581" max="3586" width="18.5703125" style="3" customWidth="1"/>
    <col min="3587" max="3587" width="19.5703125" style="3" customWidth="1"/>
    <col min="3588" max="3590" width="18.5703125" style="3" customWidth="1"/>
    <col min="3591" max="3592" width="17.5703125" style="3" customWidth="1"/>
    <col min="3593" max="3594" width="20.5703125" style="3" customWidth="1"/>
    <col min="3595" max="3595" width="21.85546875" style="3" customWidth="1"/>
    <col min="3596" max="3597" width="17.5703125" style="3" customWidth="1"/>
    <col min="3598" max="3598" width="18.85546875" style="3" bestFit="1" customWidth="1"/>
    <col min="3599" max="3599" width="17.5703125" style="3" customWidth="1"/>
    <col min="3600" max="3833" width="9.140625" style="3"/>
    <col min="3834" max="3834" width="2.42578125" style="3" customWidth="1"/>
    <col min="3835" max="3835" width="3" style="3" customWidth="1"/>
    <col min="3836" max="3836" width="55" style="3" customWidth="1"/>
    <col min="3837" max="3842" width="18.5703125" style="3" customWidth="1"/>
    <col min="3843" max="3843" width="19.5703125" style="3" customWidth="1"/>
    <col min="3844" max="3846" width="18.5703125" style="3" customWidth="1"/>
    <col min="3847" max="3848" width="17.5703125" style="3" customWidth="1"/>
    <col min="3849" max="3850" width="20.5703125" style="3" customWidth="1"/>
    <col min="3851" max="3851" width="21.85546875" style="3" customWidth="1"/>
    <col min="3852" max="3853" width="17.5703125" style="3" customWidth="1"/>
    <col min="3854" max="3854" width="18.85546875" style="3" bestFit="1" customWidth="1"/>
    <col min="3855" max="3855" width="17.5703125" style="3" customWidth="1"/>
    <col min="3856" max="4089" width="9.140625" style="3"/>
    <col min="4090" max="4090" width="2.42578125" style="3" customWidth="1"/>
    <col min="4091" max="4091" width="3" style="3" customWidth="1"/>
    <col min="4092" max="4092" width="55" style="3" customWidth="1"/>
    <col min="4093" max="4098" width="18.5703125" style="3" customWidth="1"/>
    <col min="4099" max="4099" width="19.5703125" style="3" customWidth="1"/>
    <col min="4100" max="4102" width="18.5703125" style="3" customWidth="1"/>
    <col min="4103" max="4104" width="17.5703125" style="3" customWidth="1"/>
    <col min="4105" max="4106" width="20.5703125" style="3" customWidth="1"/>
    <col min="4107" max="4107" width="21.85546875" style="3" customWidth="1"/>
    <col min="4108" max="4109" width="17.5703125" style="3" customWidth="1"/>
    <col min="4110" max="4110" width="18.85546875" style="3" bestFit="1" customWidth="1"/>
    <col min="4111" max="4111" width="17.5703125" style="3" customWidth="1"/>
    <col min="4112" max="4345" width="9.140625" style="3"/>
    <col min="4346" max="4346" width="2.42578125" style="3" customWidth="1"/>
    <col min="4347" max="4347" width="3" style="3" customWidth="1"/>
    <col min="4348" max="4348" width="55" style="3" customWidth="1"/>
    <col min="4349" max="4354" width="18.5703125" style="3" customWidth="1"/>
    <col min="4355" max="4355" width="19.5703125" style="3" customWidth="1"/>
    <col min="4356" max="4358" width="18.5703125" style="3" customWidth="1"/>
    <col min="4359" max="4360" width="17.5703125" style="3" customWidth="1"/>
    <col min="4361" max="4362" width="20.5703125" style="3" customWidth="1"/>
    <col min="4363" max="4363" width="21.85546875" style="3" customWidth="1"/>
    <col min="4364" max="4365" width="17.5703125" style="3" customWidth="1"/>
    <col min="4366" max="4366" width="18.85546875" style="3" bestFit="1" customWidth="1"/>
    <col min="4367" max="4367" width="17.5703125" style="3" customWidth="1"/>
    <col min="4368" max="4601" width="9.140625" style="3"/>
    <col min="4602" max="4602" width="2.42578125" style="3" customWidth="1"/>
    <col min="4603" max="4603" width="3" style="3" customWidth="1"/>
    <col min="4604" max="4604" width="55" style="3" customWidth="1"/>
    <col min="4605" max="4610" width="18.5703125" style="3" customWidth="1"/>
    <col min="4611" max="4611" width="19.5703125" style="3" customWidth="1"/>
    <col min="4612" max="4614" width="18.5703125" style="3" customWidth="1"/>
    <col min="4615" max="4616" width="17.5703125" style="3" customWidth="1"/>
    <col min="4617" max="4618" width="20.5703125" style="3" customWidth="1"/>
    <col min="4619" max="4619" width="21.85546875" style="3" customWidth="1"/>
    <col min="4620" max="4621" width="17.5703125" style="3" customWidth="1"/>
    <col min="4622" max="4622" width="18.85546875" style="3" bestFit="1" customWidth="1"/>
    <col min="4623" max="4623" width="17.5703125" style="3" customWidth="1"/>
    <col min="4624" max="4857" width="9.140625" style="3"/>
    <col min="4858" max="4858" width="2.42578125" style="3" customWidth="1"/>
    <col min="4859" max="4859" width="3" style="3" customWidth="1"/>
    <col min="4860" max="4860" width="55" style="3" customWidth="1"/>
    <col min="4861" max="4866" width="18.5703125" style="3" customWidth="1"/>
    <col min="4867" max="4867" width="19.5703125" style="3" customWidth="1"/>
    <col min="4868" max="4870" width="18.5703125" style="3" customWidth="1"/>
    <col min="4871" max="4872" width="17.5703125" style="3" customWidth="1"/>
    <col min="4873" max="4874" width="20.5703125" style="3" customWidth="1"/>
    <col min="4875" max="4875" width="21.85546875" style="3" customWidth="1"/>
    <col min="4876" max="4877" width="17.5703125" style="3" customWidth="1"/>
    <col min="4878" max="4878" width="18.85546875" style="3" bestFit="1" customWidth="1"/>
    <col min="4879" max="4879" width="17.5703125" style="3" customWidth="1"/>
    <col min="4880" max="5113" width="9.140625" style="3"/>
    <col min="5114" max="5114" width="2.42578125" style="3" customWidth="1"/>
    <col min="5115" max="5115" width="3" style="3" customWidth="1"/>
    <col min="5116" max="5116" width="55" style="3" customWidth="1"/>
    <col min="5117" max="5122" width="18.5703125" style="3" customWidth="1"/>
    <col min="5123" max="5123" width="19.5703125" style="3" customWidth="1"/>
    <col min="5124" max="5126" width="18.5703125" style="3" customWidth="1"/>
    <col min="5127" max="5128" width="17.5703125" style="3" customWidth="1"/>
    <col min="5129" max="5130" width="20.5703125" style="3" customWidth="1"/>
    <col min="5131" max="5131" width="21.85546875" style="3" customWidth="1"/>
    <col min="5132" max="5133" width="17.5703125" style="3" customWidth="1"/>
    <col min="5134" max="5134" width="18.85546875" style="3" bestFit="1" customWidth="1"/>
    <col min="5135" max="5135" width="17.5703125" style="3" customWidth="1"/>
    <col min="5136" max="5369" width="9.140625" style="3"/>
    <col min="5370" max="5370" width="2.42578125" style="3" customWidth="1"/>
    <col min="5371" max="5371" width="3" style="3" customWidth="1"/>
    <col min="5372" max="5372" width="55" style="3" customWidth="1"/>
    <col min="5373" max="5378" width="18.5703125" style="3" customWidth="1"/>
    <col min="5379" max="5379" width="19.5703125" style="3" customWidth="1"/>
    <col min="5380" max="5382" width="18.5703125" style="3" customWidth="1"/>
    <col min="5383" max="5384" width="17.5703125" style="3" customWidth="1"/>
    <col min="5385" max="5386" width="20.5703125" style="3" customWidth="1"/>
    <col min="5387" max="5387" width="21.85546875" style="3" customWidth="1"/>
    <col min="5388" max="5389" width="17.5703125" style="3" customWidth="1"/>
    <col min="5390" max="5390" width="18.85546875" style="3" bestFit="1" customWidth="1"/>
    <col min="5391" max="5391" width="17.5703125" style="3" customWidth="1"/>
    <col min="5392" max="5625" width="9.140625" style="3"/>
    <col min="5626" max="5626" width="2.42578125" style="3" customWidth="1"/>
    <col min="5627" max="5627" width="3" style="3" customWidth="1"/>
    <col min="5628" max="5628" width="55" style="3" customWidth="1"/>
    <col min="5629" max="5634" width="18.5703125" style="3" customWidth="1"/>
    <col min="5635" max="5635" width="19.5703125" style="3" customWidth="1"/>
    <col min="5636" max="5638" width="18.5703125" style="3" customWidth="1"/>
    <col min="5639" max="5640" width="17.5703125" style="3" customWidth="1"/>
    <col min="5641" max="5642" width="20.5703125" style="3" customWidth="1"/>
    <col min="5643" max="5643" width="21.85546875" style="3" customWidth="1"/>
    <col min="5644" max="5645" width="17.5703125" style="3" customWidth="1"/>
    <col min="5646" max="5646" width="18.85546875" style="3" bestFit="1" customWidth="1"/>
    <col min="5647" max="5647" width="17.5703125" style="3" customWidth="1"/>
    <col min="5648" max="5881" width="9.140625" style="3"/>
    <col min="5882" max="5882" width="2.42578125" style="3" customWidth="1"/>
    <col min="5883" max="5883" width="3" style="3" customWidth="1"/>
    <col min="5884" max="5884" width="55" style="3" customWidth="1"/>
    <col min="5885" max="5890" width="18.5703125" style="3" customWidth="1"/>
    <col min="5891" max="5891" width="19.5703125" style="3" customWidth="1"/>
    <col min="5892" max="5894" width="18.5703125" style="3" customWidth="1"/>
    <col min="5895" max="5896" width="17.5703125" style="3" customWidth="1"/>
    <col min="5897" max="5898" width="20.5703125" style="3" customWidth="1"/>
    <col min="5899" max="5899" width="21.85546875" style="3" customWidth="1"/>
    <col min="5900" max="5901" width="17.5703125" style="3" customWidth="1"/>
    <col min="5902" max="5902" width="18.85546875" style="3" bestFit="1" customWidth="1"/>
    <col min="5903" max="5903" width="17.5703125" style="3" customWidth="1"/>
    <col min="5904" max="6137" width="9.140625" style="3"/>
    <col min="6138" max="6138" width="2.42578125" style="3" customWidth="1"/>
    <col min="6139" max="6139" width="3" style="3" customWidth="1"/>
    <col min="6140" max="6140" width="55" style="3" customWidth="1"/>
    <col min="6141" max="6146" width="18.5703125" style="3" customWidth="1"/>
    <col min="6147" max="6147" width="19.5703125" style="3" customWidth="1"/>
    <col min="6148" max="6150" width="18.5703125" style="3" customWidth="1"/>
    <col min="6151" max="6152" width="17.5703125" style="3" customWidth="1"/>
    <col min="6153" max="6154" width="20.5703125" style="3" customWidth="1"/>
    <col min="6155" max="6155" width="21.85546875" style="3" customWidth="1"/>
    <col min="6156" max="6157" width="17.5703125" style="3" customWidth="1"/>
    <col min="6158" max="6158" width="18.85546875" style="3" bestFit="1" customWidth="1"/>
    <col min="6159" max="6159" width="17.5703125" style="3" customWidth="1"/>
    <col min="6160" max="6393" width="9.140625" style="3"/>
    <col min="6394" max="6394" width="2.42578125" style="3" customWidth="1"/>
    <col min="6395" max="6395" width="3" style="3" customWidth="1"/>
    <col min="6396" max="6396" width="55" style="3" customWidth="1"/>
    <col min="6397" max="6402" width="18.5703125" style="3" customWidth="1"/>
    <col min="6403" max="6403" width="19.5703125" style="3" customWidth="1"/>
    <col min="6404" max="6406" width="18.5703125" style="3" customWidth="1"/>
    <col min="6407" max="6408" width="17.5703125" style="3" customWidth="1"/>
    <col min="6409" max="6410" width="20.5703125" style="3" customWidth="1"/>
    <col min="6411" max="6411" width="21.85546875" style="3" customWidth="1"/>
    <col min="6412" max="6413" width="17.5703125" style="3" customWidth="1"/>
    <col min="6414" max="6414" width="18.85546875" style="3" bestFit="1" customWidth="1"/>
    <col min="6415" max="6415" width="17.5703125" style="3" customWidth="1"/>
    <col min="6416" max="6649" width="9.140625" style="3"/>
    <col min="6650" max="6650" width="2.42578125" style="3" customWidth="1"/>
    <col min="6651" max="6651" width="3" style="3" customWidth="1"/>
    <col min="6652" max="6652" width="55" style="3" customWidth="1"/>
    <col min="6653" max="6658" width="18.5703125" style="3" customWidth="1"/>
    <col min="6659" max="6659" width="19.5703125" style="3" customWidth="1"/>
    <col min="6660" max="6662" width="18.5703125" style="3" customWidth="1"/>
    <col min="6663" max="6664" width="17.5703125" style="3" customWidth="1"/>
    <col min="6665" max="6666" width="20.5703125" style="3" customWidth="1"/>
    <col min="6667" max="6667" width="21.85546875" style="3" customWidth="1"/>
    <col min="6668" max="6669" width="17.5703125" style="3" customWidth="1"/>
    <col min="6670" max="6670" width="18.85546875" style="3" bestFit="1" customWidth="1"/>
    <col min="6671" max="6671" width="17.5703125" style="3" customWidth="1"/>
    <col min="6672" max="6905" width="9.140625" style="3"/>
    <col min="6906" max="6906" width="2.42578125" style="3" customWidth="1"/>
    <col min="6907" max="6907" width="3" style="3" customWidth="1"/>
    <col min="6908" max="6908" width="55" style="3" customWidth="1"/>
    <col min="6909" max="6914" width="18.5703125" style="3" customWidth="1"/>
    <col min="6915" max="6915" width="19.5703125" style="3" customWidth="1"/>
    <col min="6916" max="6918" width="18.5703125" style="3" customWidth="1"/>
    <col min="6919" max="6920" width="17.5703125" style="3" customWidth="1"/>
    <col min="6921" max="6922" width="20.5703125" style="3" customWidth="1"/>
    <col min="6923" max="6923" width="21.85546875" style="3" customWidth="1"/>
    <col min="6924" max="6925" width="17.5703125" style="3" customWidth="1"/>
    <col min="6926" max="6926" width="18.85546875" style="3" bestFit="1" customWidth="1"/>
    <col min="6927" max="6927" width="17.5703125" style="3" customWidth="1"/>
    <col min="6928" max="7161" width="9.140625" style="3"/>
    <col min="7162" max="7162" width="2.42578125" style="3" customWidth="1"/>
    <col min="7163" max="7163" width="3" style="3" customWidth="1"/>
    <col min="7164" max="7164" width="55" style="3" customWidth="1"/>
    <col min="7165" max="7170" width="18.5703125" style="3" customWidth="1"/>
    <col min="7171" max="7171" width="19.5703125" style="3" customWidth="1"/>
    <col min="7172" max="7174" width="18.5703125" style="3" customWidth="1"/>
    <col min="7175" max="7176" width="17.5703125" style="3" customWidth="1"/>
    <col min="7177" max="7178" width="20.5703125" style="3" customWidth="1"/>
    <col min="7179" max="7179" width="21.85546875" style="3" customWidth="1"/>
    <col min="7180" max="7181" width="17.5703125" style="3" customWidth="1"/>
    <col min="7182" max="7182" width="18.85546875" style="3" bestFit="1" customWidth="1"/>
    <col min="7183" max="7183" width="17.5703125" style="3" customWidth="1"/>
    <col min="7184" max="7417" width="9.140625" style="3"/>
    <col min="7418" max="7418" width="2.42578125" style="3" customWidth="1"/>
    <col min="7419" max="7419" width="3" style="3" customWidth="1"/>
    <col min="7420" max="7420" width="55" style="3" customWidth="1"/>
    <col min="7421" max="7426" width="18.5703125" style="3" customWidth="1"/>
    <col min="7427" max="7427" width="19.5703125" style="3" customWidth="1"/>
    <col min="7428" max="7430" width="18.5703125" style="3" customWidth="1"/>
    <col min="7431" max="7432" width="17.5703125" style="3" customWidth="1"/>
    <col min="7433" max="7434" width="20.5703125" style="3" customWidth="1"/>
    <col min="7435" max="7435" width="21.85546875" style="3" customWidth="1"/>
    <col min="7436" max="7437" width="17.5703125" style="3" customWidth="1"/>
    <col min="7438" max="7438" width="18.85546875" style="3" bestFit="1" customWidth="1"/>
    <col min="7439" max="7439" width="17.5703125" style="3" customWidth="1"/>
    <col min="7440" max="7673" width="9.140625" style="3"/>
    <col min="7674" max="7674" width="2.42578125" style="3" customWidth="1"/>
    <col min="7675" max="7675" width="3" style="3" customWidth="1"/>
    <col min="7676" max="7676" width="55" style="3" customWidth="1"/>
    <col min="7677" max="7682" width="18.5703125" style="3" customWidth="1"/>
    <col min="7683" max="7683" width="19.5703125" style="3" customWidth="1"/>
    <col min="7684" max="7686" width="18.5703125" style="3" customWidth="1"/>
    <col min="7687" max="7688" width="17.5703125" style="3" customWidth="1"/>
    <col min="7689" max="7690" width="20.5703125" style="3" customWidth="1"/>
    <col min="7691" max="7691" width="21.85546875" style="3" customWidth="1"/>
    <col min="7692" max="7693" width="17.5703125" style="3" customWidth="1"/>
    <col min="7694" max="7694" width="18.85546875" style="3" bestFit="1" customWidth="1"/>
    <col min="7695" max="7695" width="17.5703125" style="3" customWidth="1"/>
    <col min="7696" max="7929" width="9.140625" style="3"/>
    <col min="7930" max="7930" width="2.42578125" style="3" customWidth="1"/>
    <col min="7931" max="7931" width="3" style="3" customWidth="1"/>
    <col min="7932" max="7932" width="55" style="3" customWidth="1"/>
    <col min="7933" max="7938" width="18.5703125" style="3" customWidth="1"/>
    <col min="7939" max="7939" width="19.5703125" style="3" customWidth="1"/>
    <col min="7940" max="7942" width="18.5703125" style="3" customWidth="1"/>
    <col min="7943" max="7944" width="17.5703125" style="3" customWidth="1"/>
    <col min="7945" max="7946" width="20.5703125" style="3" customWidth="1"/>
    <col min="7947" max="7947" width="21.85546875" style="3" customWidth="1"/>
    <col min="7948" max="7949" width="17.5703125" style="3" customWidth="1"/>
    <col min="7950" max="7950" width="18.85546875" style="3" bestFit="1" customWidth="1"/>
    <col min="7951" max="7951" width="17.5703125" style="3" customWidth="1"/>
    <col min="7952" max="8185" width="9.140625" style="3"/>
    <col min="8186" max="8186" width="2.42578125" style="3" customWidth="1"/>
    <col min="8187" max="8187" width="3" style="3" customWidth="1"/>
    <col min="8188" max="8188" width="55" style="3" customWidth="1"/>
    <col min="8189" max="8194" width="18.5703125" style="3" customWidth="1"/>
    <col min="8195" max="8195" width="19.5703125" style="3" customWidth="1"/>
    <col min="8196" max="8198" width="18.5703125" style="3" customWidth="1"/>
    <col min="8199" max="8200" width="17.5703125" style="3" customWidth="1"/>
    <col min="8201" max="8202" width="20.5703125" style="3" customWidth="1"/>
    <col min="8203" max="8203" width="21.85546875" style="3" customWidth="1"/>
    <col min="8204" max="8205" width="17.5703125" style="3" customWidth="1"/>
    <col min="8206" max="8206" width="18.85546875" style="3" bestFit="1" customWidth="1"/>
    <col min="8207" max="8207" width="17.5703125" style="3" customWidth="1"/>
    <col min="8208" max="8441" width="9.140625" style="3"/>
    <col min="8442" max="8442" width="2.42578125" style="3" customWidth="1"/>
    <col min="8443" max="8443" width="3" style="3" customWidth="1"/>
    <col min="8444" max="8444" width="55" style="3" customWidth="1"/>
    <col min="8445" max="8450" width="18.5703125" style="3" customWidth="1"/>
    <col min="8451" max="8451" width="19.5703125" style="3" customWidth="1"/>
    <col min="8452" max="8454" width="18.5703125" style="3" customWidth="1"/>
    <col min="8455" max="8456" width="17.5703125" style="3" customWidth="1"/>
    <col min="8457" max="8458" width="20.5703125" style="3" customWidth="1"/>
    <col min="8459" max="8459" width="21.85546875" style="3" customWidth="1"/>
    <col min="8460" max="8461" width="17.5703125" style="3" customWidth="1"/>
    <col min="8462" max="8462" width="18.85546875" style="3" bestFit="1" customWidth="1"/>
    <col min="8463" max="8463" width="17.5703125" style="3" customWidth="1"/>
    <col min="8464" max="8697" width="9.140625" style="3"/>
    <col min="8698" max="8698" width="2.42578125" style="3" customWidth="1"/>
    <col min="8699" max="8699" width="3" style="3" customWidth="1"/>
    <col min="8700" max="8700" width="55" style="3" customWidth="1"/>
    <col min="8701" max="8706" width="18.5703125" style="3" customWidth="1"/>
    <col min="8707" max="8707" width="19.5703125" style="3" customWidth="1"/>
    <col min="8708" max="8710" width="18.5703125" style="3" customWidth="1"/>
    <col min="8711" max="8712" width="17.5703125" style="3" customWidth="1"/>
    <col min="8713" max="8714" width="20.5703125" style="3" customWidth="1"/>
    <col min="8715" max="8715" width="21.85546875" style="3" customWidth="1"/>
    <col min="8716" max="8717" width="17.5703125" style="3" customWidth="1"/>
    <col min="8718" max="8718" width="18.85546875" style="3" bestFit="1" customWidth="1"/>
    <col min="8719" max="8719" width="17.5703125" style="3" customWidth="1"/>
    <col min="8720" max="8953" width="9.140625" style="3"/>
    <col min="8954" max="8954" width="2.42578125" style="3" customWidth="1"/>
    <col min="8955" max="8955" width="3" style="3" customWidth="1"/>
    <col min="8956" max="8956" width="55" style="3" customWidth="1"/>
    <col min="8957" max="8962" width="18.5703125" style="3" customWidth="1"/>
    <col min="8963" max="8963" width="19.5703125" style="3" customWidth="1"/>
    <col min="8964" max="8966" width="18.5703125" style="3" customWidth="1"/>
    <col min="8967" max="8968" width="17.5703125" style="3" customWidth="1"/>
    <col min="8969" max="8970" width="20.5703125" style="3" customWidth="1"/>
    <col min="8971" max="8971" width="21.85546875" style="3" customWidth="1"/>
    <col min="8972" max="8973" width="17.5703125" style="3" customWidth="1"/>
    <col min="8974" max="8974" width="18.85546875" style="3" bestFit="1" customWidth="1"/>
    <col min="8975" max="8975" width="17.5703125" style="3" customWidth="1"/>
    <col min="8976" max="9209" width="9.140625" style="3"/>
    <col min="9210" max="9210" width="2.42578125" style="3" customWidth="1"/>
    <col min="9211" max="9211" width="3" style="3" customWidth="1"/>
    <col min="9212" max="9212" width="55" style="3" customWidth="1"/>
    <col min="9213" max="9218" width="18.5703125" style="3" customWidth="1"/>
    <col min="9219" max="9219" width="19.5703125" style="3" customWidth="1"/>
    <col min="9220" max="9222" width="18.5703125" style="3" customWidth="1"/>
    <col min="9223" max="9224" width="17.5703125" style="3" customWidth="1"/>
    <col min="9225" max="9226" width="20.5703125" style="3" customWidth="1"/>
    <col min="9227" max="9227" width="21.85546875" style="3" customWidth="1"/>
    <col min="9228" max="9229" width="17.5703125" style="3" customWidth="1"/>
    <col min="9230" max="9230" width="18.85546875" style="3" bestFit="1" customWidth="1"/>
    <col min="9231" max="9231" width="17.5703125" style="3" customWidth="1"/>
    <col min="9232" max="9465" width="9.140625" style="3"/>
    <col min="9466" max="9466" width="2.42578125" style="3" customWidth="1"/>
    <col min="9467" max="9467" width="3" style="3" customWidth="1"/>
    <col min="9468" max="9468" width="55" style="3" customWidth="1"/>
    <col min="9469" max="9474" width="18.5703125" style="3" customWidth="1"/>
    <col min="9475" max="9475" width="19.5703125" style="3" customWidth="1"/>
    <col min="9476" max="9478" width="18.5703125" style="3" customWidth="1"/>
    <col min="9479" max="9480" width="17.5703125" style="3" customWidth="1"/>
    <col min="9481" max="9482" width="20.5703125" style="3" customWidth="1"/>
    <col min="9483" max="9483" width="21.85546875" style="3" customWidth="1"/>
    <col min="9484" max="9485" width="17.5703125" style="3" customWidth="1"/>
    <col min="9486" max="9486" width="18.85546875" style="3" bestFit="1" customWidth="1"/>
    <col min="9487" max="9487" width="17.5703125" style="3" customWidth="1"/>
    <col min="9488" max="9721" width="9.140625" style="3"/>
    <col min="9722" max="9722" width="2.42578125" style="3" customWidth="1"/>
    <col min="9723" max="9723" width="3" style="3" customWidth="1"/>
    <col min="9724" max="9724" width="55" style="3" customWidth="1"/>
    <col min="9725" max="9730" width="18.5703125" style="3" customWidth="1"/>
    <col min="9731" max="9731" width="19.5703125" style="3" customWidth="1"/>
    <col min="9732" max="9734" width="18.5703125" style="3" customWidth="1"/>
    <col min="9735" max="9736" width="17.5703125" style="3" customWidth="1"/>
    <col min="9737" max="9738" width="20.5703125" style="3" customWidth="1"/>
    <col min="9739" max="9739" width="21.85546875" style="3" customWidth="1"/>
    <col min="9740" max="9741" width="17.5703125" style="3" customWidth="1"/>
    <col min="9742" max="9742" width="18.85546875" style="3" bestFit="1" customWidth="1"/>
    <col min="9743" max="9743" width="17.5703125" style="3" customWidth="1"/>
    <col min="9744" max="9977" width="9.140625" style="3"/>
    <col min="9978" max="9978" width="2.42578125" style="3" customWidth="1"/>
    <col min="9979" max="9979" width="3" style="3" customWidth="1"/>
    <col min="9980" max="9980" width="55" style="3" customWidth="1"/>
    <col min="9981" max="9986" width="18.5703125" style="3" customWidth="1"/>
    <col min="9987" max="9987" width="19.5703125" style="3" customWidth="1"/>
    <col min="9988" max="9990" width="18.5703125" style="3" customWidth="1"/>
    <col min="9991" max="9992" width="17.5703125" style="3" customWidth="1"/>
    <col min="9993" max="9994" width="20.5703125" style="3" customWidth="1"/>
    <col min="9995" max="9995" width="21.85546875" style="3" customWidth="1"/>
    <col min="9996" max="9997" width="17.5703125" style="3" customWidth="1"/>
    <col min="9998" max="9998" width="18.85546875" style="3" bestFit="1" customWidth="1"/>
    <col min="9999" max="9999" width="17.5703125" style="3" customWidth="1"/>
    <col min="10000" max="10233" width="9.140625" style="3"/>
    <col min="10234" max="10234" width="2.42578125" style="3" customWidth="1"/>
    <col min="10235" max="10235" width="3" style="3" customWidth="1"/>
    <col min="10236" max="10236" width="55" style="3" customWidth="1"/>
    <col min="10237" max="10242" width="18.5703125" style="3" customWidth="1"/>
    <col min="10243" max="10243" width="19.5703125" style="3" customWidth="1"/>
    <col min="10244" max="10246" width="18.5703125" style="3" customWidth="1"/>
    <col min="10247" max="10248" width="17.5703125" style="3" customWidth="1"/>
    <col min="10249" max="10250" width="20.5703125" style="3" customWidth="1"/>
    <col min="10251" max="10251" width="21.85546875" style="3" customWidth="1"/>
    <col min="10252" max="10253" width="17.5703125" style="3" customWidth="1"/>
    <col min="10254" max="10254" width="18.85546875" style="3" bestFit="1" customWidth="1"/>
    <col min="10255" max="10255" width="17.5703125" style="3" customWidth="1"/>
    <col min="10256" max="10489" width="9.140625" style="3"/>
    <col min="10490" max="10490" width="2.42578125" style="3" customWidth="1"/>
    <col min="10491" max="10491" width="3" style="3" customWidth="1"/>
    <col min="10492" max="10492" width="55" style="3" customWidth="1"/>
    <col min="10493" max="10498" width="18.5703125" style="3" customWidth="1"/>
    <col min="10499" max="10499" width="19.5703125" style="3" customWidth="1"/>
    <col min="10500" max="10502" width="18.5703125" style="3" customWidth="1"/>
    <col min="10503" max="10504" width="17.5703125" style="3" customWidth="1"/>
    <col min="10505" max="10506" width="20.5703125" style="3" customWidth="1"/>
    <col min="10507" max="10507" width="21.85546875" style="3" customWidth="1"/>
    <col min="10508" max="10509" width="17.5703125" style="3" customWidth="1"/>
    <col min="10510" max="10510" width="18.85546875" style="3" bestFit="1" customWidth="1"/>
    <col min="10511" max="10511" width="17.5703125" style="3" customWidth="1"/>
    <col min="10512" max="10745" width="9.140625" style="3"/>
    <col min="10746" max="10746" width="2.42578125" style="3" customWidth="1"/>
    <col min="10747" max="10747" width="3" style="3" customWidth="1"/>
    <col min="10748" max="10748" width="55" style="3" customWidth="1"/>
    <col min="10749" max="10754" width="18.5703125" style="3" customWidth="1"/>
    <col min="10755" max="10755" width="19.5703125" style="3" customWidth="1"/>
    <col min="10756" max="10758" width="18.5703125" style="3" customWidth="1"/>
    <col min="10759" max="10760" width="17.5703125" style="3" customWidth="1"/>
    <col min="10761" max="10762" width="20.5703125" style="3" customWidth="1"/>
    <col min="10763" max="10763" width="21.85546875" style="3" customWidth="1"/>
    <col min="10764" max="10765" width="17.5703125" style="3" customWidth="1"/>
    <col min="10766" max="10766" width="18.85546875" style="3" bestFit="1" customWidth="1"/>
    <col min="10767" max="10767" width="17.5703125" style="3" customWidth="1"/>
    <col min="10768" max="11001" width="9.140625" style="3"/>
    <col min="11002" max="11002" width="2.42578125" style="3" customWidth="1"/>
    <col min="11003" max="11003" width="3" style="3" customWidth="1"/>
    <col min="11004" max="11004" width="55" style="3" customWidth="1"/>
    <col min="11005" max="11010" width="18.5703125" style="3" customWidth="1"/>
    <col min="11011" max="11011" width="19.5703125" style="3" customWidth="1"/>
    <col min="11012" max="11014" width="18.5703125" style="3" customWidth="1"/>
    <col min="11015" max="11016" width="17.5703125" style="3" customWidth="1"/>
    <col min="11017" max="11018" width="20.5703125" style="3" customWidth="1"/>
    <col min="11019" max="11019" width="21.85546875" style="3" customWidth="1"/>
    <col min="11020" max="11021" width="17.5703125" style="3" customWidth="1"/>
    <col min="11022" max="11022" width="18.85546875" style="3" bestFit="1" customWidth="1"/>
    <col min="11023" max="11023" width="17.5703125" style="3" customWidth="1"/>
    <col min="11024" max="11257" width="9.140625" style="3"/>
    <col min="11258" max="11258" width="2.42578125" style="3" customWidth="1"/>
    <col min="11259" max="11259" width="3" style="3" customWidth="1"/>
    <col min="11260" max="11260" width="55" style="3" customWidth="1"/>
    <col min="11261" max="11266" width="18.5703125" style="3" customWidth="1"/>
    <col min="11267" max="11267" width="19.5703125" style="3" customWidth="1"/>
    <col min="11268" max="11270" width="18.5703125" style="3" customWidth="1"/>
    <col min="11271" max="11272" width="17.5703125" style="3" customWidth="1"/>
    <col min="11273" max="11274" width="20.5703125" style="3" customWidth="1"/>
    <col min="11275" max="11275" width="21.85546875" style="3" customWidth="1"/>
    <col min="11276" max="11277" width="17.5703125" style="3" customWidth="1"/>
    <col min="11278" max="11278" width="18.85546875" style="3" bestFit="1" customWidth="1"/>
    <col min="11279" max="11279" width="17.5703125" style="3" customWidth="1"/>
    <col min="11280" max="11513" width="9.140625" style="3"/>
    <col min="11514" max="11514" width="2.42578125" style="3" customWidth="1"/>
    <col min="11515" max="11515" width="3" style="3" customWidth="1"/>
    <col min="11516" max="11516" width="55" style="3" customWidth="1"/>
    <col min="11517" max="11522" width="18.5703125" style="3" customWidth="1"/>
    <col min="11523" max="11523" width="19.5703125" style="3" customWidth="1"/>
    <col min="11524" max="11526" width="18.5703125" style="3" customWidth="1"/>
    <col min="11527" max="11528" width="17.5703125" style="3" customWidth="1"/>
    <col min="11529" max="11530" width="20.5703125" style="3" customWidth="1"/>
    <col min="11531" max="11531" width="21.85546875" style="3" customWidth="1"/>
    <col min="11532" max="11533" width="17.5703125" style="3" customWidth="1"/>
    <col min="11534" max="11534" width="18.85546875" style="3" bestFit="1" customWidth="1"/>
    <col min="11535" max="11535" width="17.5703125" style="3" customWidth="1"/>
    <col min="11536" max="11769" width="9.140625" style="3"/>
    <col min="11770" max="11770" width="2.42578125" style="3" customWidth="1"/>
    <col min="11771" max="11771" width="3" style="3" customWidth="1"/>
    <col min="11772" max="11772" width="55" style="3" customWidth="1"/>
    <col min="11773" max="11778" width="18.5703125" style="3" customWidth="1"/>
    <col min="11779" max="11779" width="19.5703125" style="3" customWidth="1"/>
    <col min="11780" max="11782" width="18.5703125" style="3" customWidth="1"/>
    <col min="11783" max="11784" width="17.5703125" style="3" customWidth="1"/>
    <col min="11785" max="11786" width="20.5703125" style="3" customWidth="1"/>
    <col min="11787" max="11787" width="21.85546875" style="3" customWidth="1"/>
    <col min="11788" max="11789" width="17.5703125" style="3" customWidth="1"/>
    <col min="11790" max="11790" width="18.85546875" style="3" bestFit="1" customWidth="1"/>
    <col min="11791" max="11791" width="17.5703125" style="3" customWidth="1"/>
    <col min="11792" max="12025" width="9.140625" style="3"/>
    <col min="12026" max="12026" width="2.42578125" style="3" customWidth="1"/>
    <col min="12027" max="12027" width="3" style="3" customWidth="1"/>
    <col min="12028" max="12028" width="55" style="3" customWidth="1"/>
    <col min="12029" max="12034" width="18.5703125" style="3" customWidth="1"/>
    <col min="12035" max="12035" width="19.5703125" style="3" customWidth="1"/>
    <col min="12036" max="12038" width="18.5703125" style="3" customWidth="1"/>
    <col min="12039" max="12040" width="17.5703125" style="3" customWidth="1"/>
    <col min="12041" max="12042" width="20.5703125" style="3" customWidth="1"/>
    <col min="12043" max="12043" width="21.85546875" style="3" customWidth="1"/>
    <col min="12044" max="12045" width="17.5703125" style="3" customWidth="1"/>
    <col min="12046" max="12046" width="18.85546875" style="3" bestFit="1" customWidth="1"/>
    <col min="12047" max="12047" width="17.5703125" style="3" customWidth="1"/>
    <col min="12048" max="12281" width="9.140625" style="3"/>
    <col min="12282" max="12282" width="2.42578125" style="3" customWidth="1"/>
    <col min="12283" max="12283" width="3" style="3" customWidth="1"/>
    <col min="12284" max="12284" width="55" style="3" customWidth="1"/>
    <col min="12285" max="12290" width="18.5703125" style="3" customWidth="1"/>
    <col min="12291" max="12291" width="19.5703125" style="3" customWidth="1"/>
    <col min="12292" max="12294" width="18.5703125" style="3" customWidth="1"/>
    <col min="12295" max="12296" width="17.5703125" style="3" customWidth="1"/>
    <col min="12297" max="12298" width="20.5703125" style="3" customWidth="1"/>
    <col min="12299" max="12299" width="21.85546875" style="3" customWidth="1"/>
    <col min="12300" max="12301" width="17.5703125" style="3" customWidth="1"/>
    <col min="12302" max="12302" width="18.85546875" style="3" bestFit="1" customWidth="1"/>
    <col min="12303" max="12303" width="17.5703125" style="3" customWidth="1"/>
    <col min="12304" max="12537" width="9.140625" style="3"/>
    <col min="12538" max="12538" width="2.42578125" style="3" customWidth="1"/>
    <col min="12539" max="12539" width="3" style="3" customWidth="1"/>
    <col min="12540" max="12540" width="55" style="3" customWidth="1"/>
    <col min="12541" max="12546" width="18.5703125" style="3" customWidth="1"/>
    <col min="12547" max="12547" width="19.5703125" style="3" customWidth="1"/>
    <col min="12548" max="12550" width="18.5703125" style="3" customWidth="1"/>
    <col min="12551" max="12552" width="17.5703125" style="3" customWidth="1"/>
    <col min="12553" max="12554" width="20.5703125" style="3" customWidth="1"/>
    <col min="12555" max="12555" width="21.85546875" style="3" customWidth="1"/>
    <col min="12556" max="12557" width="17.5703125" style="3" customWidth="1"/>
    <col min="12558" max="12558" width="18.85546875" style="3" bestFit="1" customWidth="1"/>
    <col min="12559" max="12559" width="17.5703125" style="3" customWidth="1"/>
    <col min="12560" max="12793" width="9.140625" style="3"/>
    <col min="12794" max="12794" width="2.42578125" style="3" customWidth="1"/>
    <col min="12795" max="12795" width="3" style="3" customWidth="1"/>
    <col min="12796" max="12796" width="55" style="3" customWidth="1"/>
    <col min="12797" max="12802" width="18.5703125" style="3" customWidth="1"/>
    <col min="12803" max="12803" width="19.5703125" style="3" customWidth="1"/>
    <col min="12804" max="12806" width="18.5703125" style="3" customWidth="1"/>
    <col min="12807" max="12808" width="17.5703125" style="3" customWidth="1"/>
    <col min="12809" max="12810" width="20.5703125" style="3" customWidth="1"/>
    <col min="12811" max="12811" width="21.85546875" style="3" customWidth="1"/>
    <col min="12812" max="12813" width="17.5703125" style="3" customWidth="1"/>
    <col min="12814" max="12814" width="18.85546875" style="3" bestFit="1" customWidth="1"/>
    <col min="12815" max="12815" width="17.5703125" style="3" customWidth="1"/>
    <col min="12816" max="13049" width="9.140625" style="3"/>
    <col min="13050" max="13050" width="2.42578125" style="3" customWidth="1"/>
    <col min="13051" max="13051" width="3" style="3" customWidth="1"/>
    <col min="13052" max="13052" width="55" style="3" customWidth="1"/>
    <col min="13053" max="13058" width="18.5703125" style="3" customWidth="1"/>
    <col min="13059" max="13059" width="19.5703125" style="3" customWidth="1"/>
    <col min="13060" max="13062" width="18.5703125" style="3" customWidth="1"/>
    <col min="13063" max="13064" width="17.5703125" style="3" customWidth="1"/>
    <col min="13065" max="13066" width="20.5703125" style="3" customWidth="1"/>
    <col min="13067" max="13067" width="21.85546875" style="3" customWidth="1"/>
    <col min="13068" max="13069" width="17.5703125" style="3" customWidth="1"/>
    <col min="13070" max="13070" width="18.85546875" style="3" bestFit="1" customWidth="1"/>
    <col min="13071" max="13071" width="17.5703125" style="3" customWidth="1"/>
    <col min="13072" max="13305" width="9.140625" style="3"/>
    <col min="13306" max="13306" width="2.42578125" style="3" customWidth="1"/>
    <col min="13307" max="13307" width="3" style="3" customWidth="1"/>
    <col min="13308" max="13308" width="55" style="3" customWidth="1"/>
    <col min="13309" max="13314" width="18.5703125" style="3" customWidth="1"/>
    <col min="13315" max="13315" width="19.5703125" style="3" customWidth="1"/>
    <col min="13316" max="13318" width="18.5703125" style="3" customWidth="1"/>
    <col min="13319" max="13320" width="17.5703125" style="3" customWidth="1"/>
    <col min="13321" max="13322" width="20.5703125" style="3" customWidth="1"/>
    <col min="13323" max="13323" width="21.85546875" style="3" customWidth="1"/>
    <col min="13324" max="13325" width="17.5703125" style="3" customWidth="1"/>
    <col min="13326" max="13326" width="18.85546875" style="3" bestFit="1" customWidth="1"/>
    <col min="13327" max="13327" width="17.5703125" style="3" customWidth="1"/>
    <col min="13328" max="13561" width="9.140625" style="3"/>
    <col min="13562" max="13562" width="2.42578125" style="3" customWidth="1"/>
    <col min="13563" max="13563" width="3" style="3" customWidth="1"/>
    <col min="13564" max="13564" width="55" style="3" customWidth="1"/>
    <col min="13565" max="13570" width="18.5703125" style="3" customWidth="1"/>
    <col min="13571" max="13571" width="19.5703125" style="3" customWidth="1"/>
    <col min="13572" max="13574" width="18.5703125" style="3" customWidth="1"/>
    <col min="13575" max="13576" width="17.5703125" style="3" customWidth="1"/>
    <col min="13577" max="13578" width="20.5703125" style="3" customWidth="1"/>
    <col min="13579" max="13579" width="21.85546875" style="3" customWidth="1"/>
    <col min="13580" max="13581" width="17.5703125" style="3" customWidth="1"/>
    <col min="13582" max="13582" width="18.85546875" style="3" bestFit="1" customWidth="1"/>
    <col min="13583" max="13583" width="17.5703125" style="3" customWidth="1"/>
    <col min="13584" max="13817" width="9.140625" style="3"/>
    <col min="13818" max="13818" width="2.42578125" style="3" customWidth="1"/>
    <col min="13819" max="13819" width="3" style="3" customWidth="1"/>
    <col min="13820" max="13820" width="55" style="3" customWidth="1"/>
    <col min="13821" max="13826" width="18.5703125" style="3" customWidth="1"/>
    <col min="13827" max="13827" width="19.5703125" style="3" customWidth="1"/>
    <col min="13828" max="13830" width="18.5703125" style="3" customWidth="1"/>
    <col min="13831" max="13832" width="17.5703125" style="3" customWidth="1"/>
    <col min="13833" max="13834" width="20.5703125" style="3" customWidth="1"/>
    <col min="13835" max="13835" width="21.85546875" style="3" customWidth="1"/>
    <col min="13836" max="13837" width="17.5703125" style="3" customWidth="1"/>
    <col min="13838" max="13838" width="18.85546875" style="3" bestFit="1" customWidth="1"/>
    <col min="13839" max="13839" width="17.5703125" style="3" customWidth="1"/>
    <col min="13840" max="14073" width="9.140625" style="3"/>
    <col min="14074" max="14074" width="2.42578125" style="3" customWidth="1"/>
    <col min="14075" max="14075" width="3" style="3" customWidth="1"/>
    <col min="14076" max="14076" width="55" style="3" customWidth="1"/>
    <col min="14077" max="14082" width="18.5703125" style="3" customWidth="1"/>
    <col min="14083" max="14083" width="19.5703125" style="3" customWidth="1"/>
    <col min="14084" max="14086" width="18.5703125" style="3" customWidth="1"/>
    <col min="14087" max="14088" width="17.5703125" style="3" customWidth="1"/>
    <col min="14089" max="14090" width="20.5703125" style="3" customWidth="1"/>
    <col min="14091" max="14091" width="21.85546875" style="3" customWidth="1"/>
    <col min="14092" max="14093" width="17.5703125" style="3" customWidth="1"/>
    <col min="14094" max="14094" width="18.85546875" style="3" bestFit="1" customWidth="1"/>
    <col min="14095" max="14095" width="17.5703125" style="3" customWidth="1"/>
    <col min="14096" max="14329" width="9.140625" style="3"/>
    <col min="14330" max="14330" width="2.42578125" style="3" customWidth="1"/>
    <col min="14331" max="14331" width="3" style="3" customWidth="1"/>
    <col min="14332" max="14332" width="55" style="3" customWidth="1"/>
    <col min="14333" max="14338" width="18.5703125" style="3" customWidth="1"/>
    <col min="14339" max="14339" width="19.5703125" style="3" customWidth="1"/>
    <col min="14340" max="14342" width="18.5703125" style="3" customWidth="1"/>
    <col min="14343" max="14344" width="17.5703125" style="3" customWidth="1"/>
    <col min="14345" max="14346" width="20.5703125" style="3" customWidth="1"/>
    <col min="14347" max="14347" width="21.85546875" style="3" customWidth="1"/>
    <col min="14348" max="14349" width="17.5703125" style="3" customWidth="1"/>
    <col min="14350" max="14350" width="18.85546875" style="3" bestFit="1" customWidth="1"/>
    <col min="14351" max="14351" width="17.5703125" style="3" customWidth="1"/>
    <col min="14352" max="14585" width="9.140625" style="3"/>
    <col min="14586" max="14586" width="2.42578125" style="3" customWidth="1"/>
    <col min="14587" max="14587" width="3" style="3" customWidth="1"/>
    <col min="14588" max="14588" width="55" style="3" customWidth="1"/>
    <col min="14589" max="14594" width="18.5703125" style="3" customWidth="1"/>
    <col min="14595" max="14595" width="19.5703125" style="3" customWidth="1"/>
    <col min="14596" max="14598" width="18.5703125" style="3" customWidth="1"/>
    <col min="14599" max="14600" width="17.5703125" style="3" customWidth="1"/>
    <col min="14601" max="14602" width="20.5703125" style="3" customWidth="1"/>
    <col min="14603" max="14603" width="21.85546875" style="3" customWidth="1"/>
    <col min="14604" max="14605" width="17.5703125" style="3" customWidth="1"/>
    <col min="14606" max="14606" width="18.85546875" style="3" bestFit="1" customWidth="1"/>
    <col min="14607" max="14607" width="17.5703125" style="3" customWidth="1"/>
    <col min="14608" max="14841" width="9.140625" style="3"/>
    <col min="14842" max="14842" width="2.42578125" style="3" customWidth="1"/>
    <col min="14843" max="14843" width="3" style="3" customWidth="1"/>
    <col min="14844" max="14844" width="55" style="3" customWidth="1"/>
    <col min="14845" max="14850" width="18.5703125" style="3" customWidth="1"/>
    <col min="14851" max="14851" width="19.5703125" style="3" customWidth="1"/>
    <col min="14852" max="14854" width="18.5703125" style="3" customWidth="1"/>
    <col min="14855" max="14856" width="17.5703125" style="3" customWidth="1"/>
    <col min="14857" max="14858" width="20.5703125" style="3" customWidth="1"/>
    <col min="14859" max="14859" width="21.85546875" style="3" customWidth="1"/>
    <col min="14860" max="14861" width="17.5703125" style="3" customWidth="1"/>
    <col min="14862" max="14862" width="18.85546875" style="3" bestFit="1" customWidth="1"/>
    <col min="14863" max="14863" width="17.5703125" style="3" customWidth="1"/>
    <col min="14864" max="15097" width="9.140625" style="3"/>
    <col min="15098" max="15098" width="2.42578125" style="3" customWidth="1"/>
    <col min="15099" max="15099" width="3" style="3" customWidth="1"/>
    <col min="15100" max="15100" width="55" style="3" customWidth="1"/>
    <col min="15101" max="15106" width="18.5703125" style="3" customWidth="1"/>
    <col min="15107" max="15107" width="19.5703125" style="3" customWidth="1"/>
    <col min="15108" max="15110" width="18.5703125" style="3" customWidth="1"/>
    <col min="15111" max="15112" width="17.5703125" style="3" customWidth="1"/>
    <col min="15113" max="15114" width="20.5703125" style="3" customWidth="1"/>
    <col min="15115" max="15115" width="21.85546875" style="3" customWidth="1"/>
    <col min="15116" max="15117" width="17.5703125" style="3" customWidth="1"/>
    <col min="15118" max="15118" width="18.85546875" style="3" bestFit="1" customWidth="1"/>
    <col min="15119" max="15119" width="17.5703125" style="3" customWidth="1"/>
    <col min="15120" max="15353" width="9.140625" style="3"/>
    <col min="15354" max="15354" width="2.42578125" style="3" customWidth="1"/>
    <col min="15355" max="15355" width="3" style="3" customWidth="1"/>
    <col min="15356" max="15356" width="55" style="3" customWidth="1"/>
    <col min="15357" max="15362" width="18.5703125" style="3" customWidth="1"/>
    <col min="15363" max="15363" width="19.5703125" style="3" customWidth="1"/>
    <col min="15364" max="15366" width="18.5703125" style="3" customWidth="1"/>
    <col min="15367" max="15368" width="17.5703125" style="3" customWidth="1"/>
    <col min="15369" max="15370" width="20.5703125" style="3" customWidth="1"/>
    <col min="15371" max="15371" width="21.85546875" style="3" customWidth="1"/>
    <col min="15372" max="15373" width="17.5703125" style="3" customWidth="1"/>
    <col min="15374" max="15374" width="18.85546875" style="3" bestFit="1" customWidth="1"/>
    <col min="15375" max="15375" width="17.5703125" style="3" customWidth="1"/>
    <col min="15376" max="15609" width="9.140625" style="3"/>
    <col min="15610" max="15610" width="2.42578125" style="3" customWidth="1"/>
    <col min="15611" max="15611" width="3" style="3" customWidth="1"/>
    <col min="15612" max="15612" width="55" style="3" customWidth="1"/>
    <col min="15613" max="15618" width="18.5703125" style="3" customWidth="1"/>
    <col min="15619" max="15619" width="19.5703125" style="3" customWidth="1"/>
    <col min="15620" max="15622" width="18.5703125" style="3" customWidth="1"/>
    <col min="15623" max="15624" width="17.5703125" style="3" customWidth="1"/>
    <col min="15625" max="15626" width="20.5703125" style="3" customWidth="1"/>
    <col min="15627" max="15627" width="21.85546875" style="3" customWidth="1"/>
    <col min="15628" max="15629" width="17.5703125" style="3" customWidth="1"/>
    <col min="15630" max="15630" width="18.85546875" style="3" bestFit="1" customWidth="1"/>
    <col min="15631" max="15631" width="17.5703125" style="3" customWidth="1"/>
    <col min="15632" max="15865" width="9.140625" style="3"/>
    <col min="15866" max="15866" width="2.42578125" style="3" customWidth="1"/>
    <col min="15867" max="15867" width="3" style="3" customWidth="1"/>
    <col min="15868" max="15868" width="55" style="3" customWidth="1"/>
    <col min="15869" max="15874" width="18.5703125" style="3" customWidth="1"/>
    <col min="15875" max="15875" width="19.5703125" style="3" customWidth="1"/>
    <col min="15876" max="15878" width="18.5703125" style="3" customWidth="1"/>
    <col min="15879" max="15880" width="17.5703125" style="3" customWidth="1"/>
    <col min="15881" max="15882" width="20.5703125" style="3" customWidth="1"/>
    <col min="15883" max="15883" width="21.85546875" style="3" customWidth="1"/>
    <col min="15884" max="15885" width="17.5703125" style="3" customWidth="1"/>
    <col min="15886" max="15886" width="18.85546875" style="3" bestFit="1" customWidth="1"/>
    <col min="15887" max="15887" width="17.5703125" style="3" customWidth="1"/>
    <col min="15888" max="16121" width="9.140625" style="3"/>
    <col min="16122" max="16122" width="2.42578125" style="3" customWidth="1"/>
    <col min="16123" max="16123" width="3" style="3" customWidth="1"/>
    <col min="16124" max="16124" width="55" style="3" customWidth="1"/>
    <col min="16125" max="16130" width="18.5703125" style="3" customWidth="1"/>
    <col min="16131" max="16131" width="19.5703125" style="3" customWidth="1"/>
    <col min="16132" max="16134" width="18.5703125" style="3" customWidth="1"/>
    <col min="16135" max="16136" width="17.5703125" style="3" customWidth="1"/>
    <col min="16137" max="16138" width="20.5703125" style="3" customWidth="1"/>
    <col min="16139" max="16139" width="21.85546875" style="3" customWidth="1"/>
    <col min="16140" max="16141" width="17.5703125" style="3" customWidth="1"/>
    <col min="16142" max="16142" width="18.85546875" style="3" bestFit="1" customWidth="1"/>
    <col min="16143" max="16143" width="17.5703125" style="3" customWidth="1"/>
    <col min="16144" max="16384" width="9.140625" style="3"/>
  </cols>
  <sheetData>
    <row r="1" spans="1:56" s="83" customFormat="1" ht="30.95" customHeight="1">
      <c r="A1" s="293" t="s">
        <v>1190</v>
      </c>
      <c r="B1" s="293"/>
      <c r="C1" s="293"/>
      <c r="D1" s="293"/>
      <c r="E1" s="293"/>
      <c r="AF1" s="295"/>
      <c r="AG1" s="295"/>
      <c r="AH1" s="295"/>
      <c r="AI1" s="295"/>
    </row>
    <row r="2" spans="1:56" s="82" customFormat="1" ht="12">
      <c r="B2" s="304"/>
      <c r="AF2" s="305"/>
      <c r="AG2" s="305"/>
      <c r="AH2" s="305"/>
      <c r="AI2" s="305"/>
    </row>
    <row r="3" spans="1:56" s="269" customFormat="1" ht="41.25" customHeight="1">
      <c r="I3" s="3"/>
      <c r="J3" s="3"/>
      <c r="K3" s="3"/>
      <c r="L3" s="3"/>
      <c r="M3" s="3"/>
      <c r="N3" s="3"/>
    </row>
    <row r="4" spans="1:56" s="91" customFormat="1" ht="30" customHeight="1">
      <c r="A4" s="114"/>
      <c r="B4" s="116"/>
      <c r="C4" s="426" t="s">
        <v>672</v>
      </c>
      <c r="D4" s="423"/>
      <c r="E4" s="423"/>
      <c r="F4" s="423"/>
      <c r="G4" s="424"/>
      <c r="H4" s="425"/>
      <c r="I4" s="426" t="s">
        <v>1081</v>
      </c>
      <c r="J4" s="426"/>
      <c r="K4" s="423"/>
      <c r="L4" s="423"/>
      <c r="M4" s="423"/>
      <c r="N4" s="425"/>
      <c r="O4" s="427" t="s">
        <v>673</v>
      </c>
      <c r="P4" s="423"/>
      <c r="Q4" s="423"/>
      <c r="R4" s="423"/>
      <c r="S4" s="424"/>
      <c r="T4" s="425"/>
      <c r="U4" s="427" t="s">
        <v>1124</v>
      </c>
      <c r="V4" s="423"/>
      <c r="W4" s="423"/>
      <c r="X4" s="423"/>
      <c r="Y4" s="424"/>
      <c r="Z4" s="425"/>
      <c r="AA4" s="427" t="s">
        <v>1125</v>
      </c>
      <c r="AB4" s="423"/>
      <c r="AC4" s="423"/>
      <c r="AD4" s="423"/>
      <c r="AE4" s="424"/>
      <c r="AF4" s="425"/>
      <c r="AG4" s="422" t="s">
        <v>1126</v>
      </c>
      <c r="AH4" s="428"/>
      <c r="AI4" s="428"/>
      <c r="AJ4" s="428"/>
      <c r="AK4" s="429"/>
      <c r="AL4" s="430"/>
      <c r="AM4" s="422" t="s">
        <v>1127</v>
      </c>
      <c r="AN4" s="423"/>
      <c r="AO4" s="423"/>
      <c r="AP4" s="423"/>
      <c r="AQ4" s="424"/>
      <c r="AR4" s="425"/>
      <c r="AS4" s="422" t="s">
        <v>1128</v>
      </c>
      <c r="AT4" s="423"/>
      <c r="AU4" s="423"/>
      <c r="AV4" s="423"/>
      <c r="AW4" s="424"/>
      <c r="AX4" s="425"/>
      <c r="AY4" s="422" t="s">
        <v>1129</v>
      </c>
      <c r="AZ4" s="423"/>
      <c r="BA4" s="423"/>
      <c r="BB4" s="423"/>
      <c r="BC4" s="424"/>
      <c r="BD4" s="425"/>
    </row>
    <row r="5" spans="1:56">
      <c r="A5" s="93"/>
      <c r="B5" s="117"/>
      <c r="C5" s="261">
        <v>2022</v>
      </c>
      <c r="D5" s="261">
        <v>2025</v>
      </c>
      <c r="E5" s="261">
        <v>2030</v>
      </c>
      <c r="F5" s="261">
        <v>2035</v>
      </c>
      <c r="G5" s="261">
        <v>2040</v>
      </c>
      <c r="H5" s="261">
        <v>2050</v>
      </c>
      <c r="I5" s="308">
        <v>2022</v>
      </c>
      <c r="J5" s="308">
        <v>2025</v>
      </c>
      <c r="K5" s="308">
        <v>2030</v>
      </c>
      <c r="L5" s="308">
        <v>2035</v>
      </c>
      <c r="M5" s="308">
        <v>2040</v>
      </c>
      <c r="N5" s="308">
        <v>2050</v>
      </c>
      <c r="O5" s="261">
        <v>2022</v>
      </c>
      <c r="P5" s="261">
        <v>2025</v>
      </c>
      <c r="Q5" s="261">
        <v>2030</v>
      </c>
      <c r="R5" s="261">
        <v>2035</v>
      </c>
      <c r="S5" s="261">
        <v>2040</v>
      </c>
      <c r="T5" s="261">
        <v>2050</v>
      </c>
      <c r="U5" s="261">
        <v>2022</v>
      </c>
      <c r="V5" s="261">
        <v>2025</v>
      </c>
      <c r="W5" s="261">
        <v>2030</v>
      </c>
      <c r="X5" s="261">
        <v>2035</v>
      </c>
      <c r="Y5" s="261">
        <v>2040</v>
      </c>
      <c r="Z5" s="261">
        <v>2050</v>
      </c>
      <c r="AA5" s="261">
        <v>2022</v>
      </c>
      <c r="AB5" s="261">
        <v>2025</v>
      </c>
      <c r="AC5" s="261">
        <v>2030</v>
      </c>
      <c r="AD5" s="261">
        <v>2035</v>
      </c>
      <c r="AE5" s="261">
        <v>2040</v>
      </c>
      <c r="AF5" s="261">
        <v>2050</v>
      </c>
      <c r="AG5" s="261">
        <v>2022</v>
      </c>
      <c r="AH5" s="261">
        <v>2025</v>
      </c>
      <c r="AI5" s="261">
        <v>2030</v>
      </c>
      <c r="AJ5" s="261">
        <v>2035</v>
      </c>
      <c r="AK5" s="261">
        <v>2040</v>
      </c>
      <c r="AL5" s="261">
        <v>2050</v>
      </c>
      <c r="AM5" s="261">
        <v>2022</v>
      </c>
      <c r="AN5" s="261">
        <v>2025</v>
      </c>
      <c r="AO5" s="261">
        <v>2030</v>
      </c>
      <c r="AP5" s="261">
        <v>2035</v>
      </c>
      <c r="AQ5" s="261">
        <v>2040</v>
      </c>
      <c r="AR5" s="261">
        <v>2050</v>
      </c>
      <c r="AS5" s="261">
        <v>2022</v>
      </c>
      <c r="AT5" s="261">
        <v>2025</v>
      </c>
      <c r="AU5" s="261">
        <v>2030</v>
      </c>
      <c r="AV5" s="261">
        <v>2035</v>
      </c>
      <c r="AW5" s="261">
        <v>2040</v>
      </c>
      <c r="AX5" s="261">
        <v>2050</v>
      </c>
      <c r="AY5" s="261">
        <v>2022</v>
      </c>
      <c r="AZ5" s="261">
        <v>2025</v>
      </c>
      <c r="BA5" s="261">
        <v>2030</v>
      </c>
      <c r="BB5" s="261">
        <v>2035</v>
      </c>
      <c r="BC5" s="261">
        <v>2040</v>
      </c>
      <c r="BD5" s="261">
        <v>2050</v>
      </c>
    </row>
    <row r="6" spans="1:56">
      <c r="A6" s="115"/>
      <c r="B6" s="118"/>
      <c r="C6" s="309" t="s">
        <v>727</v>
      </c>
      <c r="D6" s="309" t="s">
        <v>728</v>
      </c>
      <c r="E6" s="309" t="s">
        <v>729</v>
      </c>
      <c r="F6" s="309" t="s">
        <v>730</v>
      </c>
      <c r="G6" s="309" t="s">
        <v>731</v>
      </c>
      <c r="H6" s="309" t="s">
        <v>784</v>
      </c>
      <c r="I6" s="309" t="s">
        <v>785</v>
      </c>
      <c r="J6" s="309" t="s">
        <v>786</v>
      </c>
      <c r="K6" s="309" t="s">
        <v>787</v>
      </c>
      <c r="L6" s="309" t="s">
        <v>788</v>
      </c>
      <c r="M6" s="309" t="s">
        <v>789</v>
      </c>
      <c r="N6" s="309" t="s">
        <v>790</v>
      </c>
      <c r="O6" s="309" t="s">
        <v>791</v>
      </c>
      <c r="P6" s="309" t="s">
        <v>792</v>
      </c>
      <c r="Q6" s="309" t="s">
        <v>793</v>
      </c>
      <c r="R6" s="309" t="s">
        <v>794</v>
      </c>
      <c r="S6" s="309" t="s">
        <v>795</v>
      </c>
      <c r="T6" s="309" t="s">
        <v>796</v>
      </c>
      <c r="U6" s="309" t="s">
        <v>797</v>
      </c>
      <c r="V6" s="309" t="s">
        <v>798</v>
      </c>
      <c r="W6" s="309" t="s">
        <v>799</v>
      </c>
      <c r="X6" s="309" t="s">
        <v>800</v>
      </c>
      <c r="Y6" s="309" t="s">
        <v>801</v>
      </c>
      <c r="Z6" s="309" t="s">
        <v>802</v>
      </c>
      <c r="AA6" s="309" t="s">
        <v>803</v>
      </c>
      <c r="AB6" s="309" t="s">
        <v>804</v>
      </c>
      <c r="AC6" s="309" t="s">
        <v>805</v>
      </c>
      <c r="AD6" s="309" t="s">
        <v>806</v>
      </c>
      <c r="AE6" s="309" t="s">
        <v>807</v>
      </c>
      <c r="AF6" s="309" t="s">
        <v>808</v>
      </c>
      <c r="AG6" s="309" t="s">
        <v>809</v>
      </c>
      <c r="AH6" s="309" t="s">
        <v>810</v>
      </c>
      <c r="AI6" s="309" t="s">
        <v>811</v>
      </c>
      <c r="AJ6" s="309" t="s">
        <v>812</v>
      </c>
      <c r="AK6" s="309" t="s">
        <v>813</v>
      </c>
      <c r="AL6" s="309" t="s">
        <v>814</v>
      </c>
      <c r="AM6" s="309" t="s">
        <v>815</v>
      </c>
      <c r="AN6" s="309" t="s">
        <v>816</v>
      </c>
      <c r="AO6" s="309" t="s">
        <v>817</v>
      </c>
      <c r="AP6" s="309" t="s">
        <v>818</v>
      </c>
      <c r="AQ6" s="309" t="s">
        <v>911</v>
      </c>
      <c r="AR6" s="309" t="s">
        <v>912</v>
      </c>
      <c r="AS6" s="309" t="s">
        <v>913</v>
      </c>
      <c r="AT6" s="309" t="s">
        <v>914</v>
      </c>
      <c r="AU6" s="309" t="s">
        <v>915</v>
      </c>
      <c r="AV6" s="309" t="s">
        <v>916</v>
      </c>
      <c r="AW6" s="309" t="s">
        <v>917</v>
      </c>
      <c r="AX6" s="309" t="s">
        <v>918</v>
      </c>
      <c r="AY6" s="309" t="s">
        <v>982</v>
      </c>
      <c r="AZ6" s="309" t="s">
        <v>983</v>
      </c>
      <c r="BA6" s="309" t="s">
        <v>984</v>
      </c>
      <c r="BB6" s="309" t="s">
        <v>985</v>
      </c>
      <c r="BC6" s="309" t="s">
        <v>986</v>
      </c>
      <c r="BD6" s="309" t="s">
        <v>987</v>
      </c>
    </row>
    <row r="7" spans="1:56">
      <c r="A7" s="113" t="s">
        <v>674</v>
      </c>
      <c r="B7" s="310" t="s">
        <v>732</v>
      </c>
      <c r="C7" s="123"/>
      <c r="D7" s="124"/>
      <c r="E7" s="124"/>
      <c r="F7" s="124"/>
      <c r="G7" s="138"/>
      <c r="H7" s="125"/>
      <c r="I7" s="168"/>
      <c r="J7" s="169"/>
      <c r="K7" s="170"/>
      <c r="L7" s="170"/>
      <c r="M7" s="170"/>
      <c r="N7" s="171"/>
      <c r="O7" s="123"/>
      <c r="P7" s="124"/>
      <c r="Q7" s="124"/>
      <c r="R7" s="124"/>
      <c r="S7" s="138"/>
      <c r="T7" s="125"/>
      <c r="U7" s="123"/>
      <c r="V7" s="124"/>
      <c r="W7" s="124"/>
      <c r="X7" s="124"/>
      <c r="Y7" s="138"/>
      <c r="Z7" s="125"/>
      <c r="AA7" s="123"/>
      <c r="AB7" s="124"/>
      <c r="AC7" s="124"/>
      <c r="AD7" s="124"/>
      <c r="AE7" s="138"/>
      <c r="AF7" s="125"/>
      <c r="AG7" s="123"/>
      <c r="AH7" s="124"/>
      <c r="AI7" s="124"/>
      <c r="AJ7" s="124"/>
      <c r="AK7" s="138"/>
      <c r="AL7" s="125"/>
      <c r="AM7" s="123"/>
      <c r="AN7" s="124"/>
      <c r="AO7" s="124"/>
      <c r="AP7" s="124"/>
      <c r="AQ7" s="138"/>
      <c r="AR7" s="125"/>
      <c r="AS7" s="123"/>
      <c r="AT7" s="124"/>
      <c r="AU7" s="124"/>
      <c r="AV7" s="124"/>
      <c r="AW7" s="138"/>
      <c r="AX7" s="125"/>
      <c r="AY7" s="123"/>
      <c r="AZ7" s="124"/>
      <c r="BA7" s="124"/>
      <c r="BB7" s="124"/>
      <c r="BC7" s="138"/>
      <c r="BD7" s="125"/>
    </row>
    <row r="8" spans="1:56">
      <c r="A8" s="172" t="s">
        <v>518</v>
      </c>
      <c r="B8" s="311" t="s">
        <v>733</v>
      </c>
      <c r="C8" s="123"/>
      <c r="D8" s="124"/>
      <c r="E8" s="124"/>
      <c r="F8" s="124"/>
      <c r="G8" s="138"/>
      <c r="H8" s="125"/>
      <c r="I8" s="168"/>
      <c r="J8" s="169"/>
      <c r="K8" s="170"/>
      <c r="L8" s="170"/>
      <c r="M8" s="170"/>
      <c r="N8" s="171"/>
      <c r="O8" s="123"/>
      <c r="P8" s="124"/>
      <c r="Q8" s="124"/>
      <c r="R8" s="124"/>
      <c r="S8" s="138"/>
      <c r="T8" s="125"/>
      <c r="U8" s="123"/>
      <c r="V8" s="124"/>
      <c r="W8" s="124"/>
      <c r="X8" s="124"/>
      <c r="Y8" s="138"/>
      <c r="Z8" s="125"/>
      <c r="AA8" s="123"/>
      <c r="AB8" s="124"/>
      <c r="AC8" s="124"/>
      <c r="AD8" s="124"/>
      <c r="AE8" s="138"/>
      <c r="AF8" s="125"/>
      <c r="AG8" s="123"/>
      <c r="AH8" s="124"/>
      <c r="AI8" s="124"/>
      <c r="AJ8" s="124"/>
      <c r="AK8" s="138"/>
      <c r="AL8" s="125"/>
      <c r="AM8" s="123"/>
      <c r="AN8" s="124"/>
      <c r="AO8" s="124"/>
      <c r="AP8" s="124"/>
      <c r="AQ8" s="138"/>
      <c r="AR8" s="125"/>
      <c r="AS8" s="123"/>
      <c r="AT8" s="124"/>
      <c r="AU8" s="124"/>
      <c r="AV8" s="124"/>
      <c r="AW8" s="138"/>
      <c r="AX8" s="125"/>
      <c r="AY8" s="123"/>
      <c r="AZ8" s="124"/>
      <c r="BA8" s="124"/>
      <c r="BB8" s="124"/>
      <c r="BC8" s="138"/>
      <c r="BD8" s="125"/>
    </row>
    <row r="9" spans="1:56">
      <c r="A9" s="172" t="s">
        <v>519</v>
      </c>
      <c r="B9" s="311" t="s">
        <v>734</v>
      </c>
      <c r="C9" s="123"/>
      <c r="D9" s="124"/>
      <c r="E9" s="124"/>
      <c r="F9" s="124"/>
      <c r="G9" s="138"/>
      <c r="H9" s="125"/>
      <c r="I9" s="168"/>
      <c r="J9" s="169"/>
      <c r="K9" s="170"/>
      <c r="L9" s="170"/>
      <c r="M9" s="170"/>
      <c r="N9" s="171"/>
      <c r="O9" s="123"/>
      <c r="P9" s="124"/>
      <c r="Q9" s="124"/>
      <c r="R9" s="124"/>
      <c r="S9" s="138"/>
      <c r="T9" s="125"/>
      <c r="U9" s="123"/>
      <c r="V9" s="124"/>
      <c r="W9" s="124"/>
      <c r="X9" s="124"/>
      <c r="Y9" s="138"/>
      <c r="Z9" s="125"/>
      <c r="AA9" s="123"/>
      <c r="AB9" s="124"/>
      <c r="AC9" s="124"/>
      <c r="AD9" s="124"/>
      <c r="AE9" s="138"/>
      <c r="AF9" s="125"/>
      <c r="AG9" s="123"/>
      <c r="AH9" s="124"/>
      <c r="AI9" s="124"/>
      <c r="AJ9" s="124"/>
      <c r="AK9" s="138"/>
      <c r="AL9" s="125"/>
      <c r="AM9" s="123"/>
      <c r="AN9" s="124"/>
      <c r="AO9" s="124"/>
      <c r="AP9" s="124"/>
      <c r="AQ9" s="138"/>
      <c r="AR9" s="125"/>
      <c r="AS9" s="123"/>
      <c r="AT9" s="124"/>
      <c r="AU9" s="124"/>
      <c r="AV9" s="124"/>
      <c r="AW9" s="138"/>
      <c r="AX9" s="125"/>
      <c r="AY9" s="123"/>
      <c r="AZ9" s="124"/>
      <c r="BA9" s="124"/>
      <c r="BB9" s="124"/>
      <c r="BC9" s="138"/>
      <c r="BD9" s="125"/>
    </row>
    <row r="10" spans="1:56">
      <c r="A10" s="172" t="s">
        <v>520</v>
      </c>
      <c r="B10" s="311" t="s">
        <v>735</v>
      </c>
      <c r="C10" s="123"/>
      <c r="D10" s="124"/>
      <c r="E10" s="124"/>
      <c r="F10" s="124"/>
      <c r="G10" s="138"/>
      <c r="H10" s="125"/>
      <c r="I10" s="168"/>
      <c r="J10" s="169"/>
      <c r="K10" s="170"/>
      <c r="L10" s="170"/>
      <c r="M10" s="170"/>
      <c r="N10" s="171"/>
      <c r="O10" s="123"/>
      <c r="P10" s="124"/>
      <c r="Q10" s="124"/>
      <c r="R10" s="124"/>
      <c r="S10" s="138"/>
      <c r="T10" s="125"/>
      <c r="U10" s="123"/>
      <c r="V10" s="124"/>
      <c r="W10" s="124"/>
      <c r="X10" s="124"/>
      <c r="Y10" s="138"/>
      <c r="Z10" s="125"/>
      <c r="AA10" s="123"/>
      <c r="AB10" s="124"/>
      <c r="AC10" s="124"/>
      <c r="AD10" s="124"/>
      <c r="AE10" s="138"/>
      <c r="AF10" s="125"/>
      <c r="AG10" s="123"/>
      <c r="AH10" s="124"/>
      <c r="AI10" s="124"/>
      <c r="AJ10" s="124"/>
      <c r="AK10" s="138"/>
      <c r="AL10" s="125"/>
      <c r="AM10" s="123"/>
      <c r="AN10" s="124"/>
      <c r="AO10" s="124"/>
      <c r="AP10" s="124"/>
      <c r="AQ10" s="138"/>
      <c r="AR10" s="125"/>
      <c r="AS10" s="123"/>
      <c r="AT10" s="124"/>
      <c r="AU10" s="124"/>
      <c r="AV10" s="124"/>
      <c r="AW10" s="138"/>
      <c r="AX10" s="125"/>
      <c r="AY10" s="123"/>
      <c r="AZ10" s="124"/>
      <c r="BA10" s="124"/>
      <c r="BB10" s="124"/>
      <c r="BC10" s="138"/>
      <c r="BD10" s="125"/>
    </row>
    <row r="11" spans="1:56">
      <c r="A11" s="172" t="s">
        <v>521</v>
      </c>
      <c r="B11" s="311" t="s">
        <v>736</v>
      </c>
      <c r="C11" s="123"/>
      <c r="D11" s="124"/>
      <c r="E11" s="124"/>
      <c r="F11" s="124"/>
      <c r="G11" s="138"/>
      <c r="H11" s="125"/>
      <c r="I11" s="168"/>
      <c r="J11" s="169"/>
      <c r="K11" s="170"/>
      <c r="L11" s="170"/>
      <c r="M11" s="170"/>
      <c r="N11" s="171"/>
      <c r="O11" s="123"/>
      <c r="P11" s="124"/>
      <c r="Q11" s="124"/>
      <c r="R11" s="124"/>
      <c r="S11" s="138"/>
      <c r="T11" s="125"/>
      <c r="U11" s="123"/>
      <c r="V11" s="124"/>
      <c r="W11" s="124"/>
      <c r="X11" s="124"/>
      <c r="Y11" s="138"/>
      <c r="Z11" s="125"/>
      <c r="AA11" s="123"/>
      <c r="AB11" s="124"/>
      <c r="AC11" s="124"/>
      <c r="AD11" s="124"/>
      <c r="AE11" s="138"/>
      <c r="AF11" s="125"/>
      <c r="AG11" s="123"/>
      <c r="AH11" s="124"/>
      <c r="AI11" s="124"/>
      <c r="AJ11" s="124"/>
      <c r="AK11" s="138"/>
      <c r="AL11" s="125"/>
      <c r="AM11" s="123"/>
      <c r="AN11" s="124"/>
      <c r="AO11" s="124"/>
      <c r="AP11" s="124"/>
      <c r="AQ11" s="138"/>
      <c r="AR11" s="125"/>
      <c r="AS11" s="123"/>
      <c r="AT11" s="124"/>
      <c r="AU11" s="124"/>
      <c r="AV11" s="124"/>
      <c r="AW11" s="138"/>
      <c r="AX11" s="125"/>
      <c r="AY11" s="123"/>
      <c r="AZ11" s="124"/>
      <c r="BA11" s="124"/>
      <c r="BB11" s="124"/>
      <c r="BC11" s="138"/>
      <c r="BD11" s="125"/>
    </row>
    <row r="12" spans="1:56">
      <c r="A12" s="172" t="s">
        <v>522</v>
      </c>
      <c r="B12" s="311" t="s">
        <v>737</v>
      </c>
      <c r="C12" s="123"/>
      <c r="D12" s="124"/>
      <c r="E12" s="124"/>
      <c r="F12" s="124"/>
      <c r="G12" s="138"/>
      <c r="H12" s="125"/>
      <c r="I12" s="168"/>
      <c r="J12" s="169"/>
      <c r="K12" s="170"/>
      <c r="L12" s="170"/>
      <c r="M12" s="170"/>
      <c r="N12" s="171"/>
      <c r="O12" s="123"/>
      <c r="P12" s="124"/>
      <c r="Q12" s="124"/>
      <c r="R12" s="124"/>
      <c r="S12" s="138"/>
      <c r="T12" s="125"/>
      <c r="U12" s="123"/>
      <c r="V12" s="124"/>
      <c r="W12" s="124"/>
      <c r="X12" s="124"/>
      <c r="Y12" s="138"/>
      <c r="Z12" s="125"/>
      <c r="AA12" s="123"/>
      <c r="AB12" s="124"/>
      <c r="AC12" s="124"/>
      <c r="AD12" s="124"/>
      <c r="AE12" s="138"/>
      <c r="AF12" s="125"/>
      <c r="AG12" s="123"/>
      <c r="AH12" s="124"/>
      <c r="AI12" s="124"/>
      <c r="AJ12" s="124"/>
      <c r="AK12" s="138"/>
      <c r="AL12" s="125"/>
      <c r="AM12" s="123"/>
      <c r="AN12" s="124"/>
      <c r="AO12" s="124"/>
      <c r="AP12" s="124"/>
      <c r="AQ12" s="138"/>
      <c r="AR12" s="125"/>
      <c r="AS12" s="123"/>
      <c r="AT12" s="124"/>
      <c r="AU12" s="124"/>
      <c r="AV12" s="124"/>
      <c r="AW12" s="138"/>
      <c r="AX12" s="125"/>
      <c r="AY12" s="123"/>
      <c r="AZ12" s="124"/>
      <c r="BA12" s="124"/>
      <c r="BB12" s="124"/>
      <c r="BC12" s="138"/>
      <c r="BD12" s="125"/>
    </row>
    <row r="13" spans="1:56">
      <c r="A13" s="172" t="s">
        <v>523</v>
      </c>
      <c r="B13" s="311" t="s">
        <v>738</v>
      </c>
      <c r="C13" s="123"/>
      <c r="D13" s="124"/>
      <c r="E13" s="124"/>
      <c r="F13" s="124"/>
      <c r="G13" s="138"/>
      <c r="H13" s="125"/>
      <c r="I13" s="168"/>
      <c r="J13" s="169"/>
      <c r="K13" s="170"/>
      <c r="L13" s="170"/>
      <c r="M13" s="170"/>
      <c r="N13" s="171"/>
      <c r="O13" s="123"/>
      <c r="P13" s="124"/>
      <c r="Q13" s="124"/>
      <c r="R13" s="124"/>
      <c r="S13" s="138"/>
      <c r="T13" s="125"/>
      <c r="U13" s="123"/>
      <c r="V13" s="124"/>
      <c r="W13" s="124"/>
      <c r="X13" s="124"/>
      <c r="Y13" s="138"/>
      <c r="Z13" s="125"/>
      <c r="AA13" s="123"/>
      <c r="AB13" s="124"/>
      <c r="AC13" s="124"/>
      <c r="AD13" s="124"/>
      <c r="AE13" s="138"/>
      <c r="AF13" s="125"/>
      <c r="AG13" s="123"/>
      <c r="AH13" s="124"/>
      <c r="AI13" s="124"/>
      <c r="AJ13" s="124"/>
      <c r="AK13" s="138"/>
      <c r="AL13" s="125"/>
      <c r="AM13" s="123"/>
      <c r="AN13" s="124"/>
      <c r="AO13" s="124"/>
      <c r="AP13" s="124"/>
      <c r="AQ13" s="138"/>
      <c r="AR13" s="125"/>
      <c r="AS13" s="123"/>
      <c r="AT13" s="124"/>
      <c r="AU13" s="124"/>
      <c r="AV13" s="124"/>
      <c r="AW13" s="138"/>
      <c r="AX13" s="125"/>
      <c r="AY13" s="123"/>
      <c r="AZ13" s="124"/>
      <c r="BA13" s="124"/>
      <c r="BB13" s="124"/>
      <c r="BC13" s="138"/>
      <c r="BD13" s="125"/>
    </row>
    <row r="14" spans="1:56">
      <c r="A14" s="172" t="s">
        <v>524</v>
      </c>
      <c r="B14" s="311" t="s">
        <v>739</v>
      </c>
      <c r="C14" s="123"/>
      <c r="D14" s="124"/>
      <c r="E14" s="124"/>
      <c r="F14" s="124"/>
      <c r="G14" s="138"/>
      <c r="H14" s="125"/>
      <c r="I14" s="168"/>
      <c r="J14" s="169"/>
      <c r="K14" s="170"/>
      <c r="L14" s="170"/>
      <c r="M14" s="170"/>
      <c r="N14" s="171"/>
      <c r="O14" s="123"/>
      <c r="P14" s="124"/>
      <c r="Q14" s="124"/>
      <c r="R14" s="124"/>
      <c r="S14" s="138"/>
      <c r="T14" s="125"/>
      <c r="U14" s="123"/>
      <c r="V14" s="124"/>
      <c r="W14" s="124"/>
      <c r="X14" s="124"/>
      <c r="Y14" s="138"/>
      <c r="Z14" s="125"/>
      <c r="AA14" s="123"/>
      <c r="AB14" s="124"/>
      <c r="AC14" s="124"/>
      <c r="AD14" s="124"/>
      <c r="AE14" s="138"/>
      <c r="AF14" s="125"/>
      <c r="AG14" s="123"/>
      <c r="AH14" s="124"/>
      <c r="AI14" s="124"/>
      <c r="AJ14" s="124"/>
      <c r="AK14" s="138"/>
      <c r="AL14" s="125"/>
      <c r="AM14" s="123"/>
      <c r="AN14" s="124"/>
      <c r="AO14" s="124"/>
      <c r="AP14" s="124"/>
      <c r="AQ14" s="138"/>
      <c r="AR14" s="125"/>
      <c r="AS14" s="123"/>
      <c r="AT14" s="124"/>
      <c r="AU14" s="124"/>
      <c r="AV14" s="124"/>
      <c r="AW14" s="138"/>
      <c r="AX14" s="125"/>
      <c r="AY14" s="123"/>
      <c r="AZ14" s="124"/>
      <c r="BA14" s="124"/>
      <c r="BB14" s="124"/>
      <c r="BC14" s="138"/>
      <c r="BD14" s="125"/>
    </row>
    <row r="15" spans="1:56">
      <c r="A15" s="172" t="s">
        <v>525</v>
      </c>
      <c r="B15" s="311" t="s">
        <v>740</v>
      </c>
      <c r="C15" s="123"/>
      <c r="D15" s="124"/>
      <c r="E15" s="124"/>
      <c r="F15" s="124"/>
      <c r="G15" s="138"/>
      <c r="H15" s="125"/>
      <c r="I15" s="168"/>
      <c r="J15" s="169"/>
      <c r="K15" s="170"/>
      <c r="L15" s="170"/>
      <c r="M15" s="170"/>
      <c r="N15" s="171"/>
      <c r="O15" s="123"/>
      <c r="P15" s="124"/>
      <c r="Q15" s="124"/>
      <c r="R15" s="124"/>
      <c r="S15" s="138"/>
      <c r="T15" s="125"/>
      <c r="U15" s="123"/>
      <c r="V15" s="124"/>
      <c r="W15" s="124"/>
      <c r="X15" s="124"/>
      <c r="Y15" s="138"/>
      <c r="Z15" s="125"/>
      <c r="AA15" s="123"/>
      <c r="AB15" s="124"/>
      <c r="AC15" s="124"/>
      <c r="AD15" s="124"/>
      <c r="AE15" s="138"/>
      <c r="AF15" s="125"/>
      <c r="AG15" s="123"/>
      <c r="AH15" s="124"/>
      <c r="AI15" s="124"/>
      <c r="AJ15" s="124"/>
      <c r="AK15" s="138"/>
      <c r="AL15" s="125"/>
      <c r="AM15" s="123"/>
      <c r="AN15" s="124"/>
      <c r="AO15" s="124"/>
      <c r="AP15" s="124"/>
      <c r="AQ15" s="138"/>
      <c r="AR15" s="125"/>
      <c r="AS15" s="123"/>
      <c r="AT15" s="124"/>
      <c r="AU15" s="124"/>
      <c r="AV15" s="124"/>
      <c r="AW15" s="138"/>
      <c r="AX15" s="125"/>
      <c r="AY15" s="123"/>
      <c r="AZ15" s="124"/>
      <c r="BA15" s="124"/>
      <c r="BB15" s="124"/>
      <c r="BC15" s="138"/>
      <c r="BD15" s="125"/>
    </row>
    <row r="16" spans="1:56">
      <c r="A16" s="172" t="s">
        <v>526</v>
      </c>
      <c r="B16" s="311" t="s">
        <v>741</v>
      </c>
      <c r="C16" s="123"/>
      <c r="D16" s="124"/>
      <c r="E16" s="124"/>
      <c r="F16" s="124"/>
      <c r="G16" s="138"/>
      <c r="H16" s="125"/>
      <c r="I16" s="168"/>
      <c r="J16" s="169"/>
      <c r="K16" s="170"/>
      <c r="L16" s="170"/>
      <c r="M16" s="170"/>
      <c r="N16" s="171"/>
      <c r="O16" s="123"/>
      <c r="P16" s="124"/>
      <c r="Q16" s="124"/>
      <c r="R16" s="124"/>
      <c r="S16" s="138"/>
      <c r="T16" s="125"/>
      <c r="U16" s="123"/>
      <c r="V16" s="124"/>
      <c r="W16" s="124"/>
      <c r="X16" s="124"/>
      <c r="Y16" s="138"/>
      <c r="Z16" s="125"/>
      <c r="AA16" s="123"/>
      <c r="AB16" s="124"/>
      <c r="AC16" s="124"/>
      <c r="AD16" s="124"/>
      <c r="AE16" s="138"/>
      <c r="AF16" s="125"/>
      <c r="AG16" s="123"/>
      <c r="AH16" s="124"/>
      <c r="AI16" s="124"/>
      <c r="AJ16" s="124"/>
      <c r="AK16" s="138"/>
      <c r="AL16" s="125"/>
      <c r="AM16" s="123"/>
      <c r="AN16" s="124"/>
      <c r="AO16" s="124"/>
      <c r="AP16" s="124"/>
      <c r="AQ16" s="138"/>
      <c r="AR16" s="125"/>
      <c r="AS16" s="123"/>
      <c r="AT16" s="124"/>
      <c r="AU16" s="124"/>
      <c r="AV16" s="124"/>
      <c r="AW16" s="138"/>
      <c r="AX16" s="125"/>
      <c r="AY16" s="123"/>
      <c r="AZ16" s="124"/>
      <c r="BA16" s="124"/>
      <c r="BB16" s="124"/>
      <c r="BC16" s="138"/>
      <c r="BD16" s="125"/>
    </row>
    <row r="17" spans="1:56">
      <c r="A17" s="172" t="s">
        <v>527</v>
      </c>
      <c r="B17" s="311" t="s">
        <v>742</v>
      </c>
      <c r="C17" s="123"/>
      <c r="D17" s="124"/>
      <c r="E17" s="124"/>
      <c r="F17" s="124"/>
      <c r="G17" s="138"/>
      <c r="H17" s="125"/>
      <c r="I17" s="168"/>
      <c r="J17" s="169"/>
      <c r="K17" s="170"/>
      <c r="L17" s="170"/>
      <c r="M17" s="170"/>
      <c r="N17" s="171"/>
      <c r="O17" s="123"/>
      <c r="P17" s="124"/>
      <c r="Q17" s="124"/>
      <c r="R17" s="124"/>
      <c r="S17" s="138"/>
      <c r="T17" s="125"/>
      <c r="U17" s="123"/>
      <c r="V17" s="124"/>
      <c r="W17" s="124"/>
      <c r="X17" s="124"/>
      <c r="Y17" s="138"/>
      <c r="Z17" s="125"/>
      <c r="AA17" s="123"/>
      <c r="AB17" s="124"/>
      <c r="AC17" s="124"/>
      <c r="AD17" s="124"/>
      <c r="AE17" s="138"/>
      <c r="AF17" s="125"/>
      <c r="AG17" s="123"/>
      <c r="AH17" s="124"/>
      <c r="AI17" s="124"/>
      <c r="AJ17" s="124"/>
      <c r="AK17" s="138"/>
      <c r="AL17" s="125"/>
      <c r="AM17" s="123"/>
      <c r="AN17" s="124"/>
      <c r="AO17" s="124"/>
      <c r="AP17" s="124"/>
      <c r="AQ17" s="138"/>
      <c r="AR17" s="125"/>
      <c r="AS17" s="123"/>
      <c r="AT17" s="124"/>
      <c r="AU17" s="124"/>
      <c r="AV17" s="124"/>
      <c r="AW17" s="138"/>
      <c r="AX17" s="125"/>
      <c r="AY17" s="123"/>
      <c r="AZ17" s="124"/>
      <c r="BA17" s="124"/>
      <c r="BB17" s="124"/>
      <c r="BC17" s="138"/>
      <c r="BD17" s="125"/>
    </row>
    <row r="18" spans="1:56">
      <c r="A18" s="172" t="s">
        <v>528</v>
      </c>
      <c r="B18" s="311" t="s">
        <v>743</v>
      </c>
      <c r="C18" s="123"/>
      <c r="D18" s="124"/>
      <c r="E18" s="124"/>
      <c r="F18" s="124"/>
      <c r="G18" s="138"/>
      <c r="H18" s="125"/>
      <c r="I18" s="168"/>
      <c r="J18" s="169"/>
      <c r="K18" s="170"/>
      <c r="L18" s="170"/>
      <c r="M18" s="170"/>
      <c r="N18" s="171"/>
      <c r="O18" s="123"/>
      <c r="P18" s="124"/>
      <c r="Q18" s="124"/>
      <c r="R18" s="124"/>
      <c r="S18" s="138"/>
      <c r="T18" s="125"/>
      <c r="U18" s="123"/>
      <c r="V18" s="124"/>
      <c r="W18" s="124"/>
      <c r="X18" s="124"/>
      <c r="Y18" s="138"/>
      <c r="Z18" s="125"/>
      <c r="AA18" s="123"/>
      <c r="AB18" s="124"/>
      <c r="AC18" s="124"/>
      <c r="AD18" s="124"/>
      <c r="AE18" s="138"/>
      <c r="AF18" s="125"/>
      <c r="AG18" s="123"/>
      <c r="AH18" s="124"/>
      <c r="AI18" s="124"/>
      <c r="AJ18" s="124"/>
      <c r="AK18" s="138"/>
      <c r="AL18" s="125"/>
      <c r="AM18" s="123"/>
      <c r="AN18" s="124"/>
      <c r="AO18" s="124"/>
      <c r="AP18" s="124"/>
      <c r="AQ18" s="138"/>
      <c r="AR18" s="125"/>
      <c r="AS18" s="123"/>
      <c r="AT18" s="124"/>
      <c r="AU18" s="124"/>
      <c r="AV18" s="124"/>
      <c r="AW18" s="138"/>
      <c r="AX18" s="125"/>
      <c r="AY18" s="123"/>
      <c r="AZ18" s="124"/>
      <c r="BA18" s="124"/>
      <c r="BB18" s="124"/>
      <c r="BC18" s="138"/>
      <c r="BD18" s="125"/>
    </row>
    <row r="19" spans="1:56">
      <c r="A19" s="172" t="s">
        <v>529</v>
      </c>
      <c r="B19" s="311" t="s">
        <v>744</v>
      </c>
      <c r="C19" s="123"/>
      <c r="D19" s="124"/>
      <c r="E19" s="124"/>
      <c r="F19" s="124"/>
      <c r="G19" s="138"/>
      <c r="H19" s="125"/>
      <c r="I19" s="168"/>
      <c r="J19" s="169"/>
      <c r="K19" s="170"/>
      <c r="L19" s="170"/>
      <c r="M19" s="170"/>
      <c r="N19" s="171"/>
      <c r="O19" s="123"/>
      <c r="P19" s="124"/>
      <c r="Q19" s="124"/>
      <c r="R19" s="124"/>
      <c r="S19" s="138"/>
      <c r="T19" s="125"/>
      <c r="U19" s="123"/>
      <c r="V19" s="124"/>
      <c r="W19" s="124"/>
      <c r="X19" s="124"/>
      <c r="Y19" s="138"/>
      <c r="Z19" s="125"/>
      <c r="AA19" s="123"/>
      <c r="AB19" s="124"/>
      <c r="AC19" s="124"/>
      <c r="AD19" s="124"/>
      <c r="AE19" s="138"/>
      <c r="AF19" s="125"/>
      <c r="AG19" s="123"/>
      <c r="AH19" s="124"/>
      <c r="AI19" s="124"/>
      <c r="AJ19" s="124"/>
      <c r="AK19" s="138"/>
      <c r="AL19" s="125"/>
      <c r="AM19" s="123"/>
      <c r="AN19" s="124"/>
      <c r="AO19" s="124"/>
      <c r="AP19" s="124"/>
      <c r="AQ19" s="138"/>
      <c r="AR19" s="125"/>
      <c r="AS19" s="123"/>
      <c r="AT19" s="124"/>
      <c r="AU19" s="124"/>
      <c r="AV19" s="124"/>
      <c r="AW19" s="138"/>
      <c r="AX19" s="125"/>
      <c r="AY19" s="123"/>
      <c r="AZ19" s="124"/>
      <c r="BA19" s="124"/>
      <c r="BB19" s="124"/>
      <c r="BC19" s="138"/>
      <c r="BD19" s="125"/>
    </row>
    <row r="20" spans="1:56">
      <c r="A20" s="172" t="s">
        <v>530</v>
      </c>
      <c r="B20" s="311" t="s">
        <v>745</v>
      </c>
      <c r="C20" s="123"/>
      <c r="D20" s="124"/>
      <c r="E20" s="124"/>
      <c r="F20" s="124"/>
      <c r="G20" s="138"/>
      <c r="H20" s="125"/>
      <c r="I20" s="168"/>
      <c r="J20" s="169"/>
      <c r="K20" s="170"/>
      <c r="L20" s="170"/>
      <c r="M20" s="170"/>
      <c r="N20" s="171"/>
      <c r="O20" s="123"/>
      <c r="P20" s="124"/>
      <c r="Q20" s="124"/>
      <c r="R20" s="124"/>
      <c r="S20" s="138"/>
      <c r="T20" s="125"/>
      <c r="U20" s="123"/>
      <c r="V20" s="124"/>
      <c r="W20" s="124"/>
      <c r="X20" s="124"/>
      <c r="Y20" s="138"/>
      <c r="Z20" s="125"/>
      <c r="AA20" s="123"/>
      <c r="AB20" s="124"/>
      <c r="AC20" s="124"/>
      <c r="AD20" s="124"/>
      <c r="AE20" s="138"/>
      <c r="AF20" s="125"/>
      <c r="AG20" s="123"/>
      <c r="AH20" s="124"/>
      <c r="AI20" s="124"/>
      <c r="AJ20" s="124"/>
      <c r="AK20" s="138"/>
      <c r="AL20" s="125"/>
      <c r="AM20" s="123"/>
      <c r="AN20" s="124"/>
      <c r="AO20" s="124"/>
      <c r="AP20" s="124"/>
      <c r="AQ20" s="138"/>
      <c r="AR20" s="125"/>
      <c r="AS20" s="123"/>
      <c r="AT20" s="124"/>
      <c r="AU20" s="124"/>
      <c r="AV20" s="124"/>
      <c r="AW20" s="138"/>
      <c r="AX20" s="125"/>
      <c r="AY20" s="123"/>
      <c r="AZ20" s="124"/>
      <c r="BA20" s="124"/>
      <c r="BB20" s="124"/>
      <c r="BC20" s="138"/>
      <c r="BD20" s="125"/>
    </row>
    <row r="21" spans="1:56">
      <c r="A21" s="172" t="s">
        <v>531</v>
      </c>
      <c r="B21" s="311" t="s">
        <v>746</v>
      </c>
      <c r="C21" s="123"/>
      <c r="D21" s="124"/>
      <c r="E21" s="124"/>
      <c r="F21" s="124"/>
      <c r="G21" s="138"/>
      <c r="H21" s="125"/>
      <c r="I21" s="168"/>
      <c r="J21" s="169"/>
      <c r="K21" s="170"/>
      <c r="L21" s="170"/>
      <c r="M21" s="170"/>
      <c r="N21" s="171"/>
      <c r="O21" s="123"/>
      <c r="P21" s="124"/>
      <c r="Q21" s="124"/>
      <c r="R21" s="124"/>
      <c r="S21" s="138"/>
      <c r="T21" s="125"/>
      <c r="U21" s="123"/>
      <c r="V21" s="124"/>
      <c r="W21" s="124"/>
      <c r="X21" s="124"/>
      <c r="Y21" s="138"/>
      <c r="Z21" s="125"/>
      <c r="AA21" s="123"/>
      <c r="AB21" s="124"/>
      <c r="AC21" s="124"/>
      <c r="AD21" s="124"/>
      <c r="AE21" s="138"/>
      <c r="AF21" s="125"/>
      <c r="AG21" s="123"/>
      <c r="AH21" s="124"/>
      <c r="AI21" s="124"/>
      <c r="AJ21" s="124"/>
      <c r="AK21" s="138"/>
      <c r="AL21" s="125"/>
      <c r="AM21" s="123"/>
      <c r="AN21" s="124"/>
      <c r="AO21" s="124"/>
      <c r="AP21" s="124"/>
      <c r="AQ21" s="138"/>
      <c r="AR21" s="125"/>
      <c r="AS21" s="123"/>
      <c r="AT21" s="124"/>
      <c r="AU21" s="124"/>
      <c r="AV21" s="124"/>
      <c r="AW21" s="138"/>
      <c r="AX21" s="125"/>
      <c r="AY21" s="123"/>
      <c r="AZ21" s="124"/>
      <c r="BA21" s="124"/>
      <c r="BB21" s="124"/>
      <c r="BC21" s="138"/>
      <c r="BD21" s="125"/>
    </row>
    <row r="22" spans="1:56">
      <c r="A22" s="172" t="s">
        <v>532</v>
      </c>
      <c r="B22" s="311" t="s">
        <v>747</v>
      </c>
      <c r="C22" s="123"/>
      <c r="D22" s="124"/>
      <c r="E22" s="124"/>
      <c r="F22" s="124"/>
      <c r="G22" s="138"/>
      <c r="H22" s="125"/>
      <c r="I22" s="168"/>
      <c r="J22" s="169"/>
      <c r="K22" s="170"/>
      <c r="L22" s="170"/>
      <c r="M22" s="170"/>
      <c r="N22" s="171"/>
      <c r="O22" s="123"/>
      <c r="P22" s="124"/>
      <c r="Q22" s="124"/>
      <c r="R22" s="124"/>
      <c r="S22" s="138"/>
      <c r="T22" s="125"/>
      <c r="U22" s="123"/>
      <c r="V22" s="124"/>
      <c r="W22" s="124"/>
      <c r="X22" s="124"/>
      <c r="Y22" s="138"/>
      <c r="Z22" s="125"/>
      <c r="AA22" s="123"/>
      <c r="AB22" s="124"/>
      <c r="AC22" s="124"/>
      <c r="AD22" s="124"/>
      <c r="AE22" s="138"/>
      <c r="AF22" s="125"/>
      <c r="AG22" s="123"/>
      <c r="AH22" s="124"/>
      <c r="AI22" s="124"/>
      <c r="AJ22" s="124"/>
      <c r="AK22" s="138"/>
      <c r="AL22" s="125"/>
      <c r="AM22" s="123"/>
      <c r="AN22" s="124"/>
      <c r="AO22" s="124"/>
      <c r="AP22" s="124"/>
      <c r="AQ22" s="138"/>
      <c r="AR22" s="125"/>
      <c r="AS22" s="123"/>
      <c r="AT22" s="124"/>
      <c r="AU22" s="124"/>
      <c r="AV22" s="124"/>
      <c r="AW22" s="138"/>
      <c r="AX22" s="125"/>
      <c r="AY22" s="123"/>
      <c r="AZ22" s="124"/>
      <c r="BA22" s="124"/>
      <c r="BB22" s="124"/>
      <c r="BC22" s="138"/>
      <c r="BD22" s="125"/>
    </row>
    <row r="23" spans="1:56">
      <c r="A23" s="172" t="s">
        <v>533</v>
      </c>
      <c r="B23" s="311" t="s">
        <v>748</v>
      </c>
      <c r="C23" s="123"/>
      <c r="D23" s="124"/>
      <c r="E23" s="124"/>
      <c r="F23" s="124"/>
      <c r="G23" s="138"/>
      <c r="H23" s="125"/>
      <c r="I23" s="168"/>
      <c r="J23" s="169"/>
      <c r="K23" s="170"/>
      <c r="L23" s="170"/>
      <c r="M23" s="170"/>
      <c r="N23" s="171"/>
      <c r="O23" s="123"/>
      <c r="P23" s="124"/>
      <c r="Q23" s="124"/>
      <c r="R23" s="124"/>
      <c r="S23" s="138"/>
      <c r="T23" s="125"/>
      <c r="U23" s="123"/>
      <c r="V23" s="124"/>
      <c r="W23" s="124"/>
      <c r="X23" s="124"/>
      <c r="Y23" s="138"/>
      <c r="Z23" s="125"/>
      <c r="AA23" s="123"/>
      <c r="AB23" s="124"/>
      <c r="AC23" s="124"/>
      <c r="AD23" s="124"/>
      <c r="AE23" s="138"/>
      <c r="AF23" s="125"/>
      <c r="AG23" s="123"/>
      <c r="AH23" s="124"/>
      <c r="AI23" s="124"/>
      <c r="AJ23" s="124"/>
      <c r="AK23" s="138"/>
      <c r="AL23" s="125"/>
      <c r="AM23" s="123"/>
      <c r="AN23" s="124"/>
      <c r="AO23" s="124"/>
      <c r="AP23" s="124"/>
      <c r="AQ23" s="138"/>
      <c r="AR23" s="125"/>
      <c r="AS23" s="123"/>
      <c r="AT23" s="124"/>
      <c r="AU23" s="124"/>
      <c r="AV23" s="124"/>
      <c r="AW23" s="138"/>
      <c r="AX23" s="125"/>
      <c r="AY23" s="123"/>
      <c r="AZ23" s="124"/>
      <c r="BA23" s="124"/>
      <c r="BB23" s="124"/>
      <c r="BC23" s="138"/>
      <c r="BD23" s="125"/>
    </row>
    <row r="24" spans="1:56">
      <c r="A24" s="172" t="s">
        <v>534</v>
      </c>
      <c r="B24" s="311" t="s">
        <v>749</v>
      </c>
      <c r="C24" s="123"/>
      <c r="D24" s="124"/>
      <c r="E24" s="124"/>
      <c r="F24" s="124"/>
      <c r="G24" s="138"/>
      <c r="H24" s="125"/>
      <c r="I24" s="168"/>
      <c r="J24" s="169"/>
      <c r="K24" s="170"/>
      <c r="L24" s="170"/>
      <c r="M24" s="170"/>
      <c r="N24" s="171"/>
      <c r="O24" s="123"/>
      <c r="P24" s="124"/>
      <c r="Q24" s="124"/>
      <c r="R24" s="124"/>
      <c r="S24" s="138"/>
      <c r="T24" s="125"/>
      <c r="U24" s="123"/>
      <c r="V24" s="124"/>
      <c r="W24" s="124"/>
      <c r="X24" s="124"/>
      <c r="Y24" s="138"/>
      <c r="Z24" s="125"/>
      <c r="AA24" s="123"/>
      <c r="AB24" s="124"/>
      <c r="AC24" s="124"/>
      <c r="AD24" s="124"/>
      <c r="AE24" s="138"/>
      <c r="AF24" s="125"/>
      <c r="AG24" s="123"/>
      <c r="AH24" s="124"/>
      <c r="AI24" s="124"/>
      <c r="AJ24" s="124"/>
      <c r="AK24" s="138"/>
      <c r="AL24" s="125"/>
      <c r="AM24" s="123"/>
      <c r="AN24" s="124"/>
      <c r="AO24" s="124"/>
      <c r="AP24" s="124"/>
      <c r="AQ24" s="138"/>
      <c r="AR24" s="125"/>
      <c r="AS24" s="123"/>
      <c r="AT24" s="124"/>
      <c r="AU24" s="124"/>
      <c r="AV24" s="124"/>
      <c r="AW24" s="138"/>
      <c r="AX24" s="125"/>
      <c r="AY24" s="123"/>
      <c r="AZ24" s="124"/>
      <c r="BA24" s="124"/>
      <c r="BB24" s="124"/>
      <c r="BC24" s="138"/>
      <c r="BD24" s="125"/>
    </row>
    <row r="25" spans="1:56">
      <c r="A25" s="172" t="s">
        <v>535</v>
      </c>
      <c r="B25" s="311" t="s">
        <v>750</v>
      </c>
      <c r="C25" s="123"/>
      <c r="D25" s="124"/>
      <c r="E25" s="124"/>
      <c r="F25" s="124"/>
      <c r="G25" s="138"/>
      <c r="H25" s="125"/>
      <c r="I25" s="168"/>
      <c r="J25" s="169"/>
      <c r="K25" s="170"/>
      <c r="L25" s="170"/>
      <c r="M25" s="170"/>
      <c r="N25" s="171"/>
      <c r="O25" s="123"/>
      <c r="P25" s="124"/>
      <c r="Q25" s="124"/>
      <c r="R25" s="124"/>
      <c r="S25" s="138"/>
      <c r="T25" s="125"/>
      <c r="U25" s="123"/>
      <c r="V25" s="124"/>
      <c r="W25" s="124"/>
      <c r="X25" s="124"/>
      <c r="Y25" s="138"/>
      <c r="Z25" s="125"/>
      <c r="AA25" s="123"/>
      <c r="AB25" s="124"/>
      <c r="AC25" s="124"/>
      <c r="AD25" s="124"/>
      <c r="AE25" s="138"/>
      <c r="AF25" s="125"/>
      <c r="AG25" s="123"/>
      <c r="AH25" s="124"/>
      <c r="AI25" s="124"/>
      <c r="AJ25" s="124"/>
      <c r="AK25" s="138"/>
      <c r="AL25" s="125"/>
      <c r="AM25" s="123"/>
      <c r="AN25" s="124"/>
      <c r="AO25" s="124"/>
      <c r="AP25" s="124"/>
      <c r="AQ25" s="138"/>
      <c r="AR25" s="125"/>
      <c r="AS25" s="123"/>
      <c r="AT25" s="124"/>
      <c r="AU25" s="124"/>
      <c r="AV25" s="124"/>
      <c r="AW25" s="138"/>
      <c r="AX25" s="125"/>
      <c r="AY25" s="123"/>
      <c r="AZ25" s="124"/>
      <c r="BA25" s="124"/>
      <c r="BB25" s="124"/>
      <c r="BC25" s="138"/>
      <c r="BD25" s="125"/>
    </row>
    <row r="26" spans="1:56">
      <c r="A26" s="172" t="s">
        <v>536</v>
      </c>
      <c r="B26" s="311" t="s">
        <v>751</v>
      </c>
      <c r="C26" s="123"/>
      <c r="D26" s="124"/>
      <c r="E26" s="124"/>
      <c r="F26" s="124"/>
      <c r="G26" s="138"/>
      <c r="H26" s="125"/>
      <c r="I26" s="168"/>
      <c r="J26" s="169"/>
      <c r="K26" s="170"/>
      <c r="L26" s="170"/>
      <c r="M26" s="170"/>
      <c r="N26" s="171"/>
      <c r="O26" s="123"/>
      <c r="P26" s="124"/>
      <c r="Q26" s="124"/>
      <c r="R26" s="124"/>
      <c r="S26" s="138"/>
      <c r="T26" s="125"/>
      <c r="U26" s="123"/>
      <c r="V26" s="124"/>
      <c r="W26" s="124"/>
      <c r="X26" s="124"/>
      <c r="Y26" s="138"/>
      <c r="Z26" s="125"/>
      <c r="AA26" s="123"/>
      <c r="AB26" s="124"/>
      <c r="AC26" s="124"/>
      <c r="AD26" s="124"/>
      <c r="AE26" s="138"/>
      <c r="AF26" s="125"/>
      <c r="AG26" s="123"/>
      <c r="AH26" s="124"/>
      <c r="AI26" s="124"/>
      <c r="AJ26" s="124"/>
      <c r="AK26" s="138"/>
      <c r="AL26" s="125"/>
      <c r="AM26" s="123"/>
      <c r="AN26" s="124"/>
      <c r="AO26" s="124"/>
      <c r="AP26" s="124"/>
      <c r="AQ26" s="138"/>
      <c r="AR26" s="125"/>
      <c r="AS26" s="123"/>
      <c r="AT26" s="124"/>
      <c r="AU26" s="124"/>
      <c r="AV26" s="124"/>
      <c r="AW26" s="138"/>
      <c r="AX26" s="125"/>
      <c r="AY26" s="123"/>
      <c r="AZ26" s="124"/>
      <c r="BA26" s="124"/>
      <c r="BB26" s="124"/>
      <c r="BC26" s="138"/>
      <c r="BD26" s="125"/>
    </row>
    <row r="27" spans="1:56">
      <c r="A27" s="172" t="s">
        <v>537</v>
      </c>
      <c r="B27" s="311" t="s">
        <v>752</v>
      </c>
      <c r="C27" s="123"/>
      <c r="D27" s="124"/>
      <c r="E27" s="124"/>
      <c r="F27" s="124"/>
      <c r="G27" s="138"/>
      <c r="H27" s="125"/>
      <c r="I27" s="168"/>
      <c r="J27" s="169"/>
      <c r="K27" s="170"/>
      <c r="L27" s="170"/>
      <c r="M27" s="170"/>
      <c r="N27" s="171"/>
      <c r="O27" s="123"/>
      <c r="P27" s="124"/>
      <c r="Q27" s="124"/>
      <c r="R27" s="124"/>
      <c r="S27" s="138"/>
      <c r="T27" s="125"/>
      <c r="U27" s="123"/>
      <c r="V27" s="124"/>
      <c r="W27" s="124"/>
      <c r="X27" s="124"/>
      <c r="Y27" s="138"/>
      <c r="Z27" s="125"/>
      <c r="AA27" s="123"/>
      <c r="AB27" s="124"/>
      <c r="AC27" s="124"/>
      <c r="AD27" s="124"/>
      <c r="AE27" s="138"/>
      <c r="AF27" s="125"/>
      <c r="AG27" s="123"/>
      <c r="AH27" s="124"/>
      <c r="AI27" s="124"/>
      <c r="AJ27" s="124"/>
      <c r="AK27" s="138"/>
      <c r="AL27" s="125"/>
      <c r="AM27" s="123"/>
      <c r="AN27" s="124"/>
      <c r="AO27" s="124"/>
      <c r="AP27" s="124"/>
      <c r="AQ27" s="138"/>
      <c r="AR27" s="125"/>
      <c r="AS27" s="123"/>
      <c r="AT27" s="124"/>
      <c r="AU27" s="124"/>
      <c r="AV27" s="124"/>
      <c r="AW27" s="138"/>
      <c r="AX27" s="125"/>
      <c r="AY27" s="123"/>
      <c r="AZ27" s="124"/>
      <c r="BA27" s="124"/>
      <c r="BB27" s="124"/>
      <c r="BC27" s="138"/>
      <c r="BD27" s="125"/>
    </row>
    <row r="28" spans="1:56">
      <c r="A28" s="172" t="s">
        <v>538</v>
      </c>
      <c r="B28" s="311" t="s">
        <v>753</v>
      </c>
      <c r="C28" s="123"/>
      <c r="D28" s="124"/>
      <c r="E28" s="124"/>
      <c r="F28" s="124"/>
      <c r="G28" s="138"/>
      <c r="H28" s="125"/>
      <c r="I28" s="168"/>
      <c r="J28" s="169"/>
      <c r="K28" s="170"/>
      <c r="L28" s="170"/>
      <c r="M28" s="170"/>
      <c r="N28" s="171"/>
      <c r="O28" s="123"/>
      <c r="P28" s="124"/>
      <c r="Q28" s="124"/>
      <c r="R28" s="124"/>
      <c r="S28" s="138"/>
      <c r="T28" s="125"/>
      <c r="U28" s="123"/>
      <c r="V28" s="124"/>
      <c r="W28" s="124"/>
      <c r="X28" s="124"/>
      <c r="Y28" s="138"/>
      <c r="Z28" s="125"/>
      <c r="AA28" s="123"/>
      <c r="AB28" s="124"/>
      <c r="AC28" s="124"/>
      <c r="AD28" s="124"/>
      <c r="AE28" s="138"/>
      <c r="AF28" s="125"/>
      <c r="AG28" s="123"/>
      <c r="AH28" s="124"/>
      <c r="AI28" s="124"/>
      <c r="AJ28" s="124"/>
      <c r="AK28" s="138"/>
      <c r="AL28" s="125"/>
      <c r="AM28" s="123"/>
      <c r="AN28" s="124"/>
      <c r="AO28" s="124"/>
      <c r="AP28" s="124"/>
      <c r="AQ28" s="138"/>
      <c r="AR28" s="125"/>
      <c r="AS28" s="123"/>
      <c r="AT28" s="124"/>
      <c r="AU28" s="124"/>
      <c r="AV28" s="124"/>
      <c r="AW28" s="138"/>
      <c r="AX28" s="125"/>
      <c r="AY28" s="123"/>
      <c r="AZ28" s="124"/>
      <c r="BA28" s="124"/>
      <c r="BB28" s="124"/>
      <c r="BC28" s="138"/>
      <c r="BD28" s="125"/>
    </row>
    <row r="29" spans="1:56">
      <c r="A29" s="172" t="s">
        <v>539</v>
      </c>
      <c r="B29" s="311" t="s">
        <v>754</v>
      </c>
      <c r="C29" s="123"/>
      <c r="D29" s="124"/>
      <c r="E29" s="124"/>
      <c r="F29" s="124"/>
      <c r="G29" s="138"/>
      <c r="H29" s="125"/>
      <c r="I29" s="168"/>
      <c r="J29" s="169"/>
      <c r="K29" s="170"/>
      <c r="L29" s="170"/>
      <c r="M29" s="170"/>
      <c r="N29" s="171"/>
      <c r="O29" s="123"/>
      <c r="P29" s="124"/>
      <c r="Q29" s="124"/>
      <c r="R29" s="124"/>
      <c r="S29" s="138"/>
      <c r="T29" s="125"/>
      <c r="U29" s="123"/>
      <c r="V29" s="124"/>
      <c r="W29" s="124"/>
      <c r="X29" s="124"/>
      <c r="Y29" s="138"/>
      <c r="Z29" s="125"/>
      <c r="AA29" s="123"/>
      <c r="AB29" s="124"/>
      <c r="AC29" s="124"/>
      <c r="AD29" s="124"/>
      <c r="AE29" s="138"/>
      <c r="AF29" s="125"/>
      <c r="AG29" s="123"/>
      <c r="AH29" s="124"/>
      <c r="AI29" s="124"/>
      <c r="AJ29" s="124"/>
      <c r="AK29" s="138"/>
      <c r="AL29" s="125"/>
      <c r="AM29" s="123"/>
      <c r="AN29" s="124"/>
      <c r="AO29" s="124"/>
      <c r="AP29" s="124"/>
      <c r="AQ29" s="138"/>
      <c r="AR29" s="125"/>
      <c r="AS29" s="123"/>
      <c r="AT29" s="124"/>
      <c r="AU29" s="124"/>
      <c r="AV29" s="124"/>
      <c r="AW29" s="138"/>
      <c r="AX29" s="125"/>
      <c r="AY29" s="123"/>
      <c r="AZ29" s="124"/>
      <c r="BA29" s="124"/>
      <c r="BB29" s="124"/>
      <c r="BC29" s="138"/>
      <c r="BD29" s="125"/>
    </row>
    <row r="30" spans="1:56">
      <c r="A30" s="172" t="s">
        <v>540</v>
      </c>
      <c r="B30" s="311" t="s">
        <v>755</v>
      </c>
      <c r="C30" s="123"/>
      <c r="D30" s="124"/>
      <c r="E30" s="124"/>
      <c r="F30" s="124"/>
      <c r="G30" s="138"/>
      <c r="H30" s="125"/>
      <c r="I30" s="168"/>
      <c r="J30" s="169"/>
      <c r="K30" s="170"/>
      <c r="L30" s="170"/>
      <c r="M30" s="170"/>
      <c r="N30" s="171"/>
      <c r="O30" s="123"/>
      <c r="P30" s="124"/>
      <c r="Q30" s="124"/>
      <c r="R30" s="124"/>
      <c r="S30" s="138"/>
      <c r="T30" s="125"/>
      <c r="U30" s="123"/>
      <c r="V30" s="124"/>
      <c r="W30" s="124"/>
      <c r="X30" s="124"/>
      <c r="Y30" s="138"/>
      <c r="Z30" s="125"/>
      <c r="AA30" s="123"/>
      <c r="AB30" s="124"/>
      <c r="AC30" s="124"/>
      <c r="AD30" s="124"/>
      <c r="AE30" s="138"/>
      <c r="AF30" s="125"/>
      <c r="AG30" s="123"/>
      <c r="AH30" s="124"/>
      <c r="AI30" s="124"/>
      <c r="AJ30" s="124"/>
      <c r="AK30" s="138"/>
      <c r="AL30" s="125"/>
      <c r="AM30" s="123"/>
      <c r="AN30" s="124"/>
      <c r="AO30" s="124"/>
      <c r="AP30" s="124"/>
      <c r="AQ30" s="138"/>
      <c r="AR30" s="125"/>
      <c r="AS30" s="123"/>
      <c r="AT30" s="124"/>
      <c r="AU30" s="124"/>
      <c r="AV30" s="124"/>
      <c r="AW30" s="138"/>
      <c r="AX30" s="125"/>
      <c r="AY30" s="123"/>
      <c r="AZ30" s="124"/>
      <c r="BA30" s="124"/>
      <c r="BB30" s="124"/>
      <c r="BC30" s="138"/>
      <c r="BD30" s="125"/>
    </row>
    <row r="31" spans="1:56">
      <c r="A31" s="172" t="s">
        <v>541</v>
      </c>
      <c r="B31" s="311" t="s">
        <v>756</v>
      </c>
      <c r="C31" s="123"/>
      <c r="D31" s="124"/>
      <c r="E31" s="124"/>
      <c r="F31" s="124"/>
      <c r="G31" s="138"/>
      <c r="H31" s="125"/>
      <c r="I31" s="168"/>
      <c r="J31" s="169"/>
      <c r="K31" s="170"/>
      <c r="L31" s="170"/>
      <c r="M31" s="170"/>
      <c r="N31" s="171"/>
      <c r="O31" s="123"/>
      <c r="P31" s="124"/>
      <c r="Q31" s="124"/>
      <c r="R31" s="124"/>
      <c r="S31" s="138"/>
      <c r="T31" s="125"/>
      <c r="U31" s="123"/>
      <c r="V31" s="124"/>
      <c r="W31" s="124"/>
      <c r="X31" s="124"/>
      <c r="Y31" s="138"/>
      <c r="Z31" s="125"/>
      <c r="AA31" s="123"/>
      <c r="AB31" s="124"/>
      <c r="AC31" s="124"/>
      <c r="AD31" s="124"/>
      <c r="AE31" s="138"/>
      <c r="AF31" s="125"/>
      <c r="AG31" s="123"/>
      <c r="AH31" s="124"/>
      <c r="AI31" s="124"/>
      <c r="AJ31" s="124"/>
      <c r="AK31" s="138"/>
      <c r="AL31" s="125"/>
      <c r="AM31" s="123"/>
      <c r="AN31" s="124"/>
      <c r="AO31" s="124"/>
      <c r="AP31" s="124"/>
      <c r="AQ31" s="138"/>
      <c r="AR31" s="125"/>
      <c r="AS31" s="123"/>
      <c r="AT31" s="124"/>
      <c r="AU31" s="124"/>
      <c r="AV31" s="124"/>
      <c r="AW31" s="138"/>
      <c r="AX31" s="125"/>
      <c r="AY31" s="123"/>
      <c r="AZ31" s="124"/>
      <c r="BA31" s="124"/>
      <c r="BB31" s="124"/>
      <c r="BC31" s="138"/>
      <c r="BD31" s="125"/>
    </row>
    <row r="32" spans="1:56">
      <c r="A32" s="172" t="s">
        <v>542</v>
      </c>
      <c r="B32" s="311" t="s">
        <v>757</v>
      </c>
      <c r="C32" s="123"/>
      <c r="D32" s="124"/>
      <c r="E32" s="124"/>
      <c r="F32" s="124"/>
      <c r="G32" s="138"/>
      <c r="H32" s="125"/>
      <c r="I32" s="168"/>
      <c r="J32" s="169"/>
      <c r="K32" s="170"/>
      <c r="L32" s="170"/>
      <c r="M32" s="170"/>
      <c r="N32" s="171"/>
      <c r="O32" s="123"/>
      <c r="P32" s="124"/>
      <c r="Q32" s="124"/>
      <c r="R32" s="124"/>
      <c r="S32" s="138"/>
      <c r="T32" s="125"/>
      <c r="U32" s="123"/>
      <c r="V32" s="124"/>
      <c r="W32" s="124"/>
      <c r="X32" s="124"/>
      <c r="Y32" s="138"/>
      <c r="Z32" s="125"/>
      <c r="AA32" s="123"/>
      <c r="AB32" s="124"/>
      <c r="AC32" s="124"/>
      <c r="AD32" s="124"/>
      <c r="AE32" s="138"/>
      <c r="AF32" s="125"/>
      <c r="AG32" s="123"/>
      <c r="AH32" s="124"/>
      <c r="AI32" s="124"/>
      <c r="AJ32" s="124"/>
      <c r="AK32" s="138"/>
      <c r="AL32" s="125"/>
      <c r="AM32" s="123"/>
      <c r="AN32" s="124"/>
      <c r="AO32" s="124"/>
      <c r="AP32" s="124"/>
      <c r="AQ32" s="138"/>
      <c r="AR32" s="125"/>
      <c r="AS32" s="123"/>
      <c r="AT32" s="124"/>
      <c r="AU32" s="124"/>
      <c r="AV32" s="124"/>
      <c r="AW32" s="138"/>
      <c r="AX32" s="125"/>
      <c r="AY32" s="123"/>
      <c r="AZ32" s="124"/>
      <c r="BA32" s="124"/>
      <c r="BB32" s="124"/>
      <c r="BC32" s="138"/>
      <c r="BD32" s="125"/>
    </row>
    <row r="33" spans="1:56">
      <c r="A33" s="172" t="s">
        <v>543</v>
      </c>
      <c r="B33" s="311" t="s">
        <v>758</v>
      </c>
      <c r="C33" s="123"/>
      <c r="D33" s="124"/>
      <c r="E33" s="124"/>
      <c r="F33" s="124"/>
      <c r="G33" s="138"/>
      <c r="H33" s="125"/>
      <c r="I33" s="168"/>
      <c r="J33" s="169"/>
      <c r="K33" s="170"/>
      <c r="L33" s="170"/>
      <c r="M33" s="170"/>
      <c r="N33" s="171"/>
      <c r="O33" s="123"/>
      <c r="P33" s="124"/>
      <c r="Q33" s="124"/>
      <c r="R33" s="124"/>
      <c r="S33" s="138"/>
      <c r="T33" s="125"/>
      <c r="U33" s="123"/>
      <c r="V33" s="124"/>
      <c r="W33" s="124"/>
      <c r="X33" s="124"/>
      <c r="Y33" s="138"/>
      <c r="Z33" s="125"/>
      <c r="AA33" s="123"/>
      <c r="AB33" s="124"/>
      <c r="AC33" s="124"/>
      <c r="AD33" s="124"/>
      <c r="AE33" s="138"/>
      <c r="AF33" s="125"/>
      <c r="AG33" s="123"/>
      <c r="AH33" s="124"/>
      <c r="AI33" s="124"/>
      <c r="AJ33" s="124"/>
      <c r="AK33" s="138"/>
      <c r="AL33" s="125"/>
      <c r="AM33" s="123"/>
      <c r="AN33" s="124"/>
      <c r="AO33" s="124"/>
      <c r="AP33" s="124"/>
      <c r="AQ33" s="138"/>
      <c r="AR33" s="125"/>
      <c r="AS33" s="123"/>
      <c r="AT33" s="124"/>
      <c r="AU33" s="124"/>
      <c r="AV33" s="124"/>
      <c r="AW33" s="138"/>
      <c r="AX33" s="125"/>
      <c r="AY33" s="123"/>
      <c r="AZ33" s="124"/>
      <c r="BA33" s="124"/>
      <c r="BB33" s="124"/>
      <c r="BC33" s="138"/>
      <c r="BD33" s="125"/>
    </row>
    <row r="34" spans="1:56">
      <c r="A34" s="172" t="s">
        <v>544</v>
      </c>
      <c r="B34" s="311" t="s">
        <v>759</v>
      </c>
      <c r="C34" s="123"/>
      <c r="D34" s="124"/>
      <c r="E34" s="124"/>
      <c r="F34" s="124"/>
      <c r="G34" s="138"/>
      <c r="H34" s="125"/>
      <c r="I34" s="168"/>
      <c r="J34" s="169"/>
      <c r="K34" s="170"/>
      <c r="L34" s="170"/>
      <c r="M34" s="170"/>
      <c r="N34" s="171"/>
      <c r="O34" s="123"/>
      <c r="P34" s="124"/>
      <c r="Q34" s="124"/>
      <c r="R34" s="124"/>
      <c r="S34" s="138"/>
      <c r="T34" s="125"/>
      <c r="U34" s="123"/>
      <c r="V34" s="124"/>
      <c r="W34" s="124"/>
      <c r="X34" s="124"/>
      <c r="Y34" s="138"/>
      <c r="Z34" s="125"/>
      <c r="AA34" s="123"/>
      <c r="AB34" s="124"/>
      <c r="AC34" s="124"/>
      <c r="AD34" s="124"/>
      <c r="AE34" s="138"/>
      <c r="AF34" s="125"/>
      <c r="AG34" s="123"/>
      <c r="AH34" s="124"/>
      <c r="AI34" s="124"/>
      <c r="AJ34" s="124"/>
      <c r="AK34" s="138"/>
      <c r="AL34" s="125"/>
      <c r="AM34" s="123"/>
      <c r="AN34" s="124"/>
      <c r="AO34" s="124"/>
      <c r="AP34" s="124"/>
      <c r="AQ34" s="138"/>
      <c r="AR34" s="125"/>
      <c r="AS34" s="123"/>
      <c r="AT34" s="124"/>
      <c r="AU34" s="124"/>
      <c r="AV34" s="124"/>
      <c r="AW34" s="138"/>
      <c r="AX34" s="125"/>
      <c r="AY34" s="123"/>
      <c r="AZ34" s="124"/>
      <c r="BA34" s="124"/>
      <c r="BB34" s="124"/>
      <c r="BC34" s="138"/>
      <c r="BD34" s="125"/>
    </row>
    <row r="35" spans="1:56">
      <c r="A35" s="172" t="s">
        <v>545</v>
      </c>
      <c r="B35" s="311" t="s">
        <v>760</v>
      </c>
      <c r="C35" s="123"/>
      <c r="D35" s="124"/>
      <c r="E35" s="124"/>
      <c r="F35" s="124"/>
      <c r="G35" s="138"/>
      <c r="H35" s="125"/>
      <c r="I35" s="168"/>
      <c r="J35" s="169"/>
      <c r="K35" s="170"/>
      <c r="L35" s="170"/>
      <c r="M35" s="170"/>
      <c r="N35" s="171"/>
      <c r="O35" s="123"/>
      <c r="P35" s="124"/>
      <c r="Q35" s="124"/>
      <c r="R35" s="124"/>
      <c r="S35" s="138"/>
      <c r="T35" s="125"/>
      <c r="U35" s="123"/>
      <c r="V35" s="124"/>
      <c r="W35" s="124"/>
      <c r="X35" s="124"/>
      <c r="Y35" s="138"/>
      <c r="Z35" s="125"/>
      <c r="AA35" s="123"/>
      <c r="AB35" s="124"/>
      <c r="AC35" s="124"/>
      <c r="AD35" s="124"/>
      <c r="AE35" s="138"/>
      <c r="AF35" s="125"/>
      <c r="AG35" s="123"/>
      <c r="AH35" s="124"/>
      <c r="AI35" s="124"/>
      <c r="AJ35" s="124"/>
      <c r="AK35" s="138"/>
      <c r="AL35" s="125"/>
      <c r="AM35" s="123"/>
      <c r="AN35" s="124"/>
      <c r="AO35" s="124"/>
      <c r="AP35" s="124"/>
      <c r="AQ35" s="138"/>
      <c r="AR35" s="125"/>
      <c r="AS35" s="123"/>
      <c r="AT35" s="124"/>
      <c r="AU35" s="124"/>
      <c r="AV35" s="124"/>
      <c r="AW35" s="138"/>
      <c r="AX35" s="125"/>
      <c r="AY35" s="123"/>
      <c r="AZ35" s="124"/>
      <c r="BA35" s="124"/>
      <c r="BB35" s="124"/>
      <c r="BC35" s="138"/>
      <c r="BD35" s="125"/>
    </row>
    <row r="36" spans="1:56">
      <c r="A36" s="172" t="s">
        <v>546</v>
      </c>
      <c r="B36" s="311" t="s">
        <v>761</v>
      </c>
      <c r="C36" s="123"/>
      <c r="D36" s="124"/>
      <c r="E36" s="124"/>
      <c r="F36" s="124"/>
      <c r="G36" s="138"/>
      <c r="H36" s="125"/>
      <c r="I36" s="168"/>
      <c r="J36" s="169"/>
      <c r="K36" s="170"/>
      <c r="L36" s="170"/>
      <c r="M36" s="170"/>
      <c r="N36" s="171"/>
      <c r="O36" s="123"/>
      <c r="P36" s="124"/>
      <c r="Q36" s="124"/>
      <c r="R36" s="124"/>
      <c r="S36" s="138"/>
      <c r="T36" s="125"/>
      <c r="U36" s="123"/>
      <c r="V36" s="124"/>
      <c r="W36" s="124"/>
      <c r="X36" s="124"/>
      <c r="Y36" s="138"/>
      <c r="Z36" s="125"/>
      <c r="AA36" s="123"/>
      <c r="AB36" s="124"/>
      <c r="AC36" s="124"/>
      <c r="AD36" s="124"/>
      <c r="AE36" s="138"/>
      <c r="AF36" s="125"/>
      <c r="AG36" s="123"/>
      <c r="AH36" s="124"/>
      <c r="AI36" s="124"/>
      <c r="AJ36" s="124"/>
      <c r="AK36" s="138"/>
      <c r="AL36" s="125"/>
      <c r="AM36" s="123"/>
      <c r="AN36" s="124"/>
      <c r="AO36" s="124"/>
      <c r="AP36" s="124"/>
      <c r="AQ36" s="138"/>
      <c r="AR36" s="125"/>
      <c r="AS36" s="123"/>
      <c r="AT36" s="124"/>
      <c r="AU36" s="124"/>
      <c r="AV36" s="124"/>
      <c r="AW36" s="138"/>
      <c r="AX36" s="125"/>
      <c r="AY36" s="123"/>
      <c r="AZ36" s="124"/>
      <c r="BA36" s="124"/>
      <c r="BB36" s="124"/>
      <c r="BC36" s="138"/>
      <c r="BD36" s="125"/>
    </row>
    <row r="37" spans="1:56">
      <c r="A37" s="172" t="s">
        <v>547</v>
      </c>
      <c r="B37" s="311" t="s">
        <v>762</v>
      </c>
      <c r="C37" s="123"/>
      <c r="D37" s="124"/>
      <c r="E37" s="124"/>
      <c r="F37" s="124"/>
      <c r="G37" s="138"/>
      <c r="H37" s="125"/>
      <c r="I37" s="168"/>
      <c r="J37" s="169"/>
      <c r="K37" s="170"/>
      <c r="L37" s="170"/>
      <c r="M37" s="170"/>
      <c r="N37" s="171"/>
      <c r="O37" s="123"/>
      <c r="P37" s="124"/>
      <c r="Q37" s="124"/>
      <c r="R37" s="124"/>
      <c r="S37" s="138"/>
      <c r="T37" s="125"/>
      <c r="U37" s="123"/>
      <c r="V37" s="124"/>
      <c r="W37" s="124"/>
      <c r="X37" s="124"/>
      <c r="Y37" s="138"/>
      <c r="Z37" s="125"/>
      <c r="AA37" s="123"/>
      <c r="AB37" s="124"/>
      <c r="AC37" s="124"/>
      <c r="AD37" s="124"/>
      <c r="AE37" s="138"/>
      <c r="AF37" s="125"/>
      <c r="AG37" s="123"/>
      <c r="AH37" s="124"/>
      <c r="AI37" s="124"/>
      <c r="AJ37" s="124"/>
      <c r="AK37" s="138"/>
      <c r="AL37" s="125"/>
      <c r="AM37" s="123"/>
      <c r="AN37" s="124"/>
      <c r="AO37" s="124"/>
      <c r="AP37" s="124"/>
      <c r="AQ37" s="138"/>
      <c r="AR37" s="125"/>
      <c r="AS37" s="123"/>
      <c r="AT37" s="124"/>
      <c r="AU37" s="124"/>
      <c r="AV37" s="124"/>
      <c r="AW37" s="138"/>
      <c r="AX37" s="125"/>
      <c r="AY37" s="123"/>
      <c r="AZ37" s="124"/>
      <c r="BA37" s="124"/>
      <c r="BB37" s="124"/>
      <c r="BC37" s="138"/>
      <c r="BD37" s="125"/>
    </row>
    <row r="38" spans="1:56">
      <c r="A38" s="172" t="s">
        <v>548</v>
      </c>
      <c r="B38" s="311" t="s">
        <v>763</v>
      </c>
      <c r="C38" s="123"/>
      <c r="D38" s="124"/>
      <c r="E38" s="124"/>
      <c r="F38" s="124"/>
      <c r="G38" s="138"/>
      <c r="H38" s="125"/>
      <c r="I38" s="168"/>
      <c r="J38" s="169"/>
      <c r="K38" s="170"/>
      <c r="L38" s="170"/>
      <c r="M38" s="170"/>
      <c r="N38" s="171"/>
      <c r="O38" s="123"/>
      <c r="P38" s="124"/>
      <c r="Q38" s="124"/>
      <c r="R38" s="124"/>
      <c r="S38" s="138"/>
      <c r="T38" s="125"/>
      <c r="U38" s="123"/>
      <c r="V38" s="124"/>
      <c r="W38" s="124"/>
      <c r="X38" s="124"/>
      <c r="Y38" s="138"/>
      <c r="Z38" s="125"/>
      <c r="AA38" s="123"/>
      <c r="AB38" s="124"/>
      <c r="AC38" s="124"/>
      <c r="AD38" s="124"/>
      <c r="AE38" s="138"/>
      <c r="AF38" s="125"/>
      <c r="AG38" s="123"/>
      <c r="AH38" s="124"/>
      <c r="AI38" s="124"/>
      <c r="AJ38" s="124"/>
      <c r="AK38" s="138"/>
      <c r="AL38" s="125"/>
      <c r="AM38" s="123"/>
      <c r="AN38" s="124"/>
      <c r="AO38" s="124"/>
      <c r="AP38" s="124"/>
      <c r="AQ38" s="138"/>
      <c r="AR38" s="125"/>
      <c r="AS38" s="123"/>
      <c r="AT38" s="124"/>
      <c r="AU38" s="124"/>
      <c r="AV38" s="124"/>
      <c r="AW38" s="138"/>
      <c r="AX38" s="125"/>
      <c r="AY38" s="123"/>
      <c r="AZ38" s="124"/>
      <c r="BA38" s="124"/>
      <c r="BB38" s="124"/>
      <c r="BC38" s="138"/>
      <c r="BD38" s="125"/>
    </row>
    <row r="39" spans="1:56">
      <c r="A39" s="172" t="s">
        <v>549</v>
      </c>
      <c r="B39" s="311" t="s">
        <v>764</v>
      </c>
      <c r="C39" s="123"/>
      <c r="D39" s="124"/>
      <c r="E39" s="124"/>
      <c r="F39" s="124"/>
      <c r="G39" s="138"/>
      <c r="H39" s="125"/>
      <c r="I39" s="168"/>
      <c r="J39" s="169"/>
      <c r="K39" s="170"/>
      <c r="L39" s="170"/>
      <c r="M39" s="170"/>
      <c r="N39" s="171"/>
      <c r="O39" s="123"/>
      <c r="P39" s="124"/>
      <c r="Q39" s="124"/>
      <c r="R39" s="124"/>
      <c r="S39" s="138"/>
      <c r="T39" s="125"/>
      <c r="U39" s="123"/>
      <c r="V39" s="124"/>
      <c r="W39" s="124"/>
      <c r="X39" s="124"/>
      <c r="Y39" s="138"/>
      <c r="Z39" s="125"/>
      <c r="AA39" s="123"/>
      <c r="AB39" s="124"/>
      <c r="AC39" s="124"/>
      <c r="AD39" s="124"/>
      <c r="AE39" s="138"/>
      <c r="AF39" s="125"/>
      <c r="AG39" s="123"/>
      <c r="AH39" s="124"/>
      <c r="AI39" s="124"/>
      <c r="AJ39" s="124"/>
      <c r="AK39" s="138"/>
      <c r="AL39" s="125"/>
      <c r="AM39" s="123"/>
      <c r="AN39" s="124"/>
      <c r="AO39" s="124"/>
      <c r="AP39" s="124"/>
      <c r="AQ39" s="138"/>
      <c r="AR39" s="125"/>
      <c r="AS39" s="123"/>
      <c r="AT39" s="124"/>
      <c r="AU39" s="124"/>
      <c r="AV39" s="124"/>
      <c r="AW39" s="138"/>
      <c r="AX39" s="125"/>
      <c r="AY39" s="123"/>
      <c r="AZ39" s="124"/>
      <c r="BA39" s="124"/>
      <c r="BB39" s="124"/>
      <c r="BC39" s="138"/>
      <c r="BD39" s="125"/>
    </row>
    <row r="40" spans="1:56">
      <c r="A40" s="172" t="s">
        <v>550</v>
      </c>
      <c r="B40" s="311" t="s">
        <v>765</v>
      </c>
      <c r="C40" s="123"/>
      <c r="D40" s="124"/>
      <c r="E40" s="124"/>
      <c r="F40" s="124"/>
      <c r="G40" s="138"/>
      <c r="H40" s="125"/>
      <c r="I40" s="168"/>
      <c r="J40" s="169"/>
      <c r="K40" s="170"/>
      <c r="L40" s="170"/>
      <c r="M40" s="170"/>
      <c r="N40" s="171"/>
      <c r="O40" s="123"/>
      <c r="P40" s="124"/>
      <c r="Q40" s="124"/>
      <c r="R40" s="124"/>
      <c r="S40" s="138"/>
      <c r="T40" s="125"/>
      <c r="U40" s="123"/>
      <c r="V40" s="124"/>
      <c r="W40" s="124"/>
      <c r="X40" s="124"/>
      <c r="Y40" s="138"/>
      <c r="Z40" s="125"/>
      <c r="AA40" s="123"/>
      <c r="AB40" s="124"/>
      <c r="AC40" s="124"/>
      <c r="AD40" s="124"/>
      <c r="AE40" s="138"/>
      <c r="AF40" s="125"/>
      <c r="AG40" s="123"/>
      <c r="AH40" s="124"/>
      <c r="AI40" s="124"/>
      <c r="AJ40" s="124"/>
      <c r="AK40" s="138"/>
      <c r="AL40" s="125"/>
      <c r="AM40" s="123"/>
      <c r="AN40" s="124"/>
      <c r="AO40" s="124"/>
      <c r="AP40" s="124"/>
      <c r="AQ40" s="138"/>
      <c r="AR40" s="125"/>
      <c r="AS40" s="123"/>
      <c r="AT40" s="124"/>
      <c r="AU40" s="124"/>
      <c r="AV40" s="124"/>
      <c r="AW40" s="138"/>
      <c r="AX40" s="125"/>
      <c r="AY40" s="123"/>
      <c r="AZ40" s="124"/>
      <c r="BA40" s="124"/>
      <c r="BB40" s="124"/>
      <c r="BC40" s="138"/>
      <c r="BD40" s="125"/>
    </row>
    <row r="41" spans="1:56">
      <c r="A41" s="172" t="s">
        <v>551</v>
      </c>
      <c r="B41" s="311" t="s">
        <v>766</v>
      </c>
      <c r="C41" s="123"/>
      <c r="D41" s="124"/>
      <c r="E41" s="124"/>
      <c r="F41" s="124"/>
      <c r="G41" s="138"/>
      <c r="H41" s="125"/>
      <c r="I41" s="168"/>
      <c r="J41" s="169"/>
      <c r="K41" s="170"/>
      <c r="L41" s="170"/>
      <c r="M41" s="170"/>
      <c r="N41" s="171"/>
      <c r="O41" s="123"/>
      <c r="P41" s="124"/>
      <c r="Q41" s="124"/>
      <c r="R41" s="124"/>
      <c r="S41" s="138"/>
      <c r="T41" s="125"/>
      <c r="U41" s="123"/>
      <c r="V41" s="124"/>
      <c r="W41" s="124"/>
      <c r="X41" s="124"/>
      <c r="Y41" s="138"/>
      <c r="Z41" s="125"/>
      <c r="AA41" s="123"/>
      <c r="AB41" s="124"/>
      <c r="AC41" s="124"/>
      <c r="AD41" s="124"/>
      <c r="AE41" s="138"/>
      <c r="AF41" s="125"/>
      <c r="AG41" s="123"/>
      <c r="AH41" s="124"/>
      <c r="AI41" s="124"/>
      <c r="AJ41" s="124"/>
      <c r="AK41" s="138"/>
      <c r="AL41" s="125"/>
      <c r="AM41" s="123"/>
      <c r="AN41" s="124"/>
      <c r="AO41" s="124"/>
      <c r="AP41" s="124"/>
      <c r="AQ41" s="138"/>
      <c r="AR41" s="125"/>
      <c r="AS41" s="123"/>
      <c r="AT41" s="124"/>
      <c r="AU41" s="124"/>
      <c r="AV41" s="124"/>
      <c r="AW41" s="138"/>
      <c r="AX41" s="125"/>
      <c r="AY41" s="123"/>
      <c r="AZ41" s="124"/>
      <c r="BA41" s="124"/>
      <c r="BB41" s="124"/>
      <c r="BC41" s="138"/>
      <c r="BD41" s="125"/>
    </row>
    <row r="42" spans="1:56">
      <c r="A42" s="172" t="s">
        <v>552</v>
      </c>
      <c r="B42" s="311" t="s">
        <v>767</v>
      </c>
      <c r="C42" s="123"/>
      <c r="D42" s="124"/>
      <c r="E42" s="124"/>
      <c r="F42" s="124"/>
      <c r="G42" s="138"/>
      <c r="H42" s="125"/>
      <c r="I42" s="168"/>
      <c r="J42" s="169"/>
      <c r="K42" s="170"/>
      <c r="L42" s="170"/>
      <c r="M42" s="170"/>
      <c r="N42" s="171"/>
      <c r="O42" s="123"/>
      <c r="P42" s="124"/>
      <c r="Q42" s="124"/>
      <c r="R42" s="124"/>
      <c r="S42" s="138"/>
      <c r="T42" s="125"/>
      <c r="U42" s="123"/>
      <c r="V42" s="124"/>
      <c r="W42" s="124"/>
      <c r="X42" s="124"/>
      <c r="Y42" s="138"/>
      <c r="Z42" s="125"/>
      <c r="AA42" s="123"/>
      <c r="AB42" s="124"/>
      <c r="AC42" s="124"/>
      <c r="AD42" s="124"/>
      <c r="AE42" s="138"/>
      <c r="AF42" s="125"/>
      <c r="AG42" s="123"/>
      <c r="AH42" s="124"/>
      <c r="AI42" s="124"/>
      <c r="AJ42" s="124"/>
      <c r="AK42" s="138"/>
      <c r="AL42" s="125"/>
      <c r="AM42" s="123"/>
      <c r="AN42" s="124"/>
      <c r="AO42" s="124"/>
      <c r="AP42" s="124"/>
      <c r="AQ42" s="138"/>
      <c r="AR42" s="125"/>
      <c r="AS42" s="123"/>
      <c r="AT42" s="124"/>
      <c r="AU42" s="124"/>
      <c r="AV42" s="124"/>
      <c r="AW42" s="138"/>
      <c r="AX42" s="125"/>
      <c r="AY42" s="123"/>
      <c r="AZ42" s="124"/>
      <c r="BA42" s="124"/>
      <c r="BB42" s="124"/>
      <c r="BC42" s="138"/>
      <c r="BD42" s="125"/>
    </row>
    <row r="43" spans="1:56">
      <c r="A43" s="172" t="s">
        <v>553</v>
      </c>
      <c r="B43" s="311" t="s">
        <v>768</v>
      </c>
      <c r="C43" s="123"/>
      <c r="D43" s="124"/>
      <c r="E43" s="124"/>
      <c r="F43" s="124"/>
      <c r="G43" s="138"/>
      <c r="H43" s="125"/>
      <c r="I43" s="168"/>
      <c r="J43" s="169"/>
      <c r="K43" s="170"/>
      <c r="L43" s="170"/>
      <c r="M43" s="170"/>
      <c r="N43" s="171"/>
      <c r="O43" s="123"/>
      <c r="P43" s="124"/>
      <c r="Q43" s="124"/>
      <c r="R43" s="124"/>
      <c r="S43" s="138"/>
      <c r="T43" s="125"/>
      <c r="U43" s="123"/>
      <c r="V43" s="124"/>
      <c r="W43" s="124"/>
      <c r="X43" s="124"/>
      <c r="Y43" s="138"/>
      <c r="Z43" s="125"/>
      <c r="AA43" s="123"/>
      <c r="AB43" s="124"/>
      <c r="AC43" s="124"/>
      <c r="AD43" s="124"/>
      <c r="AE43" s="138"/>
      <c r="AF43" s="125"/>
      <c r="AG43" s="123"/>
      <c r="AH43" s="124"/>
      <c r="AI43" s="124"/>
      <c r="AJ43" s="124"/>
      <c r="AK43" s="138"/>
      <c r="AL43" s="125"/>
      <c r="AM43" s="123"/>
      <c r="AN43" s="124"/>
      <c r="AO43" s="124"/>
      <c r="AP43" s="124"/>
      <c r="AQ43" s="138"/>
      <c r="AR43" s="125"/>
      <c r="AS43" s="123"/>
      <c r="AT43" s="124"/>
      <c r="AU43" s="124"/>
      <c r="AV43" s="124"/>
      <c r="AW43" s="138"/>
      <c r="AX43" s="125"/>
      <c r="AY43" s="123"/>
      <c r="AZ43" s="124"/>
      <c r="BA43" s="124"/>
      <c r="BB43" s="124"/>
      <c r="BC43" s="138"/>
      <c r="BD43" s="125"/>
    </row>
    <row r="44" spans="1:56">
      <c r="A44" s="172" t="s">
        <v>554</v>
      </c>
      <c r="B44" s="311" t="s">
        <v>769</v>
      </c>
      <c r="C44" s="123"/>
      <c r="D44" s="124"/>
      <c r="E44" s="124"/>
      <c r="F44" s="124"/>
      <c r="G44" s="138"/>
      <c r="H44" s="125"/>
      <c r="I44" s="168"/>
      <c r="J44" s="169"/>
      <c r="K44" s="170"/>
      <c r="L44" s="170"/>
      <c r="M44" s="170"/>
      <c r="N44" s="171"/>
      <c r="O44" s="123"/>
      <c r="P44" s="124"/>
      <c r="Q44" s="124"/>
      <c r="R44" s="124"/>
      <c r="S44" s="138"/>
      <c r="T44" s="125"/>
      <c r="U44" s="123"/>
      <c r="V44" s="124"/>
      <c r="W44" s="124"/>
      <c r="X44" s="124"/>
      <c r="Y44" s="138"/>
      <c r="Z44" s="125"/>
      <c r="AA44" s="123"/>
      <c r="AB44" s="124"/>
      <c r="AC44" s="124"/>
      <c r="AD44" s="124"/>
      <c r="AE44" s="138"/>
      <c r="AF44" s="125"/>
      <c r="AG44" s="123"/>
      <c r="AH44" s="124"/>
      <c r="AI44" s="124"/>
      <c r="AJ44" s="124"/>
      <c r="AK44" s="138"/>
      <c r="AL44" s="125"/>
      <c r="AM44" s="123"/>
      <c r="AN44" s="124"/>
      <c r="AO44" s="124"/>
      <c r="AP44" s="124"/>
      <c r="AQ44" s="138"/>
      <c r="AR44" s="125"/>
      <c r="AS44" s="123"/>
      <c r="AT44" s="124"/>
      <c r="AU44" s="124"/>
      <c r="AV44" s="124"/>
      <c r="AW44" s="138"/>
      <c r="AX44" s="125"/>
      <c r="AY44" s="123"/>
      <c r="AZ44" s="124"/>
      <c r="BA44" s="124"/>
      <c r="BB44" s="124"/>
      <c r="BC44" s="138"/>
      <c r="BD44" s="125"/>
    </row>
    <row r="45" spans="1:56">
      <c r="A45" s="172" t="s">
        <v>555</v>
      </c>
      <c r="B45" s="311" t="s">
        <v>770</v>
      </c>
      <c r="C45" s="123"/>
      <c r="D45" s="124"/>
      <c r="E45" s="124"/>
      <c r="F45" s="124"/>
      <c r="G45" s="138"/>
      <c r="H45" s="125"/>
      <c r="I45" s="168"/>
      <c r="J45" s="169"/>
      <c r="K45" s="170"/>
      <c r="L45" s="170"/>
      <c r="M45" s="170"/>
      <c r="N45" s="171"/>
      <c r="O45" s="123"/>
      <c r="P45" s="124"/>
      <c r="Q45" s="124"/>
      <c r="R45" s="124"/>
      <c r="S45" s="138"/>
      <c r="T45" s="125"/>
      <c r="U45" s="123"/>
      <c r="V45" s="124"/>
      <c r="W45" s="124"/>
      <c r="X45" s="124"/>
      <c r="Y45" s="138"/>
      <c r="Z45" s="125"/>
      <c r="AA45" s="123"/>
      <c r="AB45" s="124"/>
      <c r="AC45" s="124"/>
      <c r="AD45" s="124"/>
      <c r="AE45" s="138"/>
      <c r="AF45" s="125"/>
      <c r="AG45" s="123"/>
      <c r="AH45" s="124"/>
      <c r="AI45" s="124"/>
      <c r="AJ45" s="124"/>
      <c r="AK45" s="138"/>
      <c r="AL45" s="125"/>
      <c r="AM45" s="123"/>
      <c r="AN45" s="124"/>
      <c r="AO45" s="124"/>
      <c r="AP45" s="124"/>
      <c r="AQ45" s="138"/>
      <c r="AR45" s="125"/>
      <c r="AS45" s="123"/>
      <c r="AT45" s="124"/>
      <c r="AU45" s="124"/>
      <c r="AV45" s="124"/>
      <c r="AW45" s="138"/>
      <c r="AX45" s="125"/>
      <c r="AY45" s="123"/>
      <c r="AZ45" s="124"/>
      <c r="BA45" s="124"/>
      <c r="BB45" s="124"/>
      <c r="BC45" s="138"/>
      <c r="BD45" s="125"/>
    </row>
    <row r="46" spans="1:56">
      <c r="A46" s="172" t="s">
        <v>556</v>
      </c>
      <c r="B46" s="311" t="s">
        <v>771</v>
      </c>
      <c r="C46" s="123"/>
      <c r="D46" s="124"/>
      <c r="E46" s="124"/>
      <c r="F46" s="124"/>
      <c r="G46" s="138"/>
      <c r="H46" s="125"/>
      <c r="I46" s="168"/>
      <c r="J46" s="169"/>
      <c r="K46" s="170"/>
      <c r="L46" s="170"/>
      <c r="M46" s="170"/>
      <c r="N46" s="171"/>
      <c r="O46" s="123"/>
      <c r="P46" s="124"/>
      <c r="Q46" s="124"/>
      <c r="R46" s="124"/>
      <c r="S46" s="138"/>
      <c r="T46" s="125"/>
      <c r="U46" s="123"/>
      <c r="V46" s="124"/>
      <c r="W46" s="124"/>
      <c r="X46" s="124"/>
      <c r="Y46" s="138"/>
      <c r="Z46" s="125"/>
      <c r="AA46" s="123"/>
      <c r="AB46" s="124"/>
      <c r="AC46" s="124"/>
      <c r="AD46" s="124"/>
      <c r="AE46" s="138"/>
      <c r="AF46" s="125"/>
      <c r="AG46" s="123"/>
      <c r="AH46" s="124"/>
      <c r="AI46" s="124"/>
      <c r="AJ46" s="124"/>
      <c r="AK46" s="138"/>
      <c r="AL46" s="125"/>
      <c r="AM46" s="123"/>
      <c r="AN46" s="124"/>
      <c r="AO46" s="124"/>
      <c r="AP46" s="124"/>
      <c r="AQ46" s="138"/>
      <c r="AR46" s="125"/>
      <c r="AS46" s="123"/>
      <c r="AT46" s="124"/>
      <c r="AU46" s="124"/>
      <c r="AV46" s="124"/>
      <c r="AW46" s="138"/>
      <c r="AX46" s="125"/>
      <c r="AY46" s="123"/>
      <c r="AZ46" s="124"/>
      <c r="BA46" s="124"/>
      <c r="BB46" s="124"/>
      <c r="BC46" s="138"/>
      <c r="BD46" s="125"/>
    </row>
    <row r="47" spans="1:56">
      <c r="A47" s="172" t="s">
        <v>557</v>
      </c>
      <c r="B47" s="311" t="s">
        <v>772</v>
      </c>
      <c r="C47" s="123"/>
      <c r="D47" s="124"/>
      <c r="E47" s="124"/>
      <c r="F47" s="124"/>
      <c r="G47" s="138"/>
      <c r="H47" s="125"/>
      <c r="I47" s="168"/>
      <c r="J47" s="169"/>
      <c r="K47" s="170"/>
      <c r="L47" s="170"/>
      <c r="M47" s="170"/>
      <c r="N47" s="171"/>
      <c r="O47" s="123"/>
      <c r="P47" s="124"/>
      <c r="Q47" s="124"/>
      <c r="R47" s="124"/>
      <c r="S47" s="138"/>
      <c r="T47" s="125"/>
      <c r="U47" s="123"/>
      <c r="V47" s="124"/>
      <c r="W47" s="124"/>
      <c r="X47" s="124"/>
      <c r="Y47" s="138"/>
      <c r="Z47" s="125"/>
      <c r="AA47" s="123"/>
      <c r="AB47" s="124"/>
      <c r="AC47" s="124"/>
      <c r="AD47" s="124"/>
      <c r="AE47" s="138"/>
      <c r="AF47" s="125"/>
      <c r="AG47" s="123"/>
      <c r="AH47" s="124"/>
      <c r="AI47" s="124"/>
      <c r="AJ47" s="124"/>
      <c r="AK47" s="138"/>
      <c r="AL47" s="125"/>
      <c r="AM47" s="123"/>
      <c r="AN47" s="124"/>
      <c r="AO47" s="124"/>
      <c r="AP47" s="124"/>
      <c r="AQ47" s="138"/>
      <c r="AR47" s="125"/>
      <c r="AS47" s="123"/>
      <c r="AT47" s="124"/>
      <c r="AU47" s="124"/>
      <c r="AV47" s="124"/>
      <c r="AW47" s="138"/>
      <c r="AX47" s="125"/>
      <c r="AY47" s="123"/>
      <c r="AZ47" s="124"/>
      <c r="BA47" s="124"/>
      <c r="BB47" s="124"/>
      <c r="BC47" s="138"/>
      <c r="BD47" s="125"/>
    </row>
    <row r="48" spans="1:56">
      <c r="A48" s="172" t="s">
        <v>558</v>
      </c>
      <c r="B48" s="311" t="s">
        <v>773</v>
      </c>
      <c r="C48" s="123"/>
      <c r="D48" s="124"/>
      <c r="E48" s="124"/>
      <c r="F48" s="124"/>
      <c r="G48" s="138"/>
      <c r="H48" s="125"/>
      <c r="I48" s="168"/>
      <c r="J48" s="169"/>
      <c r="K48" s="170"/>
      <c r="L48" s="170"/>
      <c r="M48" s="170"/>
      <c r="N48" s="171"/>
      <c r="O48" s="123"/>
      <c r="P48" s="124"/>
      <c r="Q48" s="124"/>
      <c r="R48" s="124"/>
      <c r="S48" s="138"/>
      <c r="T48" s="125"/>
      <c r="U48" s="123"/>
      <c r="V48" s="124"/>
      <c r="W48" s="124"/>
      <c r="X48" s="124"/>
      <c r="Y48" s="138"/>
      <c r="Z48" s="125"/>
      <c r="AA48" s="123"/>
      <c r="AB48" s="124"/>
      <c r="AC48" s="124"/>
      <c r="AD48" s="124"/>
      <c r="AE48" s="138"/>
      <c r="AF48" s="125"/>
      <c r="AG48" s="123"/>
      <c r="AH48" s="124"/>
      <c r="AI48" s="124"/>
      <c r="AJ48" s="124"/>
      <c r="AK48" s="138"/>
      <c r="AL48" s="125"/>
      <c r="AM48" s="123"/>
      <c r="AN48" s="124"/>
      <c r="AO48" s="124"/>
      <c r="AP48" s="124"/>
      <c r="AQ48" s="138"/>
      <c r="AR48" s="125"/>
      <c r="AS48" s="123"/>
      <c r="AT48" s="124"/>
      <c r="AU48" s="124"/>
      <c r="AV48" s="124"/>
      <c r="AW48" s="138"/>
      <c r="AX48" s="125"/>
      <c r="AY48" s="123"/>
      <c r="AZ48" s="124"/>
      <c r="BA48" s="124"/>
      <c r="BB48" s="124"/>
      <c r="BC48" s="138"/>
      <c r="BD48" s="125"/>
    </row>
    <row r="49" spans="1:56">
      <c r="A49" s="172" t="s">
        <v>559</v>
      </c>
      <c r="B49" s="311" t="s">
        <v>774</v>
      </c>
      <c r="C49" s="123"/>
      <c r="D49" s="124"/>
      <c r="E49" s="124"/>
      <c r="F49" s="124"/>
      <c r="G49" s="138"/>
      <c r="H49" s="125"/>
      <c r="I49" s="168"/>
      <c r="J49" s="169"/>
      <c r="K49" s="170"/>
      <c r="L49" s="170"/>
      <c r="M49" s="170"/>
      <c r="N49" s="171"/>
      <c r="O49" s="123"/>
      <c r="P49" s="124"/>
      <c r="Q49" s="124"/>
      <c r="R49" s="124"/>
      <c r="S49" s="138"/>
      <c r="T49" s="125"/>
      <c r="U49" s="123"/>
      <c r="V49" s="124"/>
      <c r="W49" s="124"/>
      <c r="X49" s="124"/>
      <c r="Y49" s="138"/>
      <c r="Z49" s="125"/>
      <c r="AA49" s="123"/>
      <c r="AB49" s="124"/>
      <c r="AC49" s="124"/>
      <c r="AD49" s="124"/>
      <c r="AE49" s="138"/>
      <c r="AF49" s="125"/>
      <c r="AG49" s="123"/>
      <c r="AH49" s="124"/>
      <c r="AI49" s="124"/>
      <c r="AJ49" s="124"/>
      <c r="AK49" s="138"/>
      <c r="AL49" s="125"/>
      <c r="AM49" s="123"/>
      <c r="AN49" s="124"/>
      <c r="AO49" s="124"/>
      <c r="AP49" s="124"/>
      <c r="AQ49" s="138"/>
      <c r="AR49" s="125"/>
      <c r="AS49" s="123"/>
      <c r="AT49" s="124"/>
      <c r="AU49" s="124"/>
      <c r="AV49" s="124"/>
      <c r="AW49" s="138"/>
      <c r="AX49" s="125"/>
      <c r="AY49" s="123"/>
      <c r="AZ49" s="124"/>
      <c r="BA49" s="124"/>
      <c r="BB49" s="124"/>
      <c r="BC49" s="138"/>
      <c r="BD49" s="125"/>
    </row>
    <row r="50" spans="1:56">
      <c r="A50" s="172" t="s">
        <v>560</v>
      </c>
      <c r="B50" s="311" t="s">
        <v>775</v>
      </c>
      <c r="C50" s="123"/>
      <c r="D50" s="124"/>
      <c r="E50" s="124"/>
      <c r="F50" s="124"/>
      <c r="G50" s="138"/>
      <c r="H50" s="125"/>
      <c r="I50" s="168"/>
      <c r="J50" s="169"/>
      <c r="K50" s="170"/>
      <c r="L50" s="170"/>
      <c r="M50" s="170"/>
      <c r="N50" s="171"/>
      <c r="O50" s="123"/>
      <c r="P50" s="124"/>
      <c r="Q50" s="124"/>
      <c r="R50" s="124"/>
      <c r="S50" s="138"/>
      <c r="T50" s="125"/>
      <c r="U50" s="123"/>
      <c r="V50" s="124"/>
      <c r="W50" s="124"/>
      <c r="X50" s="124"/>
      <c r="Y50" s="138"/>
      <c r="Z50" s="125"/>
      <c r="AA50" s="123"/>
      <c r="AB50" s="124"/>
      <c r="AC50" s="124"/>
      <c r="AD50" s="124"/>
      <c r="AE50" s="138"/>
      <c r="AF50" s="125"/>
      <c r="AG50" s="123"/>
      <c r="AH50" s="124"/>
      <c r="AI50" s="124"/>
      <c r="AJ50" s="124"/>
      <c r="AK50" s="138"/>
      <c r="AL50" s="125"/>
      <c r="AM50" s="123"/>
      <c r="AN50" s="124"/>
      <c r="AO50" s="124"/>
      <c r="AP50" s="124"/>
      <c r="AQ50" s="138"/>
      <c r="AR50" s="125"/>
      <c r="AS50" s="123"/>
      <c r="AT50" s="124"/>
      <c r="AU50" s="124"/>
      <c r="AV50" s="124"/>
      <c r="AW50" s="138"/>
      <c r="AX50" s="125"/>
      <c r="AY50" s="123"/>
      <c r="AZ50" s="124"/>
      <c r="BA50" s="124"/>
      <c r="BB50" s="124"/>
      <c r="BC50" s="138"/>
      <c r="BD50" s="125"/>
    </row>
    <row r="51" spans="1:56">
      <c r="A51" s="172" t="s">
        <v>561</v>
      </c>
      <c r="B51" s="311" t="s">
        <v>776</v>
      </c>
      <c r="C51" s="123"/>
      <c r="D51" s="124"/>
      <c r="E51" s="124"/>
      <c r="F51" s="124"/>
      <c r="G51" s="138"/>
      <c r="H51" s="125"/>
      <c r="I51" s="168"/>
      <c r="J51" s="169"/>
      <c r="K51" s="170"/>
      <c r="L51" s="170"/>
      <c r="M51" s="170"/>
      <c r="N51" s="171"/>
      <c r="O51" s="123"/>
      <c r="P51" s="124"/>
      <c r="Q51" s="124"/>
      <c r="R51" s="124"/>
      <c r="S51" s="138"/>
      <c r="T51" s="125"/>
      <c r="U51" s="123"/>
      <c r="V51" s="124"/>
      <c r="W51" s="124"/>
      <c r="X51" s="124"/>
      <c r="Y51" s="138"/>
      <c r="Z51" s="125"/>
      <c r="AA51" s="123"/>
      <c r="AB51" s="124"/>
      <c r="AC51" s="124"/>
      <c r="AD51" s="124"/>
      <c r="AE51" s="138"/>
      <c r="AF51" s="125"/>
      <c r="AG51" s="123"/>
      <c r="AH51" s="124"/>
      <c r="AI51" s="124"/>
      <c r="AJ51" s="124"/>
      <c r="AK51" s="138"/>
      <c r="AL51" s="125"/>
      <c r="AM51" s="123"/>
      <c r="AN51" s="124"/>
      <c r="AO51" s="124"/>
      <c r="AP51" s="124"/>
      <c r="AQ51" s="138"/>
      <c r="AR51" s="125"/>
      <c r="AS51" s="123"/>
      <c r="AT51" s="124"/>
      <c r="AU51" s="124"/>
      <c r="AV51" s="124"/>
      <c r="AW51" s="138"/>
      <c r="AX51" s="125"/>
      <c r="AY51" s="123"/>
      <c r="AZ51" s="124"/>
      <c r="BA51" s="124"/>
      <c r="BB51" s="124"/>
      <c r="BC51" s="138"/>
      <c r="BD51" s="125"/>
    </row>
    <row r="52" spans="1:56">
      <c r="A52" s="172" t="s">
        <v>562</v>
      </c>
      <c r="B52" s="311" t="s">
        <v>777</v>
      </c>
      <c r="C52" s="123"/>
      <c r="D52" s="124"/>
      <c r="E52" s="124"/>
      <c r="F52" s="124"/>
      <c r="G52" s="138"/>
      <c r="H52" s="125"/>
      <c r="I52" s="168"/>
      <c r="J52" s="169"/>
      <c r="K52" s="170"/>
      <c r="L52" s="170"/>
      <c r="M52" s="170"/>
      <c r="N52" s="171"/>
      <c r="O52" s="123"/>
      <c r="P52" s="124"/>
      <c r="Q52" s="124"/>
      <c r="R52" s="124"/>
      <c r="S52" s="138"/>
      <c r="T52" s="125"/>
      <c r="U52" s="123"/>
      <c r="V52" s="124"/>
      <c r="W52" s="124"/>
      <c r="X52" s="124"/>
      <c r="Y52" s="138"/>
      <c r="Z52" s="125"/>
      <c r="AA52" s="123"/>
      <c r="AB52" s="124"/>
      <c r="AC52" s="124"/>
      <c r="AD52" s="124"/>
      <c r="AE52" s="138"/>
      <c r="AF52" s="125"/>
      <c r="AG52" s="123"/>
      <c r="AH52" s="124"/>
      <c r="AI52" s="124"/>
      <c r="AJ52" s="124"/>
      <c r="AK52" s="138"/>
      <c r="AL52" s="125"/>
      <c r="AM52" s="123"/>
      <c r="AN52" s="124"/>
      <c r="AO52" s="124"/>
      <c r="AP52" s="124"/>
      <c r="AQ52" s="138"/>
      <c r="AR52" s="125"/>
      <c r="AS52" s="123"/>
      <c r="AT52" s="124"/>
      <c r="AU52" s="124"/>
      <c r="AV52" s="124"/>
      <c r="AW52" s="138"/>
      <c r="AX52" s="125"/>
      <c r="AY52" s="123"/>
      <c r="AZ52" s="124"/>
      <c r="BA52" s="124"/>
      <c r="BB52" s="124"/>
      <c r="BC52" s="138"/>
      <c r="BD52" s="125"/>
    </row>
    <row r="53" spans="1:56">
      <c r="A53" s="172" t="s">
        <v>563</v>
      </c>
      <c r="B53" s="311" t="s">
        <v>778</v>
      </c>
      <c r="C53" s="123"/>
      <c r="D53" s="124"/>
      <c r="E53" s="124"/>
      <c r="F53" s="124"/>
      <c r="G53" s="138"/>
      <c r="H53" s="125"/>
      <c r="I53" s="168"/>
      <c r="J53" s="169"/>
      <c r="K53" s="170"/>
      <c r="L53" s="170"/>
      <c r="M53" s="170"/>
      <c r="N53" s="171"/>
      <c r="O53" s="123"/>
      <c r="P53" s="124"/>
      <c r="Q53" s="124"/>
      <c r="R53" s="124"/>
      <c r="S53" s="138"/>
      <c r="T53" s="125"/>
      <c r="U53" s="123"/>
      <c r="V53" s="124"/>
      <c r="W53" s="124"/>
      <c r="X53" s="124"/>
      <c r="Y53" s="138"/>
      <c r="Z53" s="125"/>
      <c r="AA53" s="123"/>
      <c r="AB53" s="124"/>
      <c r="AC53" s="124"/>
      <c r="AD53" s="124"/>
      <c r="AE53" s="138"/>
      <c r="AF53" s="125"/>
      <c r="AG53" s="123"/>
      <c r="AH53" s="124"/>
      <c r="AI53" s="124"/>
      <c r="AJ53" s="124"/>
      <c r="AK53" s="138"/>
      <c r="AL53" s="125"/>
      <c r="AM53" s="123"/>
      <c r="AN53" s="124"/>
      <c r="AO53" s="124"/>
      <c r="AP53" s="124"/>
      <c r="AQ53" s="138"/>
      <c r="AR53" s="125"/>
      <c r="AS53" s="123"/>
      <c r="AT53" s="124"/>
      <c r="AU53" s="124"/>
      <c r="AV53" s="124"/>
      <c r="AW53" s="138"/>
      <c r="AX53" s="125"/>
      <c r="AY53" s="123"/>
      <c r="AZ53" s="124"/>
      <c r="BA53" s="124"/>
      <c r="BB53" s="124"/>
      <c r="BC53" s="138"/>
      <c r="BD53" s="125"/>
    </row>
    <row r="54" spans="1:56">
      <c r="A54" s="172" t="s">
        <v>564</v>
      </c>
      <c r="B54" s="311" t="s">
        <v>779</v>
      </c>
      <c r="C54" s="123"/>
      <c r="D54" s="124"/>
      <c r="E54" s="124"/>
      <c r="F54" s="124"/>
      <c r="G54" s="138"/>
      <c r="H54" s="125"/>
      <c r="I54" s="168"/>
      <c r="J54" s="169"/>
      <c r="K54" s="170"/>
      <c r="L54" s="170"/>
      <c r="M54" s="170"/>
      <c r="N54" s="171"/>
      <c r="O54" s="123"/>
      <c r="P54" s="124"/>
      <c r="Q54" s="124"/>
      <c r="R54" s="124"/>
      <c r="S54" s="138"/>
      <c r="T54" s="125"/>
      <c r="U54" s="123"/>
      <c r="V54" s="124"/>
      <c r="W54" s="124"/>
      <c r="X54" s="124"/>
      <c r="Y54" s="138"/>
      <c r="Z54" s="125"/>
      <c r="AA54" s="123"/>
      <c r="AB54" s="124"/>
      <c r="AC54" s="124"/>
      <c r="AD54" s="124"/>
      <c r="AE54" s="138"/>
      <c r="AF54" s="125"/>
      <c r="AG54" s="123"/>
      <c r="AH54" s="124"/>
      <c r="AI54" s="124"/>
      <c r="AJ54" s="124"/>
      <c r="AK54" s="138"/>
      <c r="AL54" s="125"/>
      <c r="AM54" s="123"/>
      <c r="AN54" s="124"/>
      <c r="AO54" s="124"/>
      <c r="AP54" s="124"/>
      <c r="AQ54" s="138"/>
      <c r="AR54" s="125"/>
      <c r="AS54" s="123"/>
      <c r="AT54" s="124"/>
      <c r="AU54" s="124"/>
      <c r="AV54" s="124"/>
      <c r="AW54" s="138"/>
      <c r="AX54" s="125"/>
      <c r="AY54" s="123"/>
      <c r="AZ54" s="124"/>
      <c r="BA54" s="124"/>
      <c r="BB54" s="124"/>
      <c r="BC54" s="138"/>
      <c r="BD54" s="125"/>
    </row>
    <row r="55" spans="1:56">
      <c r="A55" s="172" t="s">
        <v>565</v>
      </c>
      <c r="B55" s="311" t="s">
        <v>780</v>
      </c>
      <c r="C55" s="123"/>
      <c r="D55" s="124"/>
      <c r="E55" s="124"/>
      <c r="F55" s="124"/>
      <c r="G55" s="138"/>
      <c r="H55" s="125"/>
      <c r="I55" s="168"/>
      <c r="J55" s="169"/>
      <c r="K55" s="170"/>
      <c r="L55" s="170"/>
      <c r="M55" s="170"/>
      <c r="N55" s="171"/>
      <c r="O55" s="123"/>
      <c r="P55" s="124"/>
      <c r="Q55" s="124"/>
      <c r="R55" s="124"/>
      <c r="S55" s="138"/>
      <c r="T55" s="125"/>
      <c r="U55" s="123"/>
      <c r="V55" s="124"/>
      <c r="W55" s="124"/>
      <c r="X55" s="124"/>
      <c r="Y55" s="138"/>
      <c r="Z55" s="125"/>
      <c r="AA55" s="123"/>
      <c r="AB55" s="124"/>
      <c r="AC55" s="124"/>
      <c r="AD55" s="124"/>
      <c r="AE55" s="138"/>
      <c r="AF55" s="125"/>
      <c r="AG55" s="123"/>
      <c r="AH55" s="124"/>
      <c r="AI55" s="124"/>
      <c r="AJ55" s="124"/>
      <c r="AK55" s="138"/>
      <c r="AL55" s="125"/>
      <c r="AM55" s="123"/>
      <c r="AN55" s="124"/>
      <c r="AO55" s="124"/>
      <c r="AP55" s="124"/>
      <c r="AQ55" s="138"/>
      <c r="AR55" s="125"/>
      <c r="AS55" s="123"/>
      <c r="AT55" s="124"/>
      <c r="AU55" s="124"/>
      <c r="AV55" s="124"/>
      <c r="AW55" s="138"/>
      <c r="AX55" s="125"/>
      <c r="AY55" s="123"/>
      <c r="AZ55" s="124"/>
      <c r="BA55" s="124"/>
      <c r="BB55" s="124"/>
      <c r="BC55" s="138"/>
      <c r="BD55" s="125"/>
    </row>
    <row r="56" spans="1:56">
      <c r="A56" s="172" t="s">
        <v>566</v>
      </c>
      <c r="B56" s="311" t="s">
        <v>781</v>
      </c>
      <c r="C56" s="123"/>
      <c r="D56" s="124"/>
      <c r="E56" s="124"/>
      <c r="F56" s="124"/>
      <c r="G56" s="138"/>
      <c r="H56" s="125"/>
      <c r="I56" s="168"/>
      <c r="J56" s="169"/>
      <c r="K56" s="170"/>
      <c r="L56" s="170"/>
      <c r="M56" s="170"/>
      <c r="N56" s="171"/>
      <c r="O56" s="123"/>
      <c r="P56" s="124"/>
      <c r="Q56" s="124"/>
      <c r="R56" s="124"/>
      <c r="S56" s="138"/>
      <c r="T56" s="125"/>
      <c r="U56" s="123"/>
      <c r="V56" s="124"/>
      <c r="W56" s="124"/>
      <c r="X56" s="124"/>
      <c r="Y56" s="138"/>
      <c r="Z56" s="125"/>
      <c r="AA56" s="123"/>
      <c r="AB56" s="124"/>
      <c r="AC56" s="124"/>
      <c r="AD56" s="124"/>
      <c r="AE56" s="138"/>
      <c r="AF56" s="125"/>
      <c r="AG56" s="123"/>
      <c r="AH56" s="124"/>
      <c r="AI56" s="124"/>
      <c r="AJ56" s="124"/>
      <c r="AK56" s="138"/>
      <c r="AL56" s="125"/>
      <c r="AM56" s="123"/>
      <c r="AN56" s="124"/>
      <c r="AO56" s="124"/>
      <c r="AP56" s="124"/>
      <c r="AQ56" s="138"/>
      <c r="AR56" s="125"/>
      <c r="AS56" s="123"/>
      <c r="AT56" s="124"/>
      <c r="AU56" s="124"/>
      <c r="AV56" s="124"/>
      <c r="AW56" s="138"/>
      <c r="AX56" s="125"/>
      <c r="AY56" s="123"/>
      <c r="AZ56" s="124"/>
      <c r="BA56" s="124"/>
      <c r="BB56" s="124"/>
      <c r="BC56" s="138"/>
      <c r="BD56" s="125"/>
    </row>
    <row r="57" spans="1:56">
      <c r="A57" s="172" t="s">
        <v>567</v>
      </c>
      <c r="B57" s="311" t="s">
        <v>782</v>
      </c>
      <c r="C57" s="123"/>
      <c r="D57" s="124"/>
      <c r="E57" s="124"/>
      <c r="F57" s="124"/>
      <c r="G57" s="138"/>
      <c r="H57" s="125"/>
      <c r="I57" s="168"/>
      <c r="J57" s="169"/>
      <c r="K57" s="170"/>
      <c r="L57" s="170"/>
      <c r="M57" s="170"/>
      <c r="N57" s="171"/>
      <c r="O57" s="123"/>
      <c r="P57" s="124"/>
      <c r="Q57" s="124"/>
      <c r="R57" s="124"/>
      <c r="S57" s="138"/>
      <c r="T57" s="125"/>
      <c r="U57" s="123"/>
      <c r="V57" s="124"/>
      <c r="W57" s="124"/>
      <c r="X57" s="124"/>
      <c r="Y57" s="138"/>
      <c r="Z57" s="125"/>
      <c r="AA57" s="123"/>
      <c r="AB57" s="124"/>
      <c r="AC57" s="124"/>
      <c r="AD57" s="124"/>
      <c r="AE57" s="138"/>
      <c r="AF57" s="125"/>
      <c r="AG57" s="123"/>
      <c r="AH57" s="124"/>
      <c r="AI57" s="124"/>
      <c r="AJ57" s="124"/>
      <c r="AK57" s="138"/>
      <c r="AL57" s="125"/>
      <c r="AM57" s="123"/>
      <c r="AN57" s="124"/>
      <c r="AO57" s="124"/>
      <c r="AP57" s="124"/>
      <c r="AQ57" s="138"/>
      <c r="AR57" s="125"/>
      <c r="AS57" s="123"/>
      <c r="AT57" s="124"/>
      <c r="AU57" s="124"/>
      <c r="AV57" s="124"/>
      <c r="AW57" s="138"/>
      <c r="AX57" s="125"/>
      <c r="AY57" s="123"/>
      <c r="AZ57" s="124"/>
      <c r="BA57" s="124"/>
      <c r="BB57" s="124"/>
      <c r="BC57" s="138"/>
      <c r="BD57" s="125"/>
    </row>
    <row r="58" spans="1:56">
      <c r="A58" s="172" t="s">
        <v>568</v>
      </c>
      <c r="B58" s="311" t="s">
        <v>783</v>
      </c>
      <c r="C58" s="123"/>
      <c r="D58" s="124"/>
      <c r="E58" s="124"/>
      <c r="F58" s="124"/>
      <c r="G58" s="138"/>
      <c r="H58" s="125"/>
      <c r="I58" s="168"/>
      <c r="J58" s="169"/>
      <c r="K58" s="170"/>
      <c r="L58" s="170"/>
      <c r="M58" s="170"/>
      <c r="N58" s="171"/>
      <c r="O58" s="123"/>
      <c r="P58" s="124"/>
      <c r="Q58" s="124"/>
      <c r="R58" s="124"/>
      <c r="S58" s="138"/>
      <c r="T58" s="125"/>
      <c r="U58" s="123"/>
      <c r="V58" s="124"/>
      <c r="W58" s="124"/>
      <c r="X58" s="124"/>
      <c r="Y58" s="138"/>
      <c r="Z58" s="125"/>
      <c r="AA58" s="123"/>
      <c r="AB58" s="124"/>
      <c r="AC58" s="124"/>
      <c r="AD58" s="124"/>
      <c r="AE58" s="138"/>
      <c r="AF58" s="125"/>
      <c r="AG58" s="123"/>
      <c r="AH58" s="124"/>
      <c r="AI58" s="124"/>
      <c r="AJ58" s="124"/>
      <c r="AK58" s="138"/>
      <c r="AL58" s="125"/>
      <c r="AM58" s="123"/>
      <c r="AN58" s="124"/>
      <c r="AO58" s="124"/>
      <c r="AP58" s="124"/>
      <c r="AQ58" s="138"/>
      <c r="AR58" s="125"/>
      <c r="AS58" s="123"/>
      <c r="AT58" s="124"/>
      <c r="AU58" s="124"/>
      <c r="AV58" s="124"/>
      <c r="AW58" s="138"/>
      <c r="AX58" s="125"/>
      <c r="AY58" s="123"/>
      <c r="AZ58" s="124"/>
      <c r="BA58" s="124"/>
      <c r="BB58" s="124"/>
      <c r="BC58" s="138"/>
      <c r="BD58" s="125"/>
    </row>
    <row r="59" spans="1:56">
      <c r="A59" s="172" t="s">
        <v>569</v>
      </c>
      <c r="B59" s="311" t="s">
        <v>819</v>
      </c>
      <c r="C59" s="123"/>
      <c r="D59" s="124"/>
      <c r="E59" s="124"/>
      <c r="F59" s="124"/>
      <c r="G59" s="138"/>
      <c r="H59" s="125"/>
      <c r="I59" s="168"/>
      <c r="J59" s="169"/>
      <c r="K59" s="170"/>
      <c r="L59" s="170"/>
      <c r="M59" s="170"/>
      <c r="N59" s="171"/>
      <c r="O59" s="123"/>
      <c r="P59" s="124"/>
      <c r="Q59" s="124"/>
      <c r="R59" s="124"/>
      <c r="S59" s="138"/>
      <c r="T59" s="125"/>
      <c r="U59" s="123"/>
      <c r="V59" s="124"/>
      <c r="W59" s="124"/>
      <c r="X59" s="124"/>
      <c r="Y59" s="138"/>
      <c r="Z59" s="125"/>
      <c r="AA59" s="123"/>
      <c r="AB59" s="124"/>
      <c r="AC59" s="124"/>
      <c r="AD59" s="124"/>
      <c r="AE59" s="138"/>
      <c r="AF59" s="125"/>
      <c r="AG59" s="123"/>
      <c r="AH59" s="124"/>
      <c r="AI59" s="124"/>
      <c r="AJ59" s="124"/>
      <c r="AK59" s="138"/>
      <c r="AL59" s="125"/>
      <c r="AM59" s="123"/>
      <c r="AN59" s="124"/>
      <c r="AO59" s="124"/>
      <c r="AP59" s="124"/>
      <c r="AQ59" s="138"/>
      <c r="AR59" s="125"/>
      <c r="AS59" s="123"/>
      <c r="AT59" s="124"/>
      <c r="AU59" s="124"/>
      <c r="AV59" s="124"/>
      <c r="AW59" s="138"/>
      <c r="AX59" s="125"/>
      <c r="AY59" s="123"/>
      <c r="AZ59" s="124"/>
      <c r="BA59" s="124"/>
      <c r="BB59" s="124"/>
      <c r="BC59" s="138"/>
      <c r="BD59" s="125"/>
    </row>
    <row r="60" spans="1:56">
      <c r="A60" s="172" t="s">
        <v>570</v>
      </c>
      <c r="B60" s="311" t="s">
        <v>820</v>
      </c>
      <c r="C60" s="123"/>
      <c r="D60" s="124"/>
      <c r="E60" s="124"/>
      <c r="F60" s="124"/>
      <c r="G60" s="138"/>
      <c r="H60" s="125"/>
      <c r="I60" s="168"/>
      <c r="J60" s="169"/>
      <c r="K60" s="170"/>
      <c r="L60" s="170"/>
      <c r="M60" s="170"/>
      <c r="N60" s="171"/>
      <c r="O60" s="123"/>
      <c r="P60" s="124"/>
      <c r="Q60" s="124"/>
      <c r="R60" s="124"/>
      <c r="S60" s="138"/>
      <c r="T60" s="125"/>
      <c r="U60" s="123"/>
      <c r="V60" s="124"/>
      <c r="W60" s="124"/>
      <c r="X60" s="124"/>
      <c r="Y60" s="138"/>
      <c r="Z60" s="125"/>
      <c r="AA60" s="123"/>
      <c r="AB60" s="124"/>
      <c r="AC60" s="124"/>
      <c r="AD60" s="124"/>
      <c r="AE60" s="138"/>
      <c r="AF60" s="125"/>
      <c r="AG60" s="123"/>
      <c r="AH60" s="124"/>
      <c r="AI60" s="124"/>
      <c r="AJ60" s="124"/>
      <c r="AK60" s="138"/>
      <c r="AL60" s="125"/>
      <c r="AM60" s="123"/>
      <c r="AN60" s="124"/>
      <c r="AO60" s="124"/>
      <c r="AP60" s="124"/>
      <c r="AQ60" s="138"/>
      <c r="AR60" s="125"/>
      <c r="AS60" s="123"/>
      <c r="AT60" s="124"/>
      <c r="AU60" s="124"/>
      <c r="AV60" s="124"/>
      <c r="AW60" s="138"/>
      <c r="AX60" s="125"/>
      <c r="AY60" s="123"/>
      <c r="AZ60" s="124"/>
      <c r="BA60" s="124"/>
      <c r="BB60" s="124"/>
      <c r="BC60" s="138"/>
      <c r="BD60" s="125"/>
    </row>
    <row r="61" spans="1:56">
      <c r="A61" s="172" t="s">
        <v>571</v>
      </c>
      <c r="B61" s="311" t="s">
        <v>821</v>
      </c>
      <c r="C61" s="123"/>
      <c r="D61" s="124"/>
      <c r="E61" s="124"/>
      <c r="F61" s="124"/>
      <c r="G61" s="138"/>
      <c r="H61" s="125"/>
      <c r="I61" s="168"/>
      <c r="J61" s="169"/>
      <c r="K61" s="170"/>
      <c r="L61" s="170"/>
      <c r="M61" s="170"/>
      <c r="N61" s="171"/>
      <c r="O61" s="123"/>
      <c r="P61" s="124"/>
      <c r="Q61" s="124"/>
      <c r="R61" s="124"/>
      <c r="S61" s="138"/>
      <c r="T61" s="125"/>
      <c r="U61" s="123"/>
      <c r="V61" s="124"/>
      <c r="W61" s="124"/>
      <c r="X61" s="124"/>
      <c r="Y61" s="138"/>
      <c r="Z61" s="125"/>
      <c r="AA61" s="123"/>
      <c r="AB61" s="124"/>
      <c r="AC61" s="124"/>
      <c r="AD61" s="124"/>
      <c r="AE61" s="138"/>
      <c r="AF61" s="125"/>
      <c r="AG61" s="123"/>
      <c r="AH61" s="124"/>
      <c r="AI61" s="124"/>
      <c r="AJ61" s="124"/>
      <c r="AK61" s="138"/>
      <c r="AL61" s="125"/>
      <c r="AM61" s="123"/>
      <c r="AN61" s="124"/>
      <c r="AO61" s="124"/>
      <c r="AP61" s="124"/>
      <c r="AQ61" s="138"/>
      <c r="AR61" s="125"/>
      <c r="AS61" s="123"/>
      <c r="AT61" s="124"/>
      <c r="AU61" s="124"/>
      <c r="AV61" s="124"/>
      <c r="AW61" s="138"/>
      <c r="AX61" s="125"/>
      <c r="AY61" s="123"/>
      <c r="AZ61" s="124"/>
      <c r="BA61" s="124"/>
      <c r="BB61" s="124"/>
      <c r="BC61" s="138"/>
      <c r="BD61" s="125"/>
    </row>
    <row r="62" spans="1:56">
      <c r="A62" s="172" t="s">
        <v>572</v>
      </c>
      <c r="B62" s="311" t="s">
        <v>822</v>
      </c>
      <c r="C62" s="123"/>
      <c r="D62" s="124"/>
      <c r="E62" s="124"/>
      <c r="F62" s="124"/>
      <c r="G62" s="138"/>
      <c r="H62" s="125"/>
      <c r="I62" s="168"/>
      <c r="J62" s="169"/>
      <c r="K62" s="170"/>
      <c r="L62" s="170"/>
      <c r="M62" s="170"/>
      <c r="N62" s="171"/>
      <c r="O62" s="123"/>
      <c r="P62" s="124"/>
      <c r="Q62" s="124"/>
      <c r="R62" s="124"/>
      <c r="S62" s="138"/>
      <c r="T62" s="125"/>
      <c r="U62" s="123"/>
      <c r="V62" s="124"/>
      <c r="W62" s="124"/>
      <c r="X62" s="124"/>
      <c r="Y62" s="138"/>
      <c r="Z62" s="125"/>
      <c r="AA62" s="123"/>
      <c r="AB62" s="124"/>
      <c r="AC62" s="124"/>
      <c r="AD62" s="124"/>
      <c r="AE62" s="138"/>
      <c r="AF62" s="125"/>
      <c r="AG62" s="123"/>
      <c r="AH62" s="124"/>
      <c r="AI62" s="124"/>
      <c r="AJ62" s="124"/>
      <c r="AK62" s="138"/>
      <c r="AL62" s="125"/>
      <c r="AM62" s="123"/>
      <c r="AN62" s="124"/>
      <c r="AO62" s="124"/>
      <c r="AP62" s="124"/>
      <c r="AQ62" s="138"/>
      <c r="AR62" s="125"/>
      <c r="AS62" s="123"/>
      <c r="AT62" s="124"/>
      <c r="AU62" s="124"/>
      <c r="AV62" s="124"/>
      <c r="AW62" s="138"/>
      <c r="AX62" s="125"/>
      <c r="AY62" s="123"/>
      <c r="AZ62" s="124"/>
      <c r="BA62" s="124"/>
      <c r="BB62" s="124"/>
      <c r="BC62" s="138"/>
      <c r="BD62" s="125"/>
    </row>
    <row r="63" spans="1:56">
      <c r="A63" s="172" t="s">
        <v>573</v>
      </c>
      <c r="B63" s="311" t="s">
        <v>823</v>
      </c>
      <c r="C63" s="123"/>
      <c r="D63" s="124"/>
      <c r="E63" s="124"/>
      <c r="F63" s="124"/>
      <c r="G63" s="138"/>
      <c r="H63" s="125"/>
      <c r="I63" s="168"/>
      <c r="J63" s="169"/>
      <c r="K63" s="170"/>
      <c r="L63" s="170"/>
      <c r="M63" s="170"/>
      <c r="N63" s="171"/>
      <c r="O63" s="123"/>
      <c r="P63" s="124"/>
      <c r="Q63" s="124"/>
      <c r="R63" s="124"/>
      <c r="S63" s="138"/>
      <c r="T63" s="125"/>
      <c r="U63" s="123"/>
      <c r="V63" s="124"/>
      <c r="W63" s="124"/>
      <c r="X63" s="124"/>
      <c r="Y63" s="138"/>
      <c r="Z63" s="125"/>
      <c r="AA63" s="123"/>
      <c r="AB63" s="124"/>
      <c r="AC63" s="124"/>
      <c r="AD63" s="124"/>
      <c r="AE63" s="138"/>
      <c r="AF63" s="125"/>
      <c r="AG63" s="123"/>
      <c r="AH63" s="124"/>
      <c r="AI63" s="124"/>
      <c r="AJ63" s="124"/>
      <c r="AK63" s="138"/>
      <c r="AL63" s="125"/>
      <c r="AM63" s="123"/>
      <c r="AN63" s="124"/>
      <c r="AO63" s="124"/>
      <c r="AP63" s="124"/>
      <c r="AQ63" s="138"/>
      <c r="AR63" s="125"/>
      <c r="AS63" s="123"/>
      <c r="AT63" s="124"/>
      <c r="AU63" s="124"/>
      <c r="AV63" s="124"/>
      <c r="AW63" s="138"/>
      <c r="AX63" s="125"/>
      <c r="AY63" s="123"/>
      <c r="AZ63" s="124"/>
      <c r="BA63" s="124"/>
      <c r="BB63" s="124"/>
      <c r="BC63" s="138"/>
      <c r="BD63" s="125"/>
    </row>
    <row r="64" spans="1:56">
      <c r="A64" s="172" t="s">
        <v>574</v>
      </c>
      <c r="B64" s="311" t="s">
        <v>824</v>
      </c>
      <c r="C64" s="123"/>
      <c r="D64" s="124"/>
      <c r="E64" s="124"/>
      <c r="F64" s="124"/>
      <c r="G64" s="138"/>
      <c r="H64" s="125"/>
      <c r="I64" s="168"/>
      <c r="J64" s="169"/>
      <c r="K64" s="170"/>
      <c r="L64" s="170"/>
      <c r="M64" s="170"/>
      <c r="N64" s="171"/>
      <c r="O64" s="123"/>
      <c r="P64" s="124"/>
      <c r="Q64" s="124"/>
      <c r="R64" s="124"/>
      <c r="S64" s="138"/>
      <c r="T64" s="125"/>
      <c r="U64" s="123"/>
      <c r="V64" s="124"/>
      <c r="W64" s="124"/>
      <c r="X64" s="124"/>
      <c r="Y64" s="138"/>
      <c r="Z64" s="125"/>
      <c r="AA64" s="123"/>
      <c r="AB64" s="124"/>
      <c r="AC64" s="124"/>
      <c r="AD64" s="124"/>
      <c r="AE64" s="138"/>
      <c r="AF64" s="125"/>
      <c r="AG64" s="123"/>
      <c r="AH64" s="124"/>
      <c r="AI64" s="124"/>
      <c r="AJ64" s="124"/>
      <c r="AK64" s="138"/>
      <c r="AL64" s="125"/>
      <c r="AM64" s="123"/>
      <c r="AN64" s="124"/>
      <c r="AO64" s="124"/>
      <c r="AP64" s="124"/>
      <c r="AQ64" s="138"/>
      <c r="AR64" s="125"/>
      <c r="AS64" s="123"/>
      <c r="AT64" s="124"/>
      <c r="AU64" s="124"/>
      <c r="AV64" s="124"/>
      <c r="AW64" s="138"/>
      <c r="AX64" s="125"/>
      <c r="AY64" s="123"/>
      <c r="AZ64" s="124"/>
      <c r="BA64" s="124"/>
      <c r="BB64" s="124"/>
      <c r="BC64" s="138"/>
      <c r="BD64" s="125"/>
    </row>
    <row r="65" spans="1:56">
      <c r="A65" s="172" t="s">
        <v>575</v>
      </c>
      <c r="B65" s="311" t="s">
        <v>825</v>
      </c>
      <c r="C65" s="123"/>
      <c r="D65" s="124"/>
      <c r="E65" s="124"/>
      <c r="F65" s="124"/>
      <c r="G65" s="138"/>
      <c r="H65" s="125"/>
      <c r="I65" s="168"/>
      <c r="J65" s="169"/>
      <c r="K65" s="170"/>
      <c r="L65" s="170"/>
      <c r="M65" s="170"/>
      <c r="N65" s="171"/>
      <c r="O65" s="123"/>
      <c r="P65" s="124"/>
      <c r="Q65" s="124"/>
      <c r="R65" s="124"/>
      <c r="S65" s="138"/>
      <c r="T65" s="125"/>
      <c r="U65" s="123"/>
      <c r="V65" s="124"/>
      <c r="W65" s="124"/>
      <c r="X65" s="124"/>
      <c r="Y65" s="138"/>
      <c r="Z65" s="125"/>
      <c r="AA65" s="123"/>
      <c r="AB65" s="124"/>
      <c r="AC65" s="124"/>
      <c r="AD65" s="124"/>
      <c r="AE65" s="138"/>
      <c r="AF65" s="125"/>
      <c r="AG65" s="123"/>
      <c r="AH65" s="124"/>
      <c r="AI65" s="124"/>
      <c r="AJ65" s="124"/>
      <c r="AK65" s="138"/>
      <c r="AL65" s="125"/>
      <c r="AM65" s="123"/>
      <c r="AN65" s="124"/>
      <c r="AO65" s="124"/>
      <c r="AP65" s="124"/>
      <c r="AQ65" s="138"/>
      <c r="AR65" s="125"/>
      <c r="AS65" s="123"/>
      <c r="AT65" s="124"/>
      <c r="AU65" s="124"/>
      <c r="AV65" s="124"/>
      <c r="AW65" s="138"/>
      <c r="AX65" s="125"/>
      <c r="AY65" s="123"/>
      <c r="AZ65" s="124"/>
      <c r="BA65" s="124"/>
      <c r="BB65" s="124"/>
      <c r="BC65" s="138"/>
      <c r="BD65" s="125"/>
    </row>
    <row r="66" spans="1:56">
      <c r="A66" s="172" t="s">
        <v>576</v>
      </c>
      <c r="B66" s="311" t="s">
        <v>826</v>
      </c>
      <c r="C66" s="123"/>
      <c r="D66" s="124"/>
      <c r="E66" s="124"/>
      <c r="F66" s="124"/>
      <c r="G66" s="138"/>
      <c r="H66" s="125"/>
      <c r="I66" s="168"/>
      <c r="J66" s="169"/>
      <c r="K66" s="170"/>
      <c r="L66" s="170"/>
      <c r="M66" s="170"/>
      <c r="N66" s="171"/>
      <c r="O66" s="123"/>
      <c r="P66" s="124"/>
      <c r="Q66" s="124"/>
      <c r="R66" s="124"/>
      <c r="S66" s="138"/>
      <c r="T66" s="125"/>
      <c r="U66" s="123"/>
      <c r="V66" s="124"/>
      <c r="W66" s="124"/>
      <c r="X66" s="124"/>
      <c r="Y66" s="138"/>
      <c r="Z66" s="125"/>
      <c r="AA66" s="123"/>
      <c r="AB66" s="124"/>
      <c r="AC66" s="124"/>
      <c r="AD66" s="124"/>
      <c r="AE66" s="138"/>
      <c r="AF66" s="125"/>
      <c r="AG66" s="123"/>
      <c r="AH66" s="124"/>
      <c r="AI66" s="124"/>
      <c r="AJ66" s="124"/>
      <c r="AK66" s="138"/>
      <c r="AL66" s="125"/>
      <c r="AM66" s="123"/>
      <c r="AN66" s="124"/>
      <c r="AO66" s="124"/>
      <c r="AP66" s="124"/>
      <c r="AQ66" s="138"/>
      <c r="AR66" s="125"/>
      <c r="AS66" s="123"/>
      <c r="AT66" s="124"/>
      <c r="AU66" s="124"/>
      <c r="AV66" s="124"/>
      <c r="AW66" s="138"/>
      <c r="AX66" s="125"/>
      <c r="AY66" s="123"/>
      <c r="AZ66" s="124"/>
      <c r="BA66" s="124"/>
      <c r="BB66" s="124"/>
      <c r="BC66" s="138"/>
      <c r="BD66" s="125"/>
    </row>
    <row r="67" spans="1:56">
      <c r="A67" s="172" t="s">
        <v>577</v>
      </c>
      <c r="B67" s="311" t="s">
        <v>827</v>
      </c>
      <c r="C67" s="123"/>
      <c r="D67" s="124"/>
      <c r="E67" s="124"/>
      <c r="F67" s="124"/>
      <c r="G67" s="138"/>
      <c r="H67" s="125"/>
      <c r="I67" s="168"/>
      <c r="J67" s="169"/>
      <c r="K67" s="170"/>
      <c r="L67" s="170"/>
      <c r="M67" s="170"/>
      <c r="N67" s="171"/>
      <c r="O67" s="123"/>
      <c r="P67" s="124"/>
      <c r="Q67" s="124"/>
      <c r="R67" s="124"/>
      <c r="S67" s="138"/>
      <c r="T67" s="125"/>
      <c r="U67" s="123"/>
      <c r="V67" s="124"/>
      <c r="W67" s="124"/>
      <c r="X67" s="124"/>
      <c r="Y67" s="138"/>
      <c r="Z67" s="125"/>
      <c r="AA67" s="123"/>
      <c r="AB67" s="124"/>
      <c r="AC67" s="124"/>
      <c r="AD67" s="124"/>
      <c r="AE67" s="138"/>
      <c r="AF67" s="125"/>
      <c r="AG67" s="123"/>
      <c r="AH67" s="124"/>
      <c r="AI67" s="124"/>
      <c r="AJ67" s="124"/>
      <c r="AK67" s="138"/>
      <c r="AL67" s="125"/>
      <c r="AM67" s="123"/>
      <c r="AN67" s="124"/>
      <c r="AO67" s="124"/>
      <c r="AP67" s="124"/>
      <c r="AQ67" s="138"/>
      <c r="AR67" s="125"/>
      <c r="AS67" s="123"/>
      <c r="AT67" s="124"/>
      <c r="AU67" s="124"/>
      <c r="AV67" s="124"/>
      <c r="AW67" s="138"/>
      <c r="AX67" s="125"/>
      <c r="AY67" s="123"/>
      <c r="AZ67" s="124"/>
      <c r="BA67" s="124"/>
      <c r="BB67" s="124"/>
      <c r="BC67" s="138"/>
      <c r="BD67" s="125"/>
    </row>
    <row r="68" spans="1:56">
      <c r="A68" s="172" t="s">
        <v>578</v>
      </c>
      <c r="B68" s="311" t="s">
        <v>828</v>
      </c>
      <c r="C68" s="123"/>
      <c r="D68" s="124"/>
      <c r="E68" s="124"/>
      <c r="F68" s="124"/>
      <c r="G68" s="138"/>
      <c r="H68" s="125"/>
      <c r="I68" s="168"/>
      <c r="J68" s="169"/>
      <c r="K68" s="170"/>
      <c r="L68" s="170"/>
      <c r="M68" s="170"/>
      <c r="N68" s="171"/>
      <c r="O68" s="123"/>
      <c r="P68" s="124"/>
      <c r="Q68" s="124"/>
      <c r="R68" s="124"/>
      <c r="S68" s="138"/>
      <c r="T68" s="125"/>
      <c r="U68" s="123"/>
      <c r="V68" s="124"/>
      <c r="W68" s="124"/>
      <c r="X68" s="124"/>
      <c r="Y68" s="138"/>
      <c r="Z68" s="125"/>
      <c r="AA68" s="123"/>
      <c r="AB68" s="124"/>
      <c r="AC68" s="124"/>
      <c r="AD68" s="124"/>
      <c r="AE68" s="138"/>
      <c r="AF68" s="125"/>
      <c r="AG68" s="123"/>
      <c r="AH68" s="124"/>
      <c r="AI68" s="124"/>
      <c r="AJ68" s="124"/>
      <c r="AK68" s="138"/>
      <c r="AL68" s="125"/>
      <c r="AM68" s="123"/>
      <c r="AN68" s="124"/>
      <c r="AO68" s="124"/>
      <c r="AP68" s="124"/>
      <c r="AQ68" s="138"/>
      <c r="AR68" s="125"/>
      <c r="AS68" s="123"/>
      <c r="AT68" s="124"/>
      <c r="AU68" s="124"/>
      <c r="AV68" s="124"/>
      <c r="AW68" s="138"/>
      <c r="AX68" s="125"/>
      <c r="AY68" s="123"/>
      <c r="AZ68" s="124"/>
      <c r="BA68" s="124"/>
      <c r="BB68" s="124"/>
      <c r="BC68" s="138"/>
      <c r="BD68" s="125"/>
    </row>
    <row r="69" spans="1:56">
      <c r="A69" s="172" t="s">
        <v>579</v>
      </c>
      <c r="B69" s="311" t="s">
        <v>829</v>
      </c>
      <c r="C69" s="123"/>
      <c r="D69" s="124"/>
      <c r="E69" s="124"/>
      <c r="F69" s="124"/>
      <c r="G69" s="138"/>
      <c r="H69" s="125"/>
      <c r="I69" s="168"/>
      <c r="J69" s="169"/>
      <c r="K69" s="170"/>
      <c r="L69" s="170"/>
      <c r="M69" s="170"/>
      <c r="N69" s="171"/>
      <c r="O69" s="123"/>
      <c r="P69" s="124"/>
      <c r="Q69" s="124"/>
      <c r="R69" s="124"/>
      <c r="S69" s="138"/>
      <c r="T69" s="125"/>
      <c r="U69" s="123"/>
      <c r="V69" s="124"/>
      <c r="W69" s="124"/>
      <c r="X69" s="124"/>
      <c r="Y69" s="138"/>
      <c r="Z69" s="125"/>
      <c r="AA69" s="123"/>
      <c r="AB69" s="124"/>
      <c r="AC69" s="124"/>
      <c r="AD69" s="124"/>
      <c r="AE69" s="138"/>
      <c r="AF69" s="125"/>
      <c r="AG69" s="123"/>
      <c r="AH69" s="124"/>
      <c r="AI69" s="124"/>
      <c r="AJ69" s="124"/>
      <c r="AK69" s="138"/>
      <c r="AL69" s="125"/>
      <c r="AM69" s="123"/>
      <c r="AN69" s="124"/>
      <c r="AO69" s="124"/>
      <c r="AP69" s="124"/>
      <c r="AQ69" s="138"/>
      <c r="AR69" s="125"/>
      <c r="AS69" s="123"/>
      <c r="AT69" s="124"/>
      <c r="AU69" s="124"/>
      <c r="AV69" s="124"/>
      <c r="AW69" s="138"/>
      <c r="AX69" s="125"/>
      <c r="AY69" s="123"/>
      <c r="AZ69" s="124"/>
      <c r="BA69" s="124"/>
      <c r="BB69" s="124"/>
      <c r="BC69" s="138"/>
      <c r="BD69" s="125"/>
    </row>
    <row r="70" spans="1:56">
      <c r="A70" s="172" t="s">
        <v>580</v>
      </c>
      <c r="B70" s="311" t="s">
        <v>830</v>
      </c>
      <c r="C70" s="123"/>
      <c r="D70" s="124"/>
      <c r="E70" s="124"/>
      <c r="F70" s="124"/>
      <c r="G70" s="138"/>
      <c r="H70" s="125"/>
      <c r="I70" s="168"/>
      <c r="J70" s="169"/>
      <c r="K70" s="170"/>
      <c r="L70" s="170"/>
      <c r="M70" s="170"/>
      <c r="N70" s="171"/>
      <c r="O70" s="123"/>
      <c r="P70" s="124"/>
      <c r="Q70" s="124"/>
      <c r="R70" s="124"/>
      <c r="S70" s="138"/>
      <c r="T70" s="125"/>
      <c r="U70" s="123"/>
      <c r="V70" s="124"/>
      <c r="W70" s="124"/>
      <c r="X70" s="124"/>
      <c r="Y70" s="138"/>
      <c r="Z70" s="125"/>
      <c r="AA70" s="123"/>
      <c r="AB70" s="124"/>
      <c r="AC70" s="124"/>
      <c r="AD70" s="124"/>
      <c r="AE70" s="138"/>
      <c r="AF70" s="125"/>
      <c r="AG70" s="123"/>
      <c r="AH70" s="124"/>
      <c r="AI70" s="124"/>
      <c r="AJ70" s="124"/>
      <c r="AK70" s="138"/>
      <c r="AL70" s="125"/>
      <c r="AM70" s="123"/>
      <c r="AN70" s="124"/>
      <c r="AO70" s="124"/>
      <c r="AP70" s="124"/>
      <c r="AQ70" s="138"/>
      <c r="AR70" s="125"/>
      <c r="AS70" s="123"/>
      <c r="AT70" s="124"/>
      <c r="AU70" s="124"/>
      <c r="AV70" s="124"/>
      <c r="AW70" s="138"/>
      <c r="AX70" s="125"/>
      <c r="AY70" s="123"/>
      <c r="AZ70" s="124"/>
      <c r="BA70" s="124"/>
      <c r="BB70" s="124"/>
      <c r="BC70" s="138"/>
      <c r="BD70" s="125"/>
    </row>
    <row r="71" spans="1:56">
      <c r="A71" s="172" t="s">
        <v>581</v>
      </c>
      <c r="B71" s="311" t="s">
        <v>831</v>
      </c>
      <c r="C71" s="123"/>
      <c r="D71" s="124"/>
      <c r="E71" s="124"/>
      <c r="F71" s="124"/>
      <c r="G71" s="138"/>
      <c r="H71" s="125"/>
      <c r="I71" s="168"/>
      <c r="J71" s="169"/>
      <c r="K71" s="170"/>
      <c r="L71" s="170"/>
      <c r="M71" s="170"/>
      <c r="N71" s="171"/>
      <c r="O71" s="123"/>
      <c r="P71" s="124"/>
      <c r="Q71" s="124"/>
      <c r="R71" s="124"/>
      <c r="S71" s="138"/>
      <c r="T71" s="125"/>
      <c r="U71" s="123"/>
      <c r="V71" s="124"/>
      <c r="W71" s="124"/>
      <c r="X71" s="124"/>
      <c r="Y71" s="138"/>
      <c r="Z71" s="125"/>
      <c r="AA71" s="123"/>
      <c r="AB71" s="124"/>
      <c r="AC71" s="124"/>
      <c r="AD71" s="124"/>
      <c r="AE71" s="138"/>
      <c r="AF71" s="125"/>
      <c r="AG71" s="123"/>
      <c r="AH71" s="124"/>
      <c r="AI71" s="124"/>
      <c r="AJ71" s="124"/>
      <c r="AK71" s="138"/>
      <c r="AL71" s="125"/>
      <c r="AM71" s="123"/>
      <c r="AN71" s="124"/>
      <c r="AO71" s="124"/>
      <c r="AP71" s="124"/>
      <c r="AQ71" s="138"/>
      <c r="AR71" s="125"/>
      <c r="AS71" s="123"/>
      <c r="AT71" s="124"/>
      <c r="AU71" s="124"/>
      <c r="AV71" s="124"/>
      <c r="AW71" s="138"/>
      <c r="AX71" s="125"/>
      <c r="AY71" s="123"/>
      <c r="AZ71" s="124"/>
      <c r="BA71" s="124"/>
      <c r="BB71" s="124"/>
      <c r="BC71" s="138"/>
      <c r="BD71" s="125"/>
    </row>
    <row r="72" spans="1:56">
      <c r="A72" s="172" t="s">
        <v>582</v>
      </c>
      <c r="B72" s="311" t="s">
        <v>832</v>
      </c>
      <c r="C72" s="123"/>
      <c r="D72" s="124"/>
      <c r="E72" s="124"/>
      <c r="F72" s="124"/>
      <c r="G72" s="138"/>
      <c r="H72" s="125"/>
      <c r="I72" s="168"/>
      <c r="J72" s="169"/>
      <c r="K72" s="170"/>
      <c r="L72" s="170"/>
      <c r="M72" s="170"/>
      <c r="N72" s="171"/>
      <c r="O72" s="123"/>
      <c r="P72" s="124"/>
      <c r="Q72" s="124"/>
      <c r="R72" s="124"/>
      <c r="S72" s="138"/>
      <c r="T72" s="125"/>
      <c r="U72" s="123"/>
      <c r="V72" s="124"/>
      <c r="W72" s="124"/>
      <c r="X72" s="124"/>
      <c r="Y72" s="138"/>
      <c r="Z72" s="125"/>
      <c r="AA72" s="123"/>
      <c r="AB72" s="124"/>
      <c r="AC72" s="124"/>
      <c r="AD72" s="124"/>
      <c r="AE72" s="138"/>
      <c r="AF72" s="125"/>
      <c r="AG72" s="123"/>
      <c r="AH72" s="124"/>
      <c r="AI72" s="124"/>
      <c r="AJ72" s="124"/>
      <c r="AK72" s="138"/>
      <c r="AL72" s="125"/>
      <c r="AM72" s="123"/>
      <c r="AN72" s="124"/>
      <c r="AO72" s="124"/>
      <c r="AP72" s="124"/>
      <c r="AQ72" s="138"/>
      <c r="AR72" s="125"/>
      <c r="AS72" s="123"/>
      <c r="AT72" s="124"/>
      <c r="AU72" s="124"/>
      <c r="AV72" s="124"/>
      <c r="AW72" s="138"/>
      <c r="AX72" s="125"/>
      <c r="AY72" s="123"/>
      <c r="AZ72" s="124"/>
      <c r="BA72" s="124"/>
      <c r="BB72" s="124"/>
      <c r="BC72" s="138"/>
      <c r="BD72" s="125"/>
    </row>
    <row r="73" spans="1:56">
      <c r="A73" s="172" t="s">
        <v>583</v>
      </c>
      <c r="B73" s="311" t="s">
        <v>833</v>
      </c>
      <c r="C73" s="123"/>
      <c r="D73" s="124"/>
      <c r="E73" s="124"/>
      <c r="F73" s="124"/>
      <c r="G73" s="138"/>
      <c r="H73" s="125"/>
      <c r="I73" s="168"/>
      <c r="J73" s="169"/>
      <c r="K73" s="170"/>
      <c r="L73" s="170"/>
      <c r="M73" s="170"/>
      <c r="N73" s="171"/>
      <c r="O73" s="123"/>
      <c r="P73" s="124"/>
      <c r="Q73" s="124"/>
      <c r="R73" s="124"/>
      <c r="S73" s="138"/>
      <c r="T73" s="125"/>
      <c r="U73" s="123"/>
      <c r="V73" s="124"/>
      <c r="W73" s="124"/>
      <c r="X73" s="124"/>
      <c r="Y73" s="138"/>
      <c r="Z73" s="125"/>
      <c r="AA73" s="123"/>
      <c r="AB73" s="124"/>
      <c r="AC73" s="124"/>
      <c r="AD73" s="124"/>
      <c r="AE73" s="138"/>
      <c r="AF73" s="125"/>
      <c r="AG73" s="123"/>
      <c r="AH73" s="124"/>
      <c r="AI73" s="124"/>
      <c r="AJ73" s="124"/>
      <c r="AK73" s="138"/>
      <c r="AL73" s="125"/>
      <c r="AM73" s="123"/>
      <c r="AN73" s="124"/>
      <c r="AO73" s="124"/>
      <c r="AP73" s="124"/>
      <c r="AQ73" s="138"/>
      <c r="AR73" s="125"/>
      <c r="AS73" s="123"/>
      <c r="AT73" s="124"/>
      <c r="AU73" s="124"/>
      <c r="AV73" s="124"/>
      <c r="AW73" s="138"/>
      <c r="AX73" s="125"/>
      <c r="AY73" s="123"/>
      <c r="AZ73" s="124"/>
      <c r="BA73" s="124"/>
      <c r="BB73" s="124"/>
      <c r="BC73" s="138"/>
      <c r="BD73" s="125"/>
    </row>
    <row r="74" spans="1:56">
      <c r="A74" s="172" t="s">
        <v>584</v>
      </c>
      <c r="B74" s="311" t="s">
        <v>834</v>
      </c>
      <c r="C74" s="123"/>
      <c r="D74" s="124"/>
      <c r="E74" s="124"/>
      <c r="F74" s="124"/>
      <c r="G74" s="138"/>
      <c r="H74" s="125"/>
      <c r="I74" s="168"/>
      <c r="J74" s="169"/>
      <c r="K74" s="170"/>
      <c r="L74" s="170"/>
      <c r="M74" s="170"/>
      <c r="N74" s="171"/>
      <c r="O74" s="123"/>
      <c r="P74" s="124"/>
      <c r="Q74" s="124"/>
      <c r="R74" s="124"/>
      <c r="S74" s="138"/>
      <c r="T74" s="125"/>
      <c r="U74" s="123"/>
      <c r="V74" s="124"/>
      <c r="W74" s="124"/>
      <c r="X74" s="124"/>
      <c r="Y74" s="138"/>
      <c r="Z74" s="125"/>
      <c r="AA74" s="123"/>
      <c r="AB74" s="124"/>
      <c r="AC74" s="124"/>
      <c r="AD74" s="124"/>
      <c r="AE74" s="138"/>
      <c r="AF74" s="125"/>
      <c r="AG74" s="123"/>
      <c r="AH74" s="124"/>
      <c r="AI74" s="124"/>
      <c r="AJ74" s="124"/>
      <c r="AK74" s="138"/>
      <c r="AL74" s="125"/>
      <c r="AM74" s="123"/>
      <c r="AN74" s="124"/>
      <c r="AO74" s="124"/>
      <c r="AP74" s="124"/>
      <c r="AQ74" s="138"/>
      <c r="AR74" s="125"/>
      <c r="AS74" s="123"/>
      <c r="AT74" s="124"/>
      <c r="AU74" s="124"/>
      <c r="AV74" s="124"/>
      <c r="AW74" s="138"/>
      <c r="AX74" s="125"/>
      <c r="AY74" s="123"/>
      <c r="AZ74" s="124"/>
      <c r="BA74" s="124"/>
      <c r="BB74" s="124"/>
      <c r="BC74" s="138"/>
      <c r="BD74" s="125"/>
    </row>
    <row r="75" spans="1:56">
      <c r="A75" s="172" t="s">
        <v>585</v>
      </c>
      <c r="B75" s="311" t="s">
        <v>835</v>
      </c>
      <c r="C75" s="123"/>
      <c r="D75" s="124"/>
      <c r="E75" s="124"/>
      <c r="F75" s="124"/>
      <c r="G75" s="138"/>
      <c r="H75" s="125"/>
      <c r="I75" s="168"/>
      <c r="J75" s="169"/>
      <c r="K75" s="170"/>
      <c r="L75" s="170"/>
      <c r="M75" s="170"/>
      <c r="N75" s="171"/>
      <c r="O75" s="123"/>
      <c r="P75" s="124"/>
      <c r="Q75" s="124"/>
      <c r="R75" s="124"/>
      <c r="S75" s="138"/>
      <c r="T75" s="125"/>
      <c r="U75" s="123"/>
      <c r="V75" s="124"/>
      <c r="W75" s="124"/>
      <c r="X75" s="124"/>
      <c r="Y75" s="138"/>
      <c r="Z75" s="125"/>
      <c r="AA75" s="123"/>
      <c r="AB75" s="124"/>
      <c r="AC75" s="124"/>
      <c r="AD75" s="124"/>
      <c r="AE75" s="138"/>
      <c r="AF75" s="125"/>
      <c r="AG75" s="123"/>
      <c r="AH75" s="124"/>
      <c r="AI75" s="124"/>
      <c r="AJ75" s="124"/>
      <c r="AK75" s="138"/>
      <c r="AL75" s="125"/>
      <c r="AM75" s="123"/>
      <c r="AN75" s="124"/>
      <c r="AO75" s="124"/>
      <c r="AP75" s="124"/>
      <c r="AQ75" s="138"/>
      <c r="AR75" s="125"/>
      <c r="AS75" s="123"/>
      <c r="AT75" s="124"/>
      <c r="AU75" s="124"/>
      <c r="AV75" s="124"/>
      <c r="AW75" s="138"/>
      <c r="AX75" s="125"/>
      <c r="AY75" s="123"/>
      <c r="AZ75" s="124"/>
      <c r="BA75" s="124"/>
      <c r="BB75" s="124"/>
      <c r="BC75" s="138"/>
      <c r="BD75" s="125"/>
    </row>
    <row r="76" spans="1:56">
      <c r="A76" s="172" t="s">
        <v>586</v>
      </c>
      <c r="B76" s="311" t="s">
        <v>836</v>
      </c>
      <c r="C76" s="123"/>
      <c r="D76" s="124"/>
      <c r="E76" s="124"/>
      <c r="F76" s="124"/>
      <c r="G76" s="138"/>
      <c r="H76" s="125"/>
      <c r="I76" s="168"/>
      <c r="J76" s="169"/>
      <c r="K76" s="170"/>
      <c r="L76" s="170"/>
      <c r="M76" s="170"/>
      <c r="N76" s="171"/>
      <c r="O76" s="123"/>
      <c r="P76" s="124"/>
      <c r="Q76" s="124"/>
      <c r="R76" s="124"/>
      <c r="S76" s="138"/>
      <c r="T76" s="125"/>
      <c r="U76" s="123"/>
      <c r="V76" s="124"/>
      <c r="W76" s="124"/>
      <c r="X76" s="124"/>
      <c r="Y76" s="138"/>
      <c r="Z76" s="125"/>
      <c r="AA76" s="123"/>
      <c r="AB76" s="124"/>
      <c r="AC76" s="124"/>
      <c r="AD76" s="124"/>
      <c r="AE76" s="138"/>
      <c r="AF76" s="125"/>
      <c r="AG76" s="123"/>
      <c r="AH76" s="124"/>
      <c r="AI76" s="124"/>
      <c r="AJ76" s="124"/>
      <c r="AK76" s="138"/>
      <c r="AL76" s="125"/>
      <c r="AM76" s="123"/>
      <c r="AN76" s="124"/>
      <c r="AO76" s="124"/>
      <c r="AP76" s="124"/>
      <c r="AQ76" s="138"/>
      <c r="AR76" s="125"/>
      <c r="AS76" s="123"/>
      <c r="AT76" s="124"/>
      <c r="AU76" s="124"/>
      <c r="AV76" s="124"/>
      <c r="AW76" s="138"/>
      <c r="AX76" s="125"/>
      <c r="AY76" s="123"/>
      <c r="AZ76" s="124"/>
      <c r="BA76" s="124"/>
      <c r="BB76" s="124"/>
      <c r="BC76" s="138"/>
      <c r="BD76" s="125"/>
    </row>
    <row r="77" spans="1:56">
      <c r="A77" s="172" t="s">
        <v>587</v>
      </c>
      <c r="B77" s="311" t="s">
        <v>837</v>
      </c>
      <c r="C77" s="123"/>
      <c r="D77" s="124"/>
      <c r="E77" s="124"/>
      <c r="F77" s="124"/>
      <c r="G77" s="138"/>
      <c r="H77" s="125"/>
      <c r="I77" s="168"/>
      <c r="J77" s="169"/>
      <c r="K77" s="170"/>
      <c r="L77" s="170"/>
      <c r="M77" s="170"/>
      <c r="N77" s="171"/>
      <c r="O77" s="123"/>
      <c r="P77" s="124"/>
      <c r="Q77" s="124"/>
      <c r="R77" s="124"/>
      <c r="S77" s="138"/>
      <c r="T77" s="125"/>
      <c r="U77" s="123"/>
      <c r="V77" s="124"/>
      <c r="W77" s="124"/>
      <c r="X77" s="124"/>
      <c r="Y77" s="138"/>
      <c r="Z77" s="125"/>
      <c r="AA77" s="123"/>
      <c r="AB77" s="124"/>
      <c r="AC77" s="124"/>
      <c r="AD77" s="124"/>
      <c r="AE77" s="138"/>
      <c r="AF77" s="125"/>
      <c r="AG77" s="123"/>
      <c r="AH77" s="124"/>
      <c r="AI77" s="124"/>
      <c r="AJ77" s="124"/>
      <c r="AK77" s="138"/>
      <c r="AL77" s="125"/>
      <c r="AM77" s="123"/>
      <c r="AN77" s="124"/>
      <c r="AO77" s="124"/>
      <c r="AP77" s="124"/>
      <c r="AQ77" s="138"/>
      <c r="AR77" s="125"/>
      <c r="AS77" s="123"/>
      <c r="AT77" s="124"/>
      <c r="AU77" s="124"/>
      <c r="AV77" s="124"/>
      <c r="AW77" s="138"/>
      <c r="AX77" s="125"/>
      <c r="AY77" s="123"/>
      <c r="AZ77" s="124"/>
      <c r="BA77" s="124"/>
      <c r="BB77" s="124"/>
      <c r="BC77" s="138"/>
      <c r="BD77" s="125"/>
    </row>
    <row r="78" spans="1:56">
      <c r="A78" s="172" t="s">
        <v>588</v>
      </c>
      <c r="B78" s="311" t="s">
        <v>838</v>
      </c>
      <c r="C78" s="123"/>
      <c r="D78" s="124"/>
      <c r="E78" s="124"/>
      <c r="F78" s="124"/>
      <c r="G78" s="138"/>
      <c r="H78" s="125"/>
      <c r="I78" s="168"/>
      <c r="J78" s="169"/>
      <c r="K78" s="170"/>
      <c r="L78" s="170"/>
      <c r="M78" s="170"/>
      <c r="N78" s="171"/>
      <c r="O78" s="123"/>
      <c r="P78" s="124"/>
      <c r="Q78" s="124"/>
      <c r="R78" s="124"/>
      <c r="S78" s="138"/>
      <c r="T78" s="125"/>
      <c r="U78" s="123"/>
      <c r="V78" s="124"/>
      <c r="W78" s="124"/>
      <c r="X78" s="124"/>
      <c r="Y78" s="138"/>
      <c r="Z78" s="125"/>
      <c r="AA78" s="123"/>
      <c r="AB78" s="124"/>
      <c r="AC78" s="124"/>
      <c r="AD78" s="124"/>
      <c r="AE78" s="138"/>
      <c r="AF78" s="125"/>
      <c r="AG78" s="123"/>
      <c r="AH78" s="124"/>
      <c r="AI78" s="124"/>
      <c r="AJ78" s="124"/>
      <c r="AK78" s="138"/>
      <c r="AL78" s="125"/>
      <c r="AM78" s="123"/>
      <c r="AN78" s="124"/>
      <c r="AO78" s="124"/>
      <c r="AP78" s="124"/>
      <c r="AQ78" s="138"/>
      <c r="AR78" s="125"/>
      <c r="AS78" s="123"/>
      <c r="AT78" s="124"/>
      <c r="AU78" s="124"/>
      <c r="AV78" s="124"/>
      <c r="AW78" s="138"/>
      <c r="AX78" s="125"/>
      <c r="AY78" s="123"/>
      <c r="AZ78" s="124"/>
      <c r="BA78" s="124"/>
      <c r="BB78" s="124"/>
      <c r="BC78" s="138"/>
      <c r="BD78" s="125"/>
    </row>
    <row r="79" spans="1:56">
      <c r="A79" s="172" t="s">
        <v>589</v>
      </c>
      <c r="B79" s="311" t="s">
        <v>839</v>
      </c>
      <c r="C79" s="123"/>
      <c r="D79" s="124"/>
      <c r="E79" s="124"/>
      <c r="F79" s="124"/>
      <c r="G79" s="138"/>
      <c r="H79" s="125"/>
      <c r="I79" s="168"/>
      <c r="J79" s="169"/>
      <c r="K79" s="170"/>
      <c r="L79" s="170"/>
      <c r="M79" s="170"/>
      <c r="N79" s="171"/>
      <c r="O79" s="123"/>
      <c r="P79" s="124"/>
      <c r="Q79" s="124"/>
      <c r="R79" s="124"/>
      <c r="S79" s="138"/>
      <c r="T79" s="125"/>
      <c r="U79" s="123"/>
      <c r="V79" s="124"/>
      <c r="W79" s="124"/>
      <c r="X79" s="124"/>
      <c r="Y79" s="138"/>
      <c r="Z79" s="125"/>
      <c r="AA79" s="123"/>
      <c r="AB79" s="124"/>
      <c r="AC79" s="124"/>
      <c r="AD79" s="124"/>
      <c r="AE79" s="138"/>
      <c r="AF79" s="125"/>
      <c r="AG79" s="123"/>
      <c r="AH79" s="124"/>
      <c r="AI79" s="124"/>
      <c r="AJ79" s="124"/>
      <c r="AK79" s="138"/>
      <c r="AL79" s="125"/>
      <c r="AM79" s="123"/>
      <c r="AN79" s="124"/>
      <c r="AO79" s="124"/>
      <c r="AP79" s="124"/>
      <c r="AQ79" s="138"/>
      <c r="AR79" s="125"/>
      <c r="AS79" s="123"/>
      <c r="AT79" s="124"/>
      <c r="AU79" s="124"/>
      <c r="AV79" s="124"/>
      <c r="AW79" s="138"/>
      <c r="AX79" s="125"/>
      <c r="AY79" s="123"/>
      <c r="AZ79" s="124"/>
      <c r="BA79" s="124"/>
      <c r="BB79" s="124"/>
      <c r="BC79" s="138"/>
      <c r="BD79" s="125"/>
    </row>
    <row r="80" spans="1:56">
      <c r="A80" s="172" t="s">
        <v>590</v>
      </c>
      <c r="B80" s="311" t="s">
        <v>840</v>
      </c>
      <c r="C80" s="123"/>
      <c r="D80" s="124"/>
      <c r="E80" s="124"/>
      <c r="F80" s="124"/>
      <c r="G80" s="138"/>
      <c r="H80" s="125"/>
      <c r="I80" s="168"/>
      <c r="J80" s="169"/>
      <c r="K80" s="170"/>
      <c r="L80" s="170"/>
      <c r="M80" s="170"/>
      <c r="N80" s="171"/>
      <c r="O80" s="123"/>
      <c r="P80" s="124"/>
      <c r="Q80" s="124"/>
      <c r="R80" s="124"/>
      <c r="S80" s="138"/>
      <c r="T80" s="125"/>
      <c r="U80" s="123"/>
      <c r="V80" s="124"/>
      <c r="W80" s="124"/>
      <c r="X80" s="124"/>
      <c r="Y80" s="138"/>
      <c r="Z80" s="125"/>
      <c r="AA80" s="123"/>
      <c r="AB80" s="124"/>
      <c r="AC80" s="124"/>
      <c r="AD80" s="124"/>
      <c r="AE80" s="138"/>
      <c r="AF80" s="125"/>
      <c r="AG80" s="123"/>
      <c r="AH80" s="124"/>
      <c r="AI80" s="124"/>
      <c r="AJ80" s="124"/>
      <c r="AK80" s="138"/>
      <c r="AL80" s="125"/>
      <c r="AM80" s="123"/>
      <c r="AN80" s="124"/>
      <c r="AO80" s="124"/>
      <c r="AP80" s="124"/>
      <c r="AQ80" s="138"/>
      <c r="AR80" s="125"/>
      <c r="AS80" s="123"/>
      <c r="AT80" s="124"/>
      <c r="AU80" s="124"/>
      <c r="AV80" s="124"/>
      <c r="AW80" s="138"/>
      <c r="AX80" s="125"/>
      <c r="AY80" s="123"/>
      <c r="AZ80" s="124"/>
      <c r="BA80" s="124"/>
      <c r="BB80" s="124"/>
      <c r="BC80" s="138"/>
      <c r="BD80" s="125"/>
    </row>
    <row r="81" spans="1:56">
      <c r="A81" s="172" t="s">
        <v>591</v>
      </c>
      <c r="B81" s="311" t="s">
        <v>841</v>
      </c>
      <c r="C81" s="123"/>
      <c r="D81" s="124"/>
      <c r="E81" s="124"/>
      <c r="F81" s="124"/>
      <c r="G81" s="138"/>
      <c r="H81" s="125"/>
      <c r="I81" s="168"/>
      <c r="J81" s="169"/>
      <c r="K81" s="170"/>
      <c r="L81" s="170"/>
      <c r="M81" s="170"/>
      <c r="N81" s="171"/>
      <c r="O81" s="123"/>
      <c r="P81" s="124"/>
      <c r="Q81" s="124"/>
      <c r="R81" s="124"/>
      <c r="S81" s="138"/>
      <c r="T81" s="125"/>
      <c r="U81" s="123"/>
      <c r="V81" s="124"/>
      <c r="W81" s="124"/>
      <c r="X81" s="124"/>
      <c r="Y81" s="138"/>
      <c r="Z81" s="125"/>
      <c r="AA81" s="123"/>
      <c r="AB81" s="124"/>
      <c r="AC81" s="124"/>
      <c r="AD81" s="124"/>
      <c r="AE81" s="138"/>
      <c r="AF81" s="125"/>
      <c r="AG81" s="123"/>
      <c r="AH81" s="124"/>
      <c r="AI81" s="124"/>
      <c r="AJ81" s="124"/>
      <c r="AK81" s="138"/>
      <c r="AL81" s="125"/>
      <c r="AM81" s="123"/>
      <c r="AN81" s="124"/>
      <c r="AO81" s="124"/>
      <c r="AP81" s="124"/>
      <c r="AQ81" s="138"/>
      <c r="AR81" s="125"/>
      <c r="AS81" s="123"/>
      <c r="AT81" s="124"/>
      <c r="AU81" s="124"/>
      <c r="AV81" s="124"/>
      <c r="AW81" s="138"/>
      <c r="AX81" s="125"/>
      <c r="AY81" s="123"/>
      <c r="AZ81" s="124"/>
      <c r="BA81" s="124"/>
      <c r="BB81" s="124"/>
      <c r="BC81" s="138"/>
      <c r="BD81" s="125"/>
    </row>
    <row r="82" spans="1:56">
      <c r="A82" s="172" t="s">
        <v>592</v>
      </c>
      <c r="B82" s="311" t="s">
        <v>842</v>
      </c>
      <c r="C82" s="123"/>
      <c r="D82" s="124"/>
      <c r="E82" s="124"/>
      <c r="F82" s="124"/>
      <c r="G82" s="138"/>
      <c r="H82" s="125"/>
      <c r="I82" s="168"/>
      <c r="J82" s="169"/>
      <c r="K82" s="170"/>
      <c r="L82" s="170"/>
      <c r="M82" s="170"/>
      <c r="N82" s="171"/>
      <c r="O82" s="123"/>
      <c r="P82" s="124"/>
      <c r="Q82" s="124"/>
      <c r="R82" s="124"/>
      <c r="S82" s="138"/>
      <c r="T82" s="125"/>
      <c r="U82" s="123"/>
      <c r="V82" s="124"/>
      <c r="W82" s="124"/>
      <c r="X82" s="124"/>
      <c r="Y82" s="138"/>
      <c r="Z82" s="125"/>
      <c r="AA82" s="123"/>
      <c r="AB82" s="124"/>
      <c r="AC82" s="124"/>
      <c r="AD82" s="124"/>
      <c r="AE82" s="138"/>
      <c r="AF82" s="125"/>
      <c r="AG82" s="123"/>
      <c r="AH82" s="124"/>
      <c r="AI82" s="124"/>
      <c r="AJ82" s="124"/>
      <c r="AK82" s="138"/>
      <c r="AL82" s="125"/>
      <c r="AM82" s="123"/>
      <c r="AN82" s="124"/>
      <c r="AO82" s="124"/>
      <c r="AP82" s="124"/>
      <c r="AQ82" s="138"/>
      <c r="AR82" s="125"/>
      <c r="AS82" s="123"/>
      <c r="AT82" s="124"/>
      <c r="AU82" s="124"/>
      <c r="AV82" s="124"/>
      <c r="AW82" s="138"/>
      <c r="AX82" s="125"/>
      <c r="AY82" s="123"/>
      <c r="AZ82" s="124"/>
      <c r="BA82" s="124"/>
      <c r="BB82" s="124"/>
      <c r="BC82" s="138"/>
      <c r="BD82" s="125"/>
    </row>
    <row r="83" spans="1:56">
      <c r="A83" s="172" t="s">
        <v>593</v>
      </c>
      <c r="B83" s="311" t="s">
        <v>843</v>
      </c>
      <c r="C83" s="123"/>
      <c r="D83" s="124"/>
      <c r="E83" s="124"/>
      <c r="F83" s="124"/>
      <c r="G83" s="138"/>
      <c r="H83" s="125"/>
      <c r="I83" s="168"/>
      <c r="J83" s="169"/>
      <c r="K83" s="170"/>
      <c r="L83" s="170"/>
      <c r="M83" s="170"/>
      <c r="N83" s="171"/>
      <c r="O83" s="123"/>
      <c r="P83" s="124"/>
      <c r="Q83" s="124"/>
      <c r="R83" s="124"/>
      <c r="S83" s="138"/>
      <c r="T83" s="125"/>
      <c r="U83" s="123"/>
      <c r="V83" s="124"/>
      <c r="W83" s="124"/>
      <c r="X83" s="124"/>
      <c r="Y83" s="138"/>
      <c r="Z83" s="125"/>
      <c r="AA83" s="123"/>
      <c r="AB83" s="124"/>
      <c r="AC83" s="124"/>
      <c r="AD83" s="124"/>
      <c r="AE83" s="138"/>
      <c r="AF83" s="125"/>
      <c r="AG83" s="123"/>
      <c r="AH83" s="124"/>
      <c r="AI83" s="124"/>
      <c r="AJ83" s="124"/>
      <c r="AK83" s="138"/>
      <c r="AL83" s="125"/>
      <c r="AM83" s="123"/>
      <c r="AN83" s="124"/>
      <c r="AO83" s="124"/>
      <c r="AP83" s="124"/>
      <c r="AQ83" s="138"/>
      <c r="AR83" s="125"/>
      <c r="AS83" s="123"/>
      <c r="AT83" s="124"/>
      <c r="AU83" s="124"/>
      <c r="AV83" s="124"/>
      <c r="AW83" s="138"/>
      <c r="AX83" s="125"/>
      <c r="AY83" s="123"/>
      <c r="AZ83" s="124"/>
      <c r="BA83" s="124"/>
      <c r="BB83" s="124"/>
      <c r="BC83" s="138"/>
      <c r="BD83" s="125"/>
    </row>
    <row r="84" spans="1:56">
      <c r="A84" s="172" t="s">
        <v>594</v>
      </c>
      <c r="B84" s="311" t="s">
        <v>844</v>
      </c>
      <c r="C84" s="123"/>
      <c r="D84" s="124"/>
      <c r="E84" s="124"/>
      <c r="F84" s="124"/>
      <c r="G84" s="138"/>
      <c r="H84" s="125"/>
      <c r="I84" s="168"/>
      <c r="J84" s="169"/>
      <c r="K84" s="170"/>
      <c r="L84" s="170"/>
      <c r="M84" s="170"/>
      <c r="N84" s="171"/>
      <c r="O84" s="123"/>
      <c r="P84" s="124"/>
      <c r="Q84" s="124"/>
      <c r="R84" s="124"/>
      <c r="S84" s="138"/>
      <c r="T84" s="125"/>
      <c r="U84" s="123"/>
      <c r="V84" s="124"/>
      <c r="W84" s="124"/>
      <c r="X84" s="124"/>
      <c r="Y84" s="138"/>
      <c r="Z84" s="125"/>
      <c r="AA84" s="123"/>
      <c r="AB84" s="124"/>
      <c r="AC84" s="124"/>
      <c r="AD84" s="124"/>
      <c r="AE84" s="138"/>
      <c r="AF84" s="125"/>
      <c r="AG84" s="123"/>
      <c r="AH84" s="124"/>
      <c r="AI84" s="124"/>
      <c r="AJ84" s="124"/>
      <c r="AK84" s="138"/>
      <c r="AL84" s="125"/>
      <c r="AM84" s="123"/>
      <c r="AN84" s="124"/>
      <c r="AO84" s="124"/>
      <c r="AP84" s="124"/>
      <c r="AQ84" s="138"/>
      <c r="AR84" s="125"/>
      <c r="AS84" s="123"/>
      <c r="AT84" s="124"/>
      <c r="AU84" s="124"/>
      <c r="AV84" s="124"/>
      <c r="AW84" s="138"/>
      <c r="AX84" s="125"/>
      <c r="AY84" s="123"/>
      <c r="AZ84" s="124"/>
      <c r="BA84" s="124"/>
      <c r="BB84" s="124"/>
      <c r="BC84" s="138"/>
      <c r="BD84" s="125"/>
    </row>
    <row r="85" spans="1:56">
      <c r="A85" s="172" t="s">
        <v>595</v>
      </c>
      <c r="B85" s="311" t="s">
        <v>845</v>
      </c>
      <c r="C85" s="123"/>
      <c r="D85" s="124"/>
      <c r="E85" s="124"/>
      <c r="F85" s="124"/>
      <c r="G85" s="138"/>
      <c r="H85" s="125"/>
      <c r="I85" s="168"/>
      <c r="J85" s="169"/>
      <c r="K85" s="170"/>
      <c r="L85" s="170"/>
      <c r="M85" s="170"/>
      <c r="N85" s="171"/>
      <c r="O85" s="123"/>
      <c r="P85" s="124"/>
      <c r="Q85" s="124"/>
      <c r="R85" s="124"/>
      <c r="S85" s="138"/>
      <c r="T85" s="125"/>
      <c r="U85" s="123"/>
      <c r="V85" s="124"/>
      <c r="W85" s="124"/>
      <c r="X85" s="124"/>
      <c r="Y85" s="138"/>
      <c r="Z85" s="125"/>
      <c r="AA85" s="123"/>
      <c r="AB85" s="124"/>
      <c r="AC85" s="124"/>
      <c r="AD85" s="124"/>
      <c r="AE85" s="138"/>
      <c r="AF85" s="125"/>
      <c r="AG85" s="123"/>
      <c r="AH85" s="124"/>
      <c r="AI85" s="124"/>
      <c r="AJ85" s="124"/>
      <c r="AK85" s="138"/>
      <c r="AL85" s="125"/>
      <c r="AM85" s="123"/>
      <c r="AN85" s="124"/>
      <c r="AO85" s="124"/>
      <c r="AP85" s="124"/>
      <c r="AQ85" s="138"/>
      <c r="AR85" s="125"/>
      <c r="AS85" s="123"/>
      <c r="AT85" s="124"/>
      <c r="AU85" s="124"/>
      <c r="AV85" s="124"/>
      <c r="AW85" s="138"/>
      <c r="AX85" s="125"/>
      <c r="AY85" s="123"/>
      <c r="AZ85" s="124"/>
      <c r="BA85" s="124"/>
      <c r="BB85" s="124"/>
      <c r="BC85" s="138"/>
      <c r="BD85" s="125"/>
    </row>
    <row r="86" spans="1:56">
      <c r="A86" s="172" t="s">
        <v>596</v>
      </c>
      <c r="B86" s="311" t="s">
        <v>846</v>
      </c>
      <c r="C86" s="123"/>
      <c r="D86" s="124"/>
      <c r="E86" s="124"/>
      <c r="F86" s="124"/>
      <c r="G86" s="138"/>
      <c r="H86" s="125"/>
      <c r="I86" s="168"/>
      <c r="J86" s="169"/>
      <c r="K86" s="170"/>
      <c r="L86" s="170"/>
      <c r="M86" s="170"/>
      <c r="N86" s="171"/>
      <c r="O86" s="123"/>
      <c r="P86" s="124"/>
      <c r="Q86" s="124"/>
      <c r="R86" s="124"/>
      <c r="S86" s="138"/>
      <c r="T86" s="125"/>
      <c r="U86" s="123"/>
      <c r="V86" s="124"/>
      <c r="W86" s="124"/>
      <c r="X86" s="124"/>
      <c r="Y86" s="138"/>
      <c r="Z86" s="125"/>
      <c r="AA86" s="123"/>
      <c r="AB86" s="124"/>
      <c r="AC86" s="124"/>
      <c r="AD86" s="124"/>
      <c r="AE86" s="138"/>
      <c r="AF86" s="125"/>
      <c r="AG86" s="123"/>
      <c r="AH86" s="124"/>
      <c r="AI86" s="124"/>
      <c r="AJ86" s="124"/>
      <c r="AK86" s="138"/>
      <c r="AL86" s="125"/>
      <c r="AM86" s="123"/>
      <c r="AN86" s="124"/>
      <c r="AO86" s="124"/>
      <c r="AP86" s="124"/>
      <c r="AQ86" s="138"/>
      <c r="AR86" s="125"/>
      <c r="AS86" s="123"/>
      <c r="AT86" s="124"/>
      <c r="AU86" s="124"/>
      <c r="AV86" s="124"/>
      <c r="AW86" s="138"/>
      <c r="AX86" s="125"/>
      <c r="AY86" s="123"/>
      <c r="AZ86" s="124"/>
      <c r="BA86" s="124"/>
      <c r="BB86" s="124"/>
      <c r="BC86" s="138"/>
      <c r="BD86" s="125"/>
    </row>
    <row r="87" spans="1:56">
      <c r="A87" s="172" t="s">
        <v>597</v>
      </c>
      <c r="B87" s="311" t="s">
        <v>847</v>
      </c>
      <c r="C87" s="123"/>
      <c r="D87" s="124"/>
      <c r="E87" s="124"/>
      <c r="F87" s="124"/>
      <c r="G87" s="138"/>
      <c r="H87" s="125"/>
      <c r="I87" s="168"/>
      <c r="J87" s="169"/>
      <c r="K87" s="170"/>
      <c r="L87" s="170"/>
      <c r="M87" s="170"/>
      <c r="N87" s="171"/>
      <c r="O87" s="123"/>
      <c r="P87" s="124"/>
      <c r="Q87" s="124"/>
      <c r="R87" s="124"/>
      <c r="S87" s="138"/>
      <c r="T87" s="125"/>
      <c r="U87" s="123"/>
      <c r="V87" s="124"/>
      <c r="W87" s="124"/>
      <c r="X87" s="124"/>
      <c r="Y87" s="138"/>
      <c r="Z87" s="125"/>
      <c r="AA87" s="123"/>
      <c r="AB87" s="124"/>
      <c r="AC87" s="124"/>
      <c r="AD87" s="124"/>
      <c r="AE87" s="138"/>
      <c r="AF87" s="125"/>
      <c r="AG87" s="123"/>
      <c r="AH87" s="124"/>
      <c r="AI87" s="124"/>
      <c r="AJ87" s="124"/>
      <c r="AK87" s="138"/>
      <c r="AL87" s="125"/>
      <c r="AM87" s="123"/>
      <c r="AN87" s="124"/>
      <c r="AO87" s="124"/>
      <c r="AP87" s="124"/>
      <c r="AQ87" s="138"/>
      <c r="AR87" s="125"/>
      <c r="AS87" s="123"/>
      <c r="AT87" s="124"/>
      <c r="AU87" s="124"/>
      <c r="AV87" s="124"/>
      <c r="AW87" s="138"/>
      <c r="AX87" s="125"/>
      <c r="AY87" s="123"/>
      <c r="AZ87" s="124"/>
      <c r="BA87" s="124"/>
      <c r="BB87" s="124"/>
      <c r="BC87" s="138"/>
      <c r="BD87" s="125"/>
    </row>
    <row r="88" spans="1:56">
      <c r="A88" s="172" t="s">
        <v>598</v>
      </c>
      <c r="B88" s="311" t="s">
        <v>848</v>
      </c>
      <c r="C88" s="123"/>
      <c r="D88" s="124"/>
      <c r="E88" s="124"/>
      <c r="F88" s="124"/>
      <c r="G88" s="138"/>
      <c r="H88" s="125"/>
      <c r="I88" s="168"/>
      <c r="J88" s="169"/>
      <c r="K88" s="170"/>
      <c r="L88" s="170"/>
      <c r="M88" s="170"/>
      <c r="N88" s="171"/>
      <c r="O88" s="123"/>
      <c r="P88" s="124"/>
      <c r="Q88" s="124"/>
      <c r="R88" s="124"/>
      <c r="S88" s="138"/>
      <c r="T88" s="125"/>
      <c r="U88" s="123"/>
      <c r="V88" s="124"/>
      <c r="W88" s="124"/>
      <c r="X88" s="124"/>
      <c r="Y88" s="138"/>
      <c r="Z88" s="125"/>
      <c r="AA88" s="123"/>
      <c r="AB88" s="124"/>
      <c r="AC88" s="124"/>
      <c r="AD88" s="124"/>
      <c r="AE88" s="138"/>
      <c r="AF88" s="125"/>
      <c r="AG88" s="123"/>
      <c r="AH88" s="124"/>
      <c r="AI88" s="124"/>
      <c r="AJ88" s="124"/>
      <c r="AK88" s="138"/>
      <c r="AL88" s="125"/>
      <c r="AM88" s="123"/>
      <c r="AN88" s="124"/>
      <c r="AO88" s="124"/>
      <c r="AP88" s="124"/>
      <c r="AQ88" s="138"/>
      <c r="AR88" s="125"/>
      <c r="AS88" s="123"/>
      <c r="AT88" s="124"/>
      <c r="AU88" s="124"/>
      <c r="AV88" s="124"/>
      <c r="AW88" s="138"/>
      <c r="AX88" s="125"/>
      <c r="AY88" s="123"/>
      <c r="AZ88" s="124"/>
      <c r="BA88" s="124"/>
      <c r="BB88" s="124"/>
      <c r="BC88" s="138"/>
      <c r="BD88" s="125"/>
    </row>
    <row r="89" spans="1:56">
      <c r="A89" s="172" t="s">
        <v>599</v>
      </c>
      <c r="B89" s="311" t="s">
        <v>849</v>
      </c>
      <c r="C89" s="123"/>
      <c r="D89" s="124"/>
      <c r="E89" s="124"/>
      <c r="F89" s="124"/>
      <c r="G89" s="138"/>
      <c r="H89" s="125"/>
      <c r="I89" s="168"/>
      <c r="J89" s="169"/>
      <c r="K89" s="170"/>
      <c r="L89" s="170"/>
      <c r="M89" s="170"/>
      <c r="N89" s="171"/>
      <c r="O89" s="123"/>
      <c r="P89" s="124"/>
      <c r="Q89" s="124"/>
      <c r="R89" s="124"/>
      <c r="S89" s="138"/>
      <c r="T89" s="125"/>
      <c r="U89" s="123"/>
      <c r="V89" s="124"/>
      <c r="W89" s="124"/>
      <c r="X89" s="124"/>
      <c r="Y89" s="138"/>
      <c r="Z89" s="125"/>
      <c r="AA89" s="123"/>
      <c r="AB89" s="124"/>
      <c r="AC89" s="124"/>
      <c r="AD89" s="124"/>
      <c r="AE89" s="138"/>
      <c r="AF89" s="125"/>
      <c r="AG89" s="123"/>
      <c r="AH89" s="124"/>
      <c r="AI89" s="124"/>
      <c r="AJ89" s="124"/>
      <c r="AK89" s="138"/>
      <c r="AL89" s="125"/>
      <c r="AM89" s="123"/>
      <c r="AN89" s="124"/>
      <c r="AO89" s="124"/>
      <c r="AP89" s="124"/>
      <c r="AQ89" s="138"/>
      <c r="AR89" s="125"/>
      <c r="AS89" s="123"/>
      <c r="AT89" s="124"/>
      <c r="AU89" s="124"/>
      <c r="AV89" s="124"/>
      <c r="AW89" s="138"/>
      <c r="AX89" s="125"/>
      <c r="AY89" s="123"/>
      <c r="AZ89" s="124"/>
      <c r="BA89" s="124"/>
      <c r="BB89" s="124"/>
      <c r="BC89" s="138"/>
      <c r="BD89" s="125"/>
    </row>
    <row r="90" spans="1:56">
      <c r="A90" s="172" t="s">
        <v>600</v>
      </c>
      <c r="B90" s="311" t="s">
        <v>850</v>
      </c>
      <c r="C90" s="123"/>
      <c r="D90" s="124"/>
      <c r="E90" s="124"/>
      <c r="F90" s="124"/>
      <c r="G90" s="138"/>
      <c r="H90" s="125"/>
      <c r="I90" s="168"/>
      <c r="J90" s="169"/>
      <c r="K90" s="170"/>
      <c r="L90" s="170"/>
      <c r="M90" s="170"/>
      <c r="N90" s="171"/>
      <c r="O90" s="123"/>
      <c r="P90" s="124"/>
      <c r="Q90" s="124"/>
      <c r="R90" s="124"/>
      <c r="S90" s="138"/>
      <c r="T90" s="125"/>
      <c r="U90" s="123"/>
      <c r="V90" s="124"/>
      <c r="W90" s="124"/>
      <c r="X90" s="124"/>
      <c r="Y90" s="138"/>
      <c r="Z90" s="125"/>
      <c r="AA90" s="123"/>
      <c r="AB90" s="124"/>
      <c r="AC90" s="124"/>
      <c r="AD90" s="124"/>
      <c r="AE90" s="138"/>
      <c r="AF90" s="125"/>
      <c r="AG90" s="123"/>
      <c r="AH90" s="124"/>
      <c r="AI90" s="124"/>
      <c r="AJ90" s="124"/>
      <c r="AK90" s="138"/>
      <c r="AL90" s="125"/>
      <c r="AM90" s="123"/>
      <c r="AN90" s="124"/>
      <c r="AO90" s="124"/>
      <c r="AP90" s="124"/>
      <c r="AQ90" s="138"/>
      <c r="AR90" s="125"/>
      <c r="AS90" s="123"/>
      <c r="AT90" s="124"/>
      <c r="AU90" s="124"/>
      <c r="AV90" s="124"/>
      <c r="AW90" s="138"/>
      <c r="AX90" s="125"/>
      <c r="AY90" s="123"/>
      <c r="AZ90" s="124"/>
      <c r="BA90" s="124"/>
      <c r="BB90" s="124"/>
      <c r="BC90" s="138"/>
      <c r="BD90" s="125"/>
    </row>
    <row r="91" spans="1:56">
      <c r="A91" s="172" t="s">
        <v>601</v>
      </c>
      <c r="B91" s="311" t="s">
        <v>851</v>
      </c>
      <c r="C91" s="123"/>
      <c r="D91" s="124"/>
      <c r="E91" s="124"/>
      <c r="F91" s="124"/>
      <c r="G91" s="138"/>
      <c r="H91" s="125"/>
      <c r="I91" s="168"/>
      <c r="J91" s="169"/>
      <c r="K91" s="170"/>
      <c r="L91" s="170"/>
      <c r="M91" s="170"/>
      <c r="N91" s="171"/>
      <c r="O91" s="123"/>
      <c r="P91" s="124"/>
      <c r="Q91" s="124"/>
      <c r="R91" s="124"/>
      <c r="S91" s="138"/>
      <c r="T91" s="125"/>
      <c r="U91" s="123"/>
      <c r="V91" s="124"/>
      <c r="W91" s="124"/>
      <c r="X91" s="124"/>
      <c r="Y91" s="138"/>
      <c r="Z91" s="125"/>
      <c r="AA91" s="123"/>
      <c r="AB91" s="124"/>
      <c r="AC91" s="124"/>
      <c r="AD91" s="124"/>
      <c r="AE91" s="138"/>
      <c r="AF91" s="125"/>
      <c r="AG91" s="123"/>
      <c r="AH91" s="124"/>
      <c r="AI91" s="124"/>
      <c r="AJ91" s="124"/>
      <c r="AK91" s="138"/>
      <c r="AL91" s="125"/>
      <c r="AM91" s="123"/>
      <c r="AN91" s="124"/>
      <c r="AO91" s="124"/>
      <c r="AP91" s="124"/>
      <c r="AQ91" s="138"/>
      <c r="AR91" s="125"/>
      <c r="AS91" s="123"/>
      <c r="AT91" s="124"/>
      <c r="AU91" s="124"/>
      <c r="AV91" s="124"/>
      <c r="AW91" s="138"/>
      <c r="AX91" s="125"/>
      <c r="AY91" s="123"/>
      <c r="AZ91" s="124"/>
      <c r="BA91" s="124"/>
      <c r="BB91" s="124"/>
      <c r="BC91" s="138"/>
      <c r="BD91" s="125"/>
    </row>
    <row r="92" spans="1:56">
      <c r="A92" s="172" t="s">
        <v>602</v>
      </c>
      <c r="B92" s="311" t="s">
        <v>852</v>
      </c>
      <c r="C92" s="123"/>
      <c r="D92" s="124"/>
      <c r="E92" s="124"/>
      <c r="F92" s="124"/>
      <c r="G92" s="138"/>
      <c r="H92" s="125"/>
      <c r="I92" s="168"/>
      <c r="J92" s="169"/>
      <c r="K92" s="170"/>
      <c r="L92" s="170"/>
      <c r="M92" s="170"/>
      <c r="N92" s="171"/>
      <c r="O92" s="123"/>
      <c r="P92" s="124"/>
      <c r="Q92" s="124"/>
      <c r="R92" s="124"/>
      <c r="S92" s="138"/>
      <c r="T92" s="125"/>
      <c r="U92" s="123"/>
      <c r="V92" s="124"/>
      <c r="W92" s="124"/>
      <c r="X92" s="124"/>
      <c r="Y92" s="138"/>
      <c r="Z92" s="125"/>
      <c r="AA92" s="123"/>
      <c r="AB92" s="124"/>
      <c r="AC92" s="124"/>
      <c r="AD92" s="124"/>
      <c r="AE92" s="138"/>
      <c r="AF92" s="125"/>
      <c r="AG92" s="123"/>
      <c r="AH92" s="124"/>
      <c r="AI92" s="124"/>
      <c r="AJ92" s="124"/>
      <c r="AK92" s="138"/>
      <c r="AL92" s="125"/>
      <c r="AM92" s="123"/>
      <c r="AN92" s="124"/>
      <c r="AO92" s="124"/>
      <c r="AP92" s="124"/>
      <c r="AQ92" s="138"/>
      <c r="AR92" s="125"/>
      <c r="AS92" s="123"/>
      <c r="AT92" s="124"/>
      <c r="AU92" s="124"/>
      <c r="AV92" s="124"/>
      <c r="AW92" s="138"/>
      <c r="AX92" s="125"/>
      <c r="AY92" s="123"/>
      <c r="AZ92" s="124"/>
      <c r="BA92" s="124"/>
      <c r="BB92" s="124"/>
      <c r="BC92" s="138"/>
      <c r="BD92" s="125"/>
    </row>
    <row r="93" spans="1:56">
      <c r="A93" s="172" t="s">
        <v>603</v>
      </c>
      <c r="B93" s="311" t="s">
        <v>853</v>
      </c>
      <c r="C93" s="123"/>
      <c r="D93" s="124"/>
      <c r="E93" s="124"/>
      <c r="F93" s="124"/>
      <c r="G93" s="138"/>
      <c r="H93" s="125"/>
      <c r="I93" s="168"/>
      <c r="J93" s="169"/>
      <c r="K93" s="170"/>
      <c r="L93" s="170"/>
      <c r="M93" s="170"/>
      <c r="N93" s="171"/>
      <c r="O93" s="123"/>
      <c r="P93" s="124"/>
      <c r="Q93" s="124"/>
      <c r="R93" s="124"/>
      <c r="S93" s="138"/>
      <c r="T93" s="125"/>
      <c r="U93" s="123"/>
      <c r="V93" s="124"/>
      <c r="W93" s="124"/>
      <c r="X93" s="124"/>
      <c r="Y93" s="138"/>
      <c r="Z93" s="125"/>
      <c r="AA93" s="123"/>
      <c r="AB93" s="124"/>
      <c r="AC93" s="124"/>
      <c r="AD93" s="124"/>
      <c r="AE93" s="138"/>
      <c r="AF93" s="125"/>
      <c r="AG93" s="123"/>
      <c r="AH93" s="124"/>
      <c r="AI93" s="124"/>
      <c r="AJ93" s="124"/>
      <c r="AK93" s="138"/>
      <c r="AL93" s="125"/>
      <c r="AM93" s="123"/>
      <c r="AN93" s="124"/>
      <c r="AO93" s="124"/>
      <c r="AP93" s="124"/>
      <c r="AQ93" s="138"/>
      <c r="AR93" s="125"/>
      <c r="AS93" s="123"/>
      <c r="AT93" s="124"/>
      <c r="AU93" s="124"/>
      <c r="AV93" s="124"/>
      <c r="AW93" s="138"/>
      <c r="AX93" s="125"/>
      <c r="AY93" s="123"/>
      <c r="AZ93" s="124"/>
      <c r="BA93" s="124"/>
      <c r="BB93" s="124"/>
      <c r="BC93" s="138"/>
      <c r="BD93" s="125"/>
    </row>
    <row r="94" spans="1:56">
      <c r="A94" s="172" t="s">
        <v>604</v>
      </c>
      <c r="B94" s="311" t="s">
        <v>854</v>
      </c>
      <c r="C94" s="123"/>
      <c r="D94" s="124"/>
      <c r="E94" s="124"/>
      <c r="F94" s="124"/>
      <c r="G94" s="138"/>
      <c r="H94" s="125"/>
      <c r="I94" s="168"/>
      <c r="J94" s="169"/>
      <c r="K94" s="170"/>
      <c r="L94" s="170"/>
      <c r="M94" s="170"/>
      <c r="N94" s="171"/>
      <c r="O94" s="123"/>
      <c r="P94" s="124"/>
      <c r="Q94" s="124"/>
      <c r="R94" s="124"/>
      <c r="S94" s="138"/>
      <c r="T94" s="125"/>
      <c r="U94" s="123"/>
      <c r="V94" s="124"/>
      <c r="W94" s="124"/>
      <c r="X94" s="124"/>
      <c r="Y94" s="138"/>
      <c r="Z94" s="125"/>
      <c r="AA94" s="123"/>
      <c r="AB94" s="124"/>
      <c r="AC94" s="124"/>
      <c r="AD94" s="124"/>
      <c r="AE94" s="138"/>
      <c r="AF94" s="125"/>
      <c r="AG94" s="123"/>
      <c r="AH94" s="124"/>
      <c r="AI94" s="124"/>
      <c r="AJ94" s="124"/>
      <c r="AK94" s="138"/>
      <c r="AL94" s="125"/>
      <c r="AM94" s="123"/>
      <c r="AN94" s="124"/>
      <c r="AO94" s="124"/>
      <c r="AP94" s="124"/>
      <c r="AQ94" s="138"/>
      <c r="AR94" s="125"/>
      <c r="AS94" s="123"/>
      <c r="AT94" s="124"/>
      <c r="AU94" s="124"/>
      <c r="AV94" s="124"/>
      <c r="AW94" s="138"/>
      <c r="AX94" s="125"/>
      <c r="AY94" s="123"/>
      <c r="AZ94" s="124"/>
      <c r="BA94" s="124"/>
      <c r="BB94" s="124"/>
      <c r="BC94" s="138"/>
      <c r="BD94" s="125"/>
    </row>
    <row r="95" spans="1:56">
      <c r="A95" s="172" t="s">
        <v>605</v>
      </c>
      <c r="B95" s="311" t="s">
        <v>855</v>
      </c>
      <c r="C95" s="123"/>
      <c r="D95" s="124"/>
      <c r="E95" s="124"/>
      <c r="F95" s="124"/>
      <c r="G95" s="138"/>
      <c r="H95" s="125"/>
      <c r="I95" s="168"/>
      <c r="J95" s="169"/>
      <c r="K95" s="170"/>
      <c r="L95" s="170"/>
      <c r="M95" s="170"/>
      <c r="N95" s="171"/>
      <c r="O95" s="123"/>
      <c r="P95" s="124"/>
      <c r="Q95" s="124"/>
      <c r="R95" s="124"/>
      <c r="S95" s="138"/>
      <c r="T95" s="125"/>
      <c r="U95" s="123"/>
      <c r="V95" s="124"/>
      <c r="W95" s="124"/>
      <c r="X95" s="124"/>
      <c r="Y95" s="138"/>
      <c r="Z95" s="125"/>
      <c r="AA95" s="123"/>
      <c r="AB95" s="124"/>
      <c r="AC95" s="124"/>
      <c r="AD95" s="124"/>
      <c r="AE95" s="138"/>
      <c r="AF95" s="125"/>
      <c r="AG95" s="123"/>
      <c r="AH95" s="124"/>
      <c r="AI95" s="124"/>
      <c r="AJ95" s="124"/>
      <c r="AK95" s="138"/>
      <c r="AL95" s="125"/>
      <c r="AM95" s="123"/>
      <c r="AN95" s="124"/>
      <c r="AO95" s="124"/>
      <c r="AP95" s="124"/>
      <c r="AQ95" s="138"/>
      <c r="AR95" s="125"/>
      <c r="AS95" s="123"/>
      <c r="AT95" s="124"/>
      <c r="AU95" s="124"/>
      <c r="AV95" s="124"/>
      <c r="AW95" s="138"/>
      <c r="AX95" s="125"/>
      <c r="AY95" s="123"/>
      <c r="AZ95" s="124"/>
      <c r="BA95" s="124"/>
      <c r="BB95" s="124"/>
      <c r="BC95" s="138"/>
      <c r="BD95" s="125"/>
    </row>
    <row r="96" spans="1:56">
      <c r="A96" s="172" t="s">
        <v>606</v>
      </c>
      <c r="B96" s="311" t="s">
        <v>856</v>
      </c>
      <c r="C96" s="123"/>
      <c r="D96" s="124"/>
      <c r="E96" s="124"/>
      <c r="F96" s="124"/>
      <c r="G96" s="138"/>
      <c r="H96" s="125"/>
      <c r="I96" s="168"/>
      <c r="J96" s="169"/>
      <c r="K96" s="170"/>
      <c r="L96" s="170"/>
      <c r="M96" s="170"/>
      <c r="N96" s="171"/>
      <c r="O96" s="123"/>
      <c r="P96" s="124"/>
      <c r="Q96" s="124"/>
      <c r="R96" s="124"/>
      <c r="S96" s="138"/>
      <c r="T96" s="125"/>
      <c r="U96" s="123"/>
      <c r="V96" s="124"/>
      <c r="W96" s="124"/>
      <c r="X96" s="124"/>
      <c r="Y96" s="138"/>
      <c r="Z96" s="125"/>
      <c r="AA96" s="123"/>
      <c r="AB96" s="124"/>
      <c r="AC96" s="124"/>
      <c r="AD96" s="124"/>
      <c r="AE96" s="138"/>
      <c r="AF96" s="125"/>
      <c r="AG96" s="123"/>
      <c r="AH96" s="124"/>
      <c r="AI96" s="124"/>
      <c r="AJ96" s="124"/>
      <c r="AK96" s="138"/>
      <c r="AL96" s="125"/>
      <c r="AM96" s="123"/>
      <c r="AN96" s="124"/>
      <c r="AO96" s="124"/>
      <c r="AP96" s="124"/>
      <c r="AQ96" s="138"/>
      <c r="AR96" s="125"/>
      <c r="AS96" s="123"/>
      <c r="AT96" s="124"/>
      <c r="AU96" s="124"/>
      <c r="AV96" s="124"/>
      <c r="AW96" s="138"/>
      <c r="AX96" s="125"/>
      <c r="AY96" s="123"/>
      <c r="AZ96" s="124"/>
      <c r="BA96" s="124"/>
      <c r="BB96" s="124"/>
      <c r="BC96" s="138"/>
      <c r="BD96" s="125"/>
    </row>
    <row r="97" spans="1:56">
      <c r="A97" s="172" t="s">
        <v>607</v>
      </c>
      <c r="B97" s="311" t="s">
        <v>857</v>
      </c>
      <c r="C97" s="123"/>
      <c r="D97" s="124"/>
      <c r="E97" s="124"/>
      <c r="F97" s="124"/>
      <c r="G97" s="138"/>
      <c r="H97" s="125"/>
      <c r="I97" s="168"/>
      <c r="J97" s="169"/>
      <c r="K97" s="170"/>
      <c r="L97" s="170"/>
      <c r="M97" s="170"/>
      <c r="N97" s="171"/>
      <c r="O97" s="123"/>
      <c r="P97" s="124"/>
      <c r="Q97" s="124"/>
      <c r="R97" s="124"/>
      <c r="S97" s="138"/>
      <c r="T97" s="125"/>
      <c r="U97" s="123"/>
      <c r="V97" s="124"/>
      <c r="W97" s="124"/>
      <c r="X97" s="124"/>
      <c r="Y97" s="138"/>
      <c r="Z97" s="125"/>
      <c r="AA97" s="123"/>
      <c r="AB97" s="124"/>
      <c r="AC97" s="124"/>
      <c r="AD97" s="124"/>
      <c r="AE97" s="138"/>
      <c r="AF97" s="125"/>
      <c r="AG97" s="123"/>
      <c r="AH97" s="124"/>
      <c r="AI97" s="124"/>
      <c r="AJ97" s="124"/>
      <c r="AK97" s="138"/>
      <c r="AL97" s="125"/>
      <c r="AM97" s="123"/>
      <c r="AN97" s="124"/>
      <c r="AO97" s="124"/>
      <c r="AP97" s="124"/>
      <c r="AQ97" s="138"/>
      <c r="AR97" s="125"/>
      <c r="AS97" s="123"/>
      <c r="AT97" s="124"/>
      <c r="AU97" s="124"/>
      <c r="AV97" s="124"/>
      <c r="AW97" s="138"/>
      <c r="AX97" s="125"/>
      <c r="AY97" s="123"/>
      <c r="AZ97" s="124"/>
      <c r="BA97" s="124"/>
      <c r="BB97" s="124"/>
      <c r="BC97" s="138"/>
      <c r="BD97" s="125"/>
    </row>
    <row r="98" spans="1:56">
      <c r="A98" s="172" t="s">
        <v>608</v>
      </c>
      <c r="B98" s="311" t="s">
        <v>858</v>
      </c>
      <c r="C98" s="123"/>
      <c r="D98" s="124"/>
      <c r="E98" s="124"/>
      <c r="F98" s="124"/>
      <c r="G98" s="138"/>
      <c r="H98" s="125"/>
      <c r="I98" s="168"/>
      <c r="J98" s="169"/>
      <c r="K98" s="170"/>
      <c r="L98" s="170"/>
      <c r="M98" s="170"/>
      <c r="N98" s="171"/>
      <c r="O98" s="123"/>
      <c r="P98" s="124"/>
      <c r="Q98" s="124"/>
      <c r="R98" s="124"/>
      <c r="S98" s="138"/>
      <c r="T98" s="125"/>
      <c r="U98" s="123"/>
      <c r="V98" s="124"/>
      <c r="W98" s="124"/>
      <c r="X98" s="124"/>
      <c r="Y98" s="138"/>
      <c r="Z98" s="125"/>
      <c r="AA98" s="123"/>
      <c r="AB98" s="124"/>
      <c r="AC98" s="124"/>
      <c r="AD98" s="124"/>
      <c r="AE98" s="138"/>
      <c r="AF98" s="125"/>
      <c r="AG98" s="123"/>
      <c r="AH98" s="124"/>
      <c r="AI98" s="124"/>
      <c r="AJ98" s="124"/>
      <c r="AK98" s="138"/>
      <c r="AL98" s="125"/>
      <c r="AM98" s="123"/>
      <c r="AN98" s="124"/>
      <c r="AO98" s="124"/>
      <c r="AP98" s="124"/>
      <c r="AQ98" s="138"/>
      <c r="AR98" s="125"/>
      <c r="AS98" s="123"/>
      <c r="AT98" s="124"/>
      <c r="AU98" s="124"/>
      <c r="AV98" s="124"/>
      <c r="AW98" s="138"/>
      <c r="AX98" s="125"/>
      <c r="AY98" s="123"/>
      <c r="AZ98" s="124"/>
      <c r="BA98" s="124"/>
      <c r="BB98" s="124"/>
      <c r="BC98" s="138"/>
      <c r="BD98" s="125"/>
    </row>
    <row r="99" spans="1:56">
      <c r="A99" s="172" t="s">
        <v>609</v>
      </c>
      <c r="B99" s="311" t="s">
        <v>859</v>
      </c>
      <c r="C99" s="123"/>
      <c r="D99" s="124"/>
      <c r="E99" s="124"/>
      <c r="F99" s="124"/>
      <c r="G99" s="138"/>
      <c r="H99" s="125"/>
      <c r="I99" s="168"/>
      <c r="J99" s="169"/>
      <c r="K99" s="170"/>
      <c r="L99" s="170"/>
      <c r="M99" s="170"/>
      <c r="N99" s="171"/>
      <c r="O99" s="123"/>
      <c r="P99" s="124"/>
      <c r="Q99" s="124"/>
      <c r="R99" s="124"/>
      <c r="S99" s="138"/>
      <c r="T99" s="125"/>
      <c r="U99" s="123"/>
      <c r="V99" s="124"/>
      <c r="W99" s="124"/>
      <c r="X99" s="124"/>
      <c r="Y99" s="138"/>
      <c r="Z99" s="125"/>
      <c r="AA99" s="123"/>
      <c r="AB99" s="124"/>
      <c r="AC99" s="124"/>
      <c r="AD99" s="124"/>
      <c r="AE99" s="138"/>
      <c r="AF99" s="125"/>
      <c r="AG99" s="123"/>
      <c r="AH99" s="124"/>
      <c r="AI99" s="124"/>
      <c r="AJ99" s="124"/>
      <c r="AK99" s="138"/>
      <c r="AL99" s="125"/>
      <c r="AM99" s="123"/>
      <c r="AN99" s="124"/>
      <c r="AO99" s="124"/>
      <c r="AP99" s="124"/>
      <c r="AQ99" s="138"/>
      <c r="AR99" s="125"/>
      <c r="AS99" s="123"/>
      <c r="AT99" s="124"/>
      <c r="AU99" s="124"/>
      <c r="AV99" s="124"/>
      <c r="AW99" s="138"/>
      <c r="AX99" s="125"/>
      <c r="AY99" s="123"/>
      <c r="AZ99" s="124"/>
      <c r="BA99" s="124"/>
      <c r="BB99" s="124"/>
      <c r="BC99" s="138"/>
      <c r="BD99" s="125"/>
    </row>
    <row r="100" spans="1:56">
      <c r="A100" s="172" t="s">
        <v>610</v>
      </c>
      <c r="B100" s="311" t="s">
        <v>860</v>
      </c>
      <c r="C100" s="123"/>
      <c r="D100" s="124"/>
      <c r="E100" s="124"/>
      <c r="F100" s="124"/>
      <c r="G100" s="138"/>
      <c r="H100" s="125"/>
      <c r="I100" s="168"/>
      <c r="J100" s="169"/>
      <c r="K100" s="170"/>
      <c r="L100" s="170"/>
      <c r="M100" s="170"/>
      <c r="N100" s="171"/>
      <c r="O100" s="123"/>
      <c r="P100" s="124"/>
      <c r="Q100" s="124"/>
      <c r="R100" s="124"/>
      <c r="S100" s="138"/>
      <c r="T100" s="125"/>
      <c r="U100" s="123"/>
      <c r="V100" s="124"/>
      <c r="W100" s="124"/>
      <c r="X100" s="124"/>
      <c r="Y100" s="138"/>
      <c r="Z100" s="125"/>
      <c r="AA100" s="123"/>
      <c r="AB100" s="124"/>
      <c r="AC100" s="124"/>
      <c r="AD100" s="124"/>
      <c r="AE100" s="138"/>
      <c r="AF100" s="125"/>
      <c r="AG100" s="123"/>
      <c r="AH100" s="124"/>
      <c r="AI100" s="124"/>
      <c r="AJ100" s="124"/>
      <c r="AK100" s="138"/>
      <c r="AL100" s="125"/>
      <c r="AM100" s="123"/>
      <c r="AN100" s="124"/>
      <c r="AO100" s="124"/>
      <c r="AP100" s="124"/>
      <c r="AQ100" s="138"/>
      <c r="AR100" s="125"/>
      <c r="AS100" s="123"/>
      <c r="AT100" s="124"/>
      <c r="AU100" s="124"/>
      <c r="AV100" s="124"/>
      <c r="AW100" s="138"/>
      <c r="AX100" s="125"/>
      <c r="AY100" s="123"/>
      <c r="AZ100" s="124"/>
      <c r="BA100" s="124"/>
      <c r="BB100" s="124"/>
      <c r="BC100" s="138"/>
      <c r="BD100" s="125"/>
    </row>
    <row r="101" spans="1:56">
      <c r="A101" s="172" t="s">
        <v>611</v>
      </c>
      <c r="B101" s="311" t="s">
        <v>861</v>
      </c>
      <c r="C101" s="123"/>
      <c r="D101" s="124"/>
      <c r="E101" s="124"/>
      <c r="F101" s="124"/>
      <c r="G101" s="138"/>
      <c r="H101" s="125"/>
      <c r="I101" s="168"/>
      <c r="J101" s="169"/>
      <c r="K101" s="170"/>
      <c r="L101" s="170"/>
      <c r="M101" s="170"/>
      <c r="N101" s="171"/>
      <c r="O101" s="123"/>
      <c r="P101" s="124"/>
      <c r="Q101" s="124"/>
      <c r="R101" s="124"/>
      <c r="S101" s="138"/>
      <c r="T101" s="125"/>
      <c r="U101" s="123"/>
      <c r="V101" s="124"/>
      <c r="W101" s="124"/>
      <c r="X101" s="124"/>
      <c r="Y101" s="138"/>
      <c r="Z101" s="125"/>
      <c r="AA101" s="123"/>
      <c r="AB101" s="124"/>
      <c r="AC101" s="124"/>
      <c r="AD101" s="124"/>
      <c r="AE101" s="138"/>
      <c r="AF101" s="125"/>
      <c r="AG101" s="123"/>
      <c r="AH101" s="124"/>
      <c r="AI101" s="124"/>
      <c r="AJ101" s="124"/>
      <c r="AK101" s="138"/>
      <c r="AL101" s="125"/>
      <c r="AM101" s="123"/>
      <c r="AN101" s="124"/>
      <c r="AO101" s="124"/>
      <c r="AP101" s="124"/>
      <c r="AQ101" s="138"/>
      <c r="AR101" s="125"/>
      <c r="AS101" s="123"/>
      <c r="AT101" s="124"/>
      <c r="AU101" s="124"/>
      <c r="AV101" s="124"/>
      <c r="AW101" s="138"/>
      <c r="AX101" s="125"/>
      <c r="AY101" s="123"/>
      <c r="AZ101" s="124"/>
      <c r="BA101" s="124"/>
      <c r="BB101" s="124"/>
      <c r="BC101" s="138"/>
      <c r="BD101" s="125"/>
    </row>
    <row r="102" spans="1:56">
      <c r="A102" s="172" t="s">
        <v>612</v>
      </c>
      <c r="B102" s="311" t="s">
        <v>862</v>
      </c>
      <c r="C102" s="123"/>
      <c r="D102" s="124"/>
      <c r="E102" s="124"/>
      <c r="F102" s="124"/>
      <c r="G102" s="138"/>
      <c r="H102" s="125"/>
      <c r="I102" s="168"/>
      <c r="J102" s="169"/>
      <c r="K102" s="170"/>
      <c r="L102" s="170"/>
      <c r="M102" s="170"/>
      <c r="N102" s="171"/>
      <c r="O102" s="123"/>
      <c r="P102" s="124"/>
      <c r="Q102" s="124"/>
      <c r="R102" s="124"/>
      <c r="S102" s="138"/>
      <c r="T102" s="125"/>
      <c r="U102" s="123"/>
      <c r="V102" s="124"/>
      <c r="W102" s="124"/>
      <c r="X102" s="124"/>
      <c r="Y102" s="138"/>
      <c r="Z102" s="125"/>
      <c r="AA102" s="123"/>
      <c r="AB102" s="124"/>
      <c r="AC102" s="124"/>
      <c r="AD102" s="124"/>
      <c r="AE102" s="138"/>
      <c r="AF102" s="125"/>
      <c r="AG102" s="123"/>
      <c r="AH102" s="124"/>
      <c r="AI102" s="124"/>
      <c r="AJ102" s="124"/>
      <c r="AK102" s="138"/>
      <c r="AL102" s="125"/>
      <c r="AM102" s="123"/>
      <c r="AN102" s="124"/>
      <c r="AO102" s="124"/>
      <c r="AP102" s="124"/>
      <c r="AQ102" s="138"/>
      <c r="AR102" s="125"/>
      <c r="AS102" s="123"/>
      <c r="AT102" s="124"/>
      <c r="AU102" s="124"/>
      <c r="AV102" s="124"/>
      <c r="AW102" s="138"/>
      <c r="AX102" s="125"/>
      <c r="AY102" s="123"/>
      <c r="AZ102" s="124"/>
      <c r="BA102" s="124"/>
      <c r="BB102" s="124"/>
      <c r="BC102" s="138"/>
      <c r="BD102" s="125"/>
    </row>
    <row r="103" spans="1:56">
      <c r="A103" s="173" t="s">
        <v>671</v>
      </c>
      <c r="B103" s="311" t="s">
        <v>863</v>
      </c>
      <c r="C103" s="123"/>
      <c r="D103" s="124"/>
      <c r="E103" s="124"/>
      <c r="F103" s="124"/>
      <c r="G103" s="138"/>
      <c r="H103" s="125"/>
      <c r="I103" s="174"/>
      <c r="J103" s="175"/>
      <c r="K103" s="176"/>
      <c r="L103" s="176"/>
      <c r="M103" s="176"/>
      <c r="N103" s="177"/>
      <c r="O103" s="123"/>
      <c r="P103" s="124"/>
      <c r="Q103" s="124"/>
      <c r="R103" s="124"/>
      <c r="S103" s="138"/>
      <c r="T103" s="125"/>
      <c r="U103" s="123"/>
      <c r="V103" s="124"/>
      <c r="W103" s="124"/>
      <c r="X103" s="124"/>
      <c r="Y103" s="138"/>
      <c r="Z103" s="125"/>
      <c r="AA103" s="123"/>
      <c r="AB103" s="124"/>
      <c r="AC103" s="124"/>
      <c r="AD103" s="124"/>
      <c r="AE103" s="138"/>
      <c r="AF103" s="125"/>
      <c r="AG103" s="123"/>
      <c r="AH103" s="124"/>
      <c r="AI103" s="124"/>
      <c r="AJ103" s="124"/>
      <c r="AK103" s="138"/>
      <c r="AL103" s="125"/>
      <c r="AM103" s="123"/>
      <c r="AN103" s="124"/>
      <c r="AO103" s="124"/>
      <c r="AP103" s="124"/>
      <c r="AQ103" s="138"/>
      <c r="AR103" s="125"/>
      <c r="AS103" s="123"/>
      <c r="AT103" s="124"/>
      <c r="AU103" s="124"/>
      <c r="AV103" s="124"/>
      <c r="AW103" s="138"/>
      <c r="AX103" s="125"/>
      <c r="AY103" s="123"/>
      <c r="AZ103" s="124"/>
      <c r="BA103" s="124"/>
      <c r="BB103" s="124"/>
      <c r="BC103" s="138"/>
      <c r="BD103" s="125"/>
    </row>
    <row r="104" spans="1:56">
      <c r="A104" s="312" t="s">
        <v>666</v>
      </c>
      <c r="B104" s="311" t="s">
        <v>864</v>
      </c>
      <c r="C104" s="123"/>
      <c r="D104" s="124"/>
      <c r="E104" s="124"/>
      <c r="F104" s="124"/>
      <c r="G104" s="138"/>
      <c r="H104" s="125"/>
      <c r="I104" s="174"/>
      <c r="J104" s="175"/>
      <c r="K104" s="176"/>
      <c r="L104" s="176"/>
      <c r="M104" s="176"/>
      <c r="N104" s="177"/>
      <c r="O104" s="123"/>
      <c r="P104" s="124"/>
      <c r="Q104" s="124"/>
      <c r="R104" s="124"/>
      <c r="S104" s="138"/>
      <c r="T104" s="125"/>
      <c r="U104" s="123"/>
      <c r="V104" s="124"/>
      <c r="W104" s="124"/>
      <c r="X104" s="124"/>
      <c r="Y104" s="138"/>
      <c r="Z104" s="125"/>
      <c r="AA104" s="123"/>
      <c r="AB104" s="124"/>
      <c r="AC104" s="124"/>
      <c r="AD104" s="124"/>
      <c r="AE104" s="138"/>
      <c r="AF104" s="125"/>
      <c r="AG104" s="123"/>
      <c r="AH104" s="124"/>
      <c r="AI104" s="124"/>
      <c r="AJ104" s="124"/>
      <c r="AK104" s="138"/>
      <c r="AL104" s="125"/>
      <c r="AM104" s="123"/>
      <c r="AN104" s="124"/>
      <c r="AO104" s="124"/>
      <c r="AP104" s="124"/>
      <c r="AQ104" s="138"/>
      <c r="AR104" s="125"/>
      <c r="AS104" s="123"/>
      <c r="AT104" s="124"/>
      <c r="AU104" s="124"/>
      <c r="AV104" s="124"/>
      <c r="AW104" s="138"/>
      <c r="AX104" s="125"/>
      <c r="AY104" s="123"/>
      <c r="AZ104" s="124"/>
      <c r="BA104" s="124"/>
      <c r="BB104" s="124"/>
      <c r="BC104" s="138"/>
      <c r="BD104" s="125"/>
    </row>
    <row r="105" spans="1:56">
      <c r="A105" s="312" t="s">
        <v>667</v>
      </c>
      <c r="B105" s="311" t="s">
        <v>865</v>
      </c>
      <c r="C105" s="123"/>
      <c r="D105" s="124"/>
      <c r="E105" s="124"/>
      <c r="F105" s="124"/>
      <c r="G105" s="138"/>
      <c r="H105" s="125"/>
      <c r="I105" s="174"/>
      <c r="J105" s="175"/>
      <c r="K105" s="176"/>
      <c r="L105" s="176"/>
      <c r="M105" s="176"/>
      <c r="N105" s="177"/>
      <c r="O105" s="123"/>
      <c r="P105" s="124"/>
      <c r="Q105" s="124"/>
      <c r="R105" s="124"/>
      <c r="S105" s="138"/>
      <c r="T105" s="125"/>
      <c r="U105" s="123"/>
      <c r="V105" s="124"/>
      <c r="W105" s="124"/>
      <c r="X105" s="124"/>
      <c r="Y105" s="138"/>
      <c r="Z105" s="125"/>
      <c r="AA105" s="123"/>
      <c r="AB105" s="124"/>
      <c r="AC105" s="124"/>
      <c r="AD105" s="124"/>
      <c r="AE105" s="138"/>
      <c r="AF105" s="125"/>
      <c r="AG105" s="123"/>
      <c r="AH105" s="124"/>
      <c r="AI105" s="124"/>
      <c r="AJ105" s="124"/>
      <c r="AK105" s="138"/>
      <c r="AL105" s="125"/>
      <c r="AM105" s="123"/>
      <c r="AN105" s="124"/>
      <c r="AO105" s="124"/>
      <c r="AP105" s="124"/>
      <c r="AQ105" s="138"/>
      <c r="AR105" s="125"/>
      <c r="AS105" s="123"/>
      <c r="AT105" s="124"/>
      <c r="AU105" s="124"/>
      <c r="AV105" s="124"/>
      <c r="AW105" s="138"/>
      <c r="AX105" s="125"/>
      <c r="AY105" s="123"/>
      <c r="AZ105" s="124"/>
      <c r="BA105" s="124"/>
      <c r="BB105" s="124"/>
      <c r="BC105" s="138"/>
      <c r="BD105" s="125"/>
    </row>
    <row r="106" spans="1:56">
      <c r="A106" s="312" t="s">
        <v>668</v>
      </c>
      <c r="B106" s="311" t="s">
        <v>866</v>
      </c>
      <c r="C106" s="123"/>
      <c r="D106" s="124"/>
      <c r="E106" s="124"/>
      <c r="F106" s="124"/>
      <c r="G106" s="138"/>
      <c r="H106" s="125"/>
      <c r="I106" s="174"/>
      <c r="J106" s="175"/>
      <c r="K106" s="176"/>
      <c r="L106" s="176"/>
      <c r="M106" s="176"/>
      <c r="N106" s="177"/>
      <c r="O106" s="123"/>
      <c r="P106" s="124"/>
      <c r="Q106" s="124"/>
      <c r="R106" s="124"/>
      <c r="S106" s="138"/>
      <c r="T106" s="125"/>
      <c r="U106" s="123"/>
      <c r="V106" s="124"/>
      <c r="W106" s="124"/>
      <c r="X106" s="124"/>
      <c r="Y106" s="138"/>
      <c r="Z106" s="125"/>
      <c r="AA106" s="123"/>
      <c r="AB106" s="124"/>
      <c r="AC106" s="124"/>
      <c r="AD106" s="124"/>
      <c r="AE106" s="138"/>
      <c r="AF106" s="125"/>
      <c r="AG106" s="123"/>
      <c r="AH106" s="124"/>
      <c r="AI106" s="124"/>
      <c r="AJ106" s="124"/>
      <c r="AK106" s="138"/>
      <c r="AL106" s="125"/>
      <c r="AM106" s="123"/>
      <c r="AN106" s="124"/>
      <c r="AO106" s="124"/>
      <c r="AP106" s="124"/>
      <c r="AQ106" s="138"/>
      <c r="AR106" s="125"/>
      <c r="AS106" s="123"/>
      <c r="AT106" s="124"/>
      <c r="AU106" s="124"/>
      <c r="AV106" s="124"/>
      <c r="AW106" s="138"/>
      <c r="AX106" s="125"/>
      <c r="AY106" s="123"/>
      <c r="AZ106" s="124"/>
      <c r="BA106" s="124"/>
      <c r="BB106" s="124"/>
      <c r="BC106" s="138"/>
      <c r="BD106" s="125"/>
    </row>
    <row r="107" spans="1:56">
      <c r="A107" s="312" t="s">
        <v>669</v>
      </c>
      <c r="B107" s="311" t="s">
        <v>867</v>
      </c>
      <c r="C107" s="123"/>
      <c r="D107" s="124"/>
      <c r="E107" s="124"/>
      <c r="F107" s="124"/>
      <c r="G107" s="138"/>
      <c r="H107" s="125"/>
      <c r="I107" s="174"/>
      <c r="J107" s="175"/>
      <c r="K107" s="176"/>
      <c r="L107" s="176"/>
      <c r="M107" s="176"/>
      <c r="N107" s="177"/>
      <c r="O107" s="123"/>
      <c r="P107" s="124"/>
      <c r="Q107" s="124"/>
      <c r="R107" s="124"/>
      <c r="S107" s="138"/>
      <c r="T107" s="125"/>
      <c r="U107" s="123"/>
      <c r="V107" s="124"/>
      <c r="W107" s="124"/>
      <c r="X107" s="124"/>
      <c r="Y107" s="138"/>
      <c r="Z107" s="125"/>
      <c r="AA107" s="123"/>
      <c r="AB107" s="124"/>
      <c r="AC107" s="124"/>
      <c r="AD107" s="124"/>
      <c r="AE107" s="138"/>
      <c r="AF107" s="125"/>
      <c r="AG107" s="123"/>
      <c r="AH107" s="124"/>
      <c r="AI107" s="124"/>
      <c r="AJ107" s="124"/>
      <c r="AK107" s="138"/>
      <c r="AL107" s="125"/>
      <c r="AM107" s="123"/>
      <c r="AN107" s="124"/>
      <c r="AO107" s="124"/>
      <c r="AP107" s="124"/>
      <c r="AQ107" s="138"/>
      <c r="AR107" s="125"/>
      <c r="AS107" s="123"/>
      <c r="AT107" s="124"/>
      <c r="AU107" s="124"/>
      <c r="AV107" s="124"/>
      <c r="AW107" s="138"/>
      <c r="AX107" s="125"/>
      <c r="AY107" s="123"/>
      <c r="AZ107" s="124"/>
      <c r="BA107" s="124"/>
      <c r="BB107" s="124"/>
      <c r="BC107" s="138"/>
      <c r="BD107" s="125"/>
    </row>
    <row r="108" spans="1:56">
      <c r="A108" s="312" t="s">
        <v>670</v>
      </c>
      <c r="B108" s="311" t="s">
        <v>868</v>
      </c>
      <c r="C108" s="123"/>
      <c r="D108" s="124"/>
      <c r="E108" s="124"/>
      <c r="F108" s="124"/>
      <c r="G108" s="138"/>
      <c r="H108" s="125"/>
      <c r="I108" s="174"/>
      <c r="J108" s="175"/>
      <c r="K108" s="176"/>
      <c r="L108" s="176"/>
      <c r="M108" s="176"/>
      <c r="N108" s="177"/>
      <c r="O108" s="123"/>
      <c r="P108" s="124"/>
      <c r="Q108" s="124"/>
      <c r="R108" s="124"/>
      <c r="S108" s="138"/>
      <c r="T108" s="125"/>
      <c r="U108" s="123"/>
      <c r="V108" s="124"/>
      <c r="W108" s="124"/>
      <c r="X108" s="124"/>
      <c r="Y108" s="138"/>
      <c r="Z108" s="125"/>
      <c r="AA108" s="123"/>
      <c r="AB108" s="124"/>
      <c r="AC108" s="124"/>
      <c r="AD108" s="124"/>
      <c r="AE108" s="138"/>
      <c r="AF108" s="125"/>
      <c r="AG108" s="123"/>
      <c r="AH108" s="124"/>
      <c r="AI108" s="124"/>
      <c r="AJ108" s="124"/>
      <c r="AK108" s="138"/>
      <c r="AL108" s="125"/>
      <c r="AM108" s="123"/>
      <c r="AN108" s="124"/>
      <c r="AO108" s="124"/>
      <c r="AP108" s="124"/>
      <c r="AQ108" s="138"/>
      <c r="AR108" s="125"/>
      <c r="AS108" s="123"/>
      <c r="AT108" s="124"/>
      <c r="AU108" s="124"/>
      <c r="AV108" s="124"/>
      <c r="AW108" s="138"/>
      <c r="AX108" s="125"/>
      <c r="AY108" s="123"/>
      <c r="AZ108" s="124"/>
      <c r="BA108" s="124"/>
      <c r="BB108" s="124"/>
      <c r="BC108" s="138"/>
      <c r="BD108" s="125"/>
    </row>
    <row r="109" spans="1:56">
      <c r="A109" s="173" t="s">
        <v>681</v>
      </c>
      <c r="B109" s="311" t="s">
        <v>869</v>
      </c>
      <c r="C109" s="123"/>
      <c r="D109" s="124"/>
      <c r="E109" s="124"/>
      <c r="F109" s="124"/>
      <c r="G109" s="138"/>
      <c r="H109" s="125"/>
      <c r="I109" s="174"/>
      <c r="J109" s="175"/>
      <c r="K109" s="176"/>
      <c r="L109" s="176"/>
      <c r="M109" s="176"/>
      <c r="N109" s="177"/>
      <c r="O109" s="123"/>
      <c r="P109" s="124"/>
      <c r="Q109" s="124"/>
      <c r="R109" s="124"/>
      <c r="S109" s="138"/>
      <c r="T109" s="125"/>
      <c r="U109" s="123"/>
      <c r="V109" s="124"/>
      <c r="W109" s="124"/>
      <c r="X109" s="124"/>
      <c r="Y109" s="138"/>
      <c r="Z109" s="125"/>
      <c r="AA109" s="123"/>
      <c r="AB109" s="124"/>
      <c r="AC109" s="124"/>
      <c r="AD109" s="124"/>
      <c r="AE109" s="138"/>
      <c r="AF109" s="125"/>
      <c r="AG109" s="123"/>
      <c r="AH109" s="124"/>
      <c r="AI109" s="124"/>
      <c r="AJ109" s="124"/>
      <c r="AK109" s="138"/>
      <c r="AL109" s="125"/>
      <c r="AM109" s="123"/>
      <c r="AN109" s="124"/>
      <c r="AO109" s="124"/>
      <c r="AP109" s="124"/>
      <c r="AQ109" s="138"/>
      <c r="AR109" s="125"/>
      <c r="AS109" s="123"/>
      <c r="AT109" s="124"/>
      <c r="AU109" s="124"/>
      <c r="AV109" s="124"/>
      <c r="AW109" s="138"/>
      <c r="AX109" s="125"/>
      <c r="AY109" s="123"/>
      <c r="AZ109" s="124"/>
      <c r="BA109" s="124"/>
      <c r="BB109" s="124"/>
      <c r="BC109" s="138"/>
      <c r="BD109" s="125"/>
    </row>
    <row r="110" spans="1:56">
      <c r="A110" s="173" t="s">
        <v>675</v>
      </c>
      <c r="B110" s="311" t="s">
        <v>870</v>
      </c>
      <c r="C110" s="123"/>
      <c r="D110" s="124"/>
      <c r="E110" s="124"/>
      <c r="F110" s="124"/>
      <c r="G110" s="138"/>
      <c r="H110" s="125"/>
      <c r="I110" s="174"/>
      <c r="J110" s="175"/>
      <c r="K110" s="176"/>
      <c r="L110" s="176"/>
      <c r="M110" s="176"/>
      <c r="N110" s="177"/>
      <c r="O110" s="123"/>
      <c r="P110" s="124"/>
      <c r="Q110" s="124"/>
      <c r="R110" s="124"/>
      <c r="S110" s="138"/>
      <c r="T110" s="125"/>
      <c r="U110" s="123"/>
      <c r="V110" s="124"/>
      <c r="W110" s="124"/>
      <c r="X110" s="124"/>
      <c r="Y110" s="138"/>
      <c r="Z110" s="125"/>
      <c r="AA110" s="123"/>
      <c r="AB110" s="124"/>
      <c r="AC110" s="124"/>
      <c r="AD110" s="124"/>
      <c r="AE110" s="138"/>
      <c r="AF110" s="125"/>
      <c r="AG110" s="123"/>
      <c r="AH110" s="124"/>
      <c r="AI110" s="124"/>
      <c r="AJ110" s="124"/>
      <c r="AK110" s="138"/>
      <c r="AL110" s="125"/>
      <c r="AM110" s="123"/>
      <c r="AN110" s="124"/>
      <c r="AO110" s="124"/>
      <c r="AP110" s="124"/>
      <c r="AQ110" s="138"/>
      <c r="AR110" s="125"/>
      <c r="AS110" s="123"/>
      <c r="AT110" s="124"/>
      <c r="AU110" s="124"/>
      <c r="AV110" s="124"/>
      <c r="AW110" s="138"/>
      <c r="AX110" s="125"/>
      <c r="AY110" s="123"/>
      <c r="AZ110" s="124"/>
      <c r="BA110" s="124"/>
      <c r="BB110" s="124"/>
      <c r="BC110" s="138"/>
      <c r="BD110" s="125"/>
    </row>
    <row r="111" spans="1:56">
      <c r="A111" s="173" t="s">
        <v>676</v>
      </c>
      <c r="B111" s="311" t="s">
        <v>871</v>
      </c>
      <c r="C111" s="123"/>
      <c r="D111" s="124"/>
      <c r="E111" s="124"/>
      <c r="F111" s="124"/>
      <c r="G111" s="138"/>
      <c r="H111" s="125"/>
      <c r="I111" s="174"/>
      <c r="J111" s="175"/>
      <c r="K111" s="176"/>
      <c r="L111" s="176"/>
      <c r="M111" s="176"/>
      <c r="N111" s="177"/>
      <c r="O111" s="123"/>
      <c r="P111" s="124"/>
      <c r="Q111" s="124"/>
      <c r="R111" s="124"/>
      <c r="S111" s="138"/>
      <c r="T111" s="125"/>
      <c r="U111" s="123"/>
      <c r="V111" s="124"/>
      <c r="W111" s="124"/>
      <c r="X111" s="124"/>
      <c r="Y111" s="138"/>
      <c r="Z111" s="125"/>
      <c r="AA111" s="123"/>
      <c r="AB111" s="124"/>
      <c r="AC111" s="124"/>
      <c r="AD111" s="124"/>
      <c r="AE111" s="138"/>
      <c r="AF111" s="125"/>
      <c r="AG111" s="123"/>
      <c r="AH111" s="124"/>
      <c r="AI111" s="124"/>
      <c r="AJ111" s="124"/>
      <c r="AK111" s="138"/>
      <c r="AL111" s="125"/>
      <c r="AM111" s="123"/>
      <c r="AN111" s="124"/>
      <c r="AO111" s="124"/>
      <c r="AP111" s="124"/>
      <c r="AQ111" s="138"/>
      <c r="AR111" s="125"/>
      <c r="AS111" s="123"/>
      <c r="AT111" s="124"/>
      <c r="AU111" s="124"/>
      <c r="AV111" s="124"/>
      <c r="AW111" s="138"/>
      <c r="AX111" s="125"/>
      <c r="AY111" s="123"/>
      <c r="AZ111" s="124"/>
      <c r="BA111" s="124"/>
      <c r="BB111" s="124"/>
      <c r="BC111" s="138"/>
      <c r="BD111" s="125"/>
    </row>
    <row r="112" spans="1:56">
      <c r="A112" s="173" t="s">
        <v>677</v>
      </c>
      <c r="B112" s="311" t="s">
        <v>872</v>
      </c>
      <c r="C112" s="123"/>
      <c r="D112" s="124"/>
      <c r="E112" s="124"/>
      <c r="F112" s="124"/>
      <c r="G112" s="138"/>
      <c r="H112" s="125"/>
      <c r="I112" s="174"/>
      <c r="J112" s="175"/>
      <c r="K112" s="176"/>
      <c r="L112" s="176"/>
      <c r="M112" s="176"/>
      <c r="N112" s="177"/>
      <c r="O112" s="123"/>
      <c r="P112" s="124"/>
      <c r="Q112" s="124"/>
      <c r="R112" s="124"/>
      <c r="S112" s="138"/>
      <c r="T112" s="125"/>
      <c r="U112" s="123"/>
      <c r="V112" s="124"/>
      <c r="W112" s="124"/>
      <c r="X112" s="124"/>
      <c r="Y112" s="138"/>
      <c r="Z112" s="125"/>
      <c r="AA112" s="123"/>
      <c r="AB112" s="124"/>
      <c r="AC112" s="124"/>
      <c r="AD112" s="124"/>
      <c r="AE112" s="138"/>
      <c r="AF112" s="125"/>
      <c r="AG112" s="123"/>
      <c r="AH112" s="124"/>
      <c r="AI112" s="124"/>
      <c r="AJ112" s="124"/>
      <c r="AK112" s="138"/>
      <c r="AL112" s="125"/>
      <c r="AM112" s="123"/>
      <c r="AN112" s="124"/>
      <c r="AO112" s="124"/>
      <c r="AP112" s="124"/>
      <c r="AQ112" s="138"/>
      <c r="AR112" s="125"/>
      <c r="AS112" s="123"/>
      <c r="AT112" s="124"/>
      <c r="AU112" s="124"/>
      <c r="AV112" s="124"/>
      <c r="AW112" s="138"/>
      <c r="AX112" s="125"/>
      <c r="AY112" s="123"/>
      <c r="AZ112" s="124"/>
      <c r="BA112" s="124"/>
      <c r="BB112" s="124"/>
      <c r="BC112" s="138"/>
      <c r="BD112" s="125"/>
    </row>
    <row r="113" spans="1:56">
      <c r="A113" s="173" t="s">
        <v>678</v>
      </c>
      <c r="B113" s="311" t="s">
        <v>873</v>
      </c>
      <c r="C113" s="123"/>
      <c r="D113" s="124"/>
      <c r="E113" s="124"/>
      <c r="F113" s="124"/>
      <c r="G113" s="138"/>
      <c r="H113" s="125"/>
      <c r="I113" s="174"/>
      <c r="J113" s="175"/>
      <c r="K113" s="176"/>
      <c r="L113" s="176"/>
      <c r="M113" s="176"/>
      <c r="N113" s="177"/>
      <c r="O113" s="123"/>
      <c r="P113" s="124"/>
      <c r="Q113" s="124"/>
      <c r="R113" s="124"/>
      <c r="S113" s="138"/>
      <c r="T113" s="125"/>
      <c r="U113" s="123"/>
      <c r="V113" s="124"/>
      <c r="W113" s="124"/>
      <c r="X113" s="124"/>
      <c r="Y113" s="138"/>
      <c r="Z113" s="125"/>
      <c r="AA113" s="123"/>
      <c r="AB113" s="124"/>
      <c r="AC113" s="124"/>
      <c r="AD113" s="124"/>
      <c r="AE113" s="138"/>
      <c r="AF113" s="125"/>
      <c r="AG113" s="123"/>
      <c r="AH113" s="124"/>
      <c r="AI113" s="124"/>
      <c r="AJ113" s="124"/>
      <c r="AK113" s="138"/>
      <c r="AL113" s="125"/>
      <c r="AM113" s="123"/>
      <c r="AN113" s="124"/>
      <c r="AO113" s="124"/>
      <c r="AP113" s="124"/>
      <c r="AQ113" s="138"/>
      <c r="AR113" s="125"/>
      <c r="AS113" s="123"/>
      <c r="AT113" s="124"/>
      <c r="AU113" s="124"/>
      <c r="AV113" s="124"/>
      <c r="AW113" s="138"/>
      <c r="AX113" s="125"/>
      <c r="AY113" s="123"/>
      <c r="AZ113" s="124"/>
      <c r="BA113" s="124"/>
      <c r="BB113" s="124"/>
      <c r="BC113" s="138"/>
      <c r="BD113" s="125"/>
    </row>
    <row r="114" spans="1:56">
      <c r="A114" s="173" t="s">
        <v>679</v>
      </c>
      <c r="B114" s="311" t="s">
        <v>874</v>
      </c>
      <c r="C114" s="123"/>
      <c r="D114" s="124"/>
      <c r="E114" s="124"/>
      <c r="F114" s="124"/>
      <c r="G114" s="138"/>
      <c r="H114" s="125"/>
      <c r="I114" s="174"/>
      <c r="J114" s="175"/>
      <c r="K114" s="176"/>
      <c r="L114" s="176"/>
      <c r="M114" s="176"/>
      <c r="N114" s="177"/>
      <c r="O114" s="123"/>
      <c r="P114" s="124"/>
      <c r="Q114" s="124"/>
      <c r="R114" s="124"/>
      <c r="S114" s="138"/>
      <c r="T114" s="125"/>
      <c r="U114" s="123"/>
      <c r="V114" s="124"/>
      <c r="W114" s="124"/>
      <c r="X114" s="124"/>
      <c r="Y114" s="138"/>
      <c r="Z114" s="125"/>
      <c r="AA114" s="123"/>
      <c r="AB114" s="124"/>
      <c r="AC114" s="124"/>
      <c r="AD114" s="124"/>
      <c r="AE114" s="138"/>
      <c r="AF114" s="125"/>
      <c r="AG114" s="123"/>
      <c r="AH114" s="124"/>
      <c r="AI114" s="124"/>
      <c r="AJ114" s="124"/>
      <c r="AK114" s="138"/>
      <c r="AL114" s="125"/>
      <c r="AM114" s="123"/>
      <c r="AN114" s="124"/>
      <c r="AO114" s="124"/>
      <c r="AP114" s="124"/>
      <c r="AQ114" s="138"/>
      <c r="AR114" s="125"/>
      <c r="AS114" s="123"/>
      <c r="AT114" s="124"/>
      <c r="AU114" s="124"/>
      <c r="AV114" s="124"/>
      <c r="AW114" s="138"/>
      <c r="AX114" s="125"/>
      <c r="AY114" s="123"/>
      <c r="AZ114" s="124"/>
      <c r="BA114" s="124"/>
      <c r="BB114" s="124"/>
      <c r="BC114" s="138"/>
      <c r="BD114" s="125"/>
    </row>
    <row r="115" spans="1:56">
      <c r="A115" s="173" t="s">
        <v>680</v>
      </c>
      <c r="B115" s="311" t="s">
        <v>875</v>
      </c>
      <c r="C115" s="123"/>
      <c r="D115" s="124"/>
      <c r="E115" s="124"/>
      <c r="F115" s="124"/>
      <c r="G115" s="138"/>
      <c r="H115" s="125"/>
      <c r="I115" s="174"/>
      <c r="J115" s="175"/>
      <c r="K115" s="176"/>
      <c r="L115" s="176"/>
      <c r="M115" s="176"/>
      <c r="N115" s="177"/>
      <c r="O115" s="123"/>
      <c r="P115" s="124"/>
      <c r="Q115" s="124"/>
      <c r="R115" s="124"/>
      <c r="S115" s="138"/>
      <c r="T115" s="125"/>
      <c r="U115" s="123"/>
      <c r="V115" s="124"/>
      <c r="W115" s="124"/>
      <c r="X115" s="124"/>
      <c r="Y115" s="138"/>
      <c r="Z115" s="125"/>
      <c r="AA115" s="123"/>
      <c r="AB115" s="124"/>
      <c r="AC115" s="124"/>
      <c r="AD115" s="124"/>
      <c r="AE115" s="138"/>
      <c r="AF115" s="125"/>
      <c r="AG115" s="123"/>
      <c r="AH115" s="124"/>
      <c r="AI115" s="124"/>
      <c r="AJ115" s="124"/>
      <c r="AK115" s="138"/>
      <c r="AL115" s="125"/>
      <c r="AM115" s="123"/>
      <c r="AN115" s="124"/>
      <c r="AO115" s="124"/>
      <c r="AP115" s="124"/>
      <c r="AQ115" s="138"/>
      <c r="AR115" s="125"/>
      <c r="AS115" s="123"/>
      <c r="AT115" s="124"/>
      <c r="AU115" s="124"/>
      <c r="AV115" s="124"/>
      <c r="AW115" s="138"/>
      <c r="AX115" s="125"/>
      <c r="AY115" s="123"/>
      <c r="AZ115" s="124"/>
      <c r="BA115" s="124"/>
      <c r="BB115" s="124"/>
      <c r="BC115" s="138"/>
      <c r="BD115" s="125"/>
    </row>
    <row r="116" spans="1:56">
      <c r="A116" s="88"/>
      <c r="B116" s="88"/>
    </row>
    <row r="117" spans="1:56">
      <c r="A117" s="88"/>
      <c r="B117" s="88"/>
    </row>
    <row r="118" spans="1:56">
      <c r="A118" s="88"/>
      <c r="B118" s="88"/>
    </row>
    <row r="119" spans="1:56">
      <c r="A119" s="88"/>
      <c r="B119" s="88"/>
    </row>
    <row r="120" spans="1:56">
      <c r="A120" s="88"/>
      <c r="B120" s="88"/>
    </row>
    <row r="121" spans="1:56">
      <c r="A121" s="88"/>
      <c r="B121" s="88"/>
    </row>
    <row r="122" spans="1:56">
      <c r="A122" s="88"/>
      <c r="B122" s="88"/>
    </row>
    <row r="123" spans="1:56">
      <c r="A123" s="88"/>
      <c r="B123" s="88"/>
    </row>
    <row r="124" spans="1:56">
      <c r="A124" s="88"/>
      <c r="B124" s="88"/>
    </row>
    <row r="125" spans="1:56">
      <c r="A125" s="88"/>
      <c r="B125" s="88"/>
    </row>
    <row r="126" spans="1:56">
      <c r="A126" s="88"/>
      <c r="B126" s="88"/>
    </row>
    <row r="127" spans="1:56">
      <c r="A127" s="88"/>
      <c r="B127" s="88"/>
    </row>
    <row r="128" spans="1:56">
      <c r="A128" s="88"/>
      <c r="B128" s="88"/>
    </row>
    <row r="129" spans="1:2">
      <c r="A129" s="88"/>
      <c r="B129" s="88"/>
    </row>
    <row r="130" spans="1:2">
      <c r="A130" s="88"/>
      <c r="B130" s="88"/>
    </row>
    <row r="131" spans="1:2">
      <c r="A131" s="88"/>
      <c r="B131" s="88"/>
    </row>
    <row r="132" spans="1:2">
      <c r="A132" s="88"/>
      <c r="B132" s="88"/>
    </row>
    <row r="133" spans="1:2">
      <c r="A133" s="88"/>
      <c r="B133" s="88"/>
    </row>
    <row r="134" spans="1:2">
      <c r="A134" s="88"/>
      <c r="B134" s="88"/>
    </row>
    <row r="135" spans="1:2">
      <c r="A135" s="88"/>
      <c r="B135" s="88"/>
    </row>
    <row r="136" spans="1:2">
      <c r="A136" s="88"/>
      <c r="B136" s="88"/>
    </row>
    <row r="137" spans="1:2">
      <c r="A137" s="88"/>
      <c r="B137" s="88"/>
    </row>
    <row r="138" spans="1:2">
      <c r="A138" s="88"/>
      <c r="B138" s="88"/>
    </row>
    <row r="139" spans="1:2">
      <c r="A139" s="88"/>
      <c r="B139" s="88"/>
    </row>
    <row r="140" spans="1:2">
      <c r="A140" s="88"/>
      <c r="B140" s="88"/>
    </row>
    <row r="141" spans="1:2">
      <c r="A141" s="88"/>
      <c r="B141" s="88"/>
    </row>
    <row r="142" spans="1:2">
      <c r="A142" s="88"/>
      <c r="B142" s="88"/>
    </row>
    <row r="143" spans="1:2">
      <c r="A143" s="88"/>
      <c r="B143" s="88"/>
    </row>
    <row r="144" spans="1:2">
      <c r="A144" s="88"/>
      <c r="B144" s="88"/>
    </row>
    <row r="145" spans="1:2">
      <c r="A145" s="88"/>
      <c r="B145" s="88"/>
    </row>
    <row r="146" spans="1:2">
      <c r="A146" s="88"/>
      <c r="B146" s="88"/>
    </row>
  </sheetData>
  <mergeCells count="9">
    <mergeCell ref="AY4:BD4"/>
    <mergeCell ref="AG4:AL4"/>
    <mergeCell ref="AM4:AR4"/>
    <mergeCell ref="AS4:AX4"/>
    <mergeCell ref="C4:H4"/>
    <mergeCell ref="I4:N4"/>
    <mergeCell ref="O4:T4"/>
    <mergeCell ref="U4:Z4"/>
    <mergeCell ref="AA4:AF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D146"/>
  <sheetViews>
    <sheetView workbookViewId="0"/>
  </sheetViews>
  <sheetFormatPr baseColWidth="10" defaultColWidth="9.140625" defaultRowHeight="15"/>
  <cols>
    <col min="1" max="1" width="29.5703125" style="3" customWidth="1"/>
    <col min="2" max="2" width="19.85546875" style="3" customWidth="1"/>
    <col min="3" max="56" width="16.28515625" style="3" customWidth="1"/>
    <col min="57" max="249" width="9.140625" style="3"/>
    <col min="250" max="250" width="2.42578125" style="3" customWidth="1"/>
    <col min="251" max="251" width="3" style="3" customWidth="1"/>
    <col min="252" max="252" width="55" style="3" customWidth="1"/>
    <col min="253" max="258" width="18.5703125" style="3" customWidth="1"/>
    <col min="259" max="259" width="19.5703125" style="3" customWidth="1"/>
    <col min="260" max="262" width="18.5703125" style="3" customWidth="1"/>
    <col min="263" max="264" width="17.5703125" style="3" customWidth="1"/>
    <col min="265" max="266" width="20.5703125" style="3" customWidth="1"/>
    <col min="267" max="267" width="21.85546875" style="3" customWidth="1"/>
    <col min="268" max="269" width="17.5703125" style="3" customWidth="1"/>
    <col min="270" max="270" width="18.85546875" style="3" bestFit="1" customWidth="1"/>
    <col min="271" max="271" width="17.5703125" style="3" customWidth="1"/>
    <col min="272" max="505" width="9.140625" style="3"/>
    <col min="506" max="506" width="2.42578125" style="3" customWidth="1"/>
    <col min="507" max="507" width="3" style="3" customWidth="1"/>
    <col min="508" max="508" width="55" style="3" customWidth="1"/>
    <col min="509" max="514" width="18.5703125" style="3" customWidth="1"/>
    <col min="515" max="515" width="19.5703125" style="3" customWidth="1"/>
    <col min="516" max="518" width="18.5703125" style="3" customWidth="1"/>
    <col min="519" max="520" width="17.5703125" style="3" customWidth="1"/>
    <col min="521" max="522" width="20.5703125" style="3" customWidth="1"/>
    <col min="523" max="523" width="21.85546875" style="3" customWidth="1"/>
    <col min="524" max="525" width="17.5703125" style="3" customWidth="1"/>
    <col min="526" max="526" width="18.85546875" style="3" bestFit="1" customWidth="1"/>
    <col min="527" max="527" width="17.5703125" style="3" customWidth="1"/>
    <col min="528" max="761" width="9.140625" style="3"/>
    <col min="762" max="762" width="2.42578125" style="3" customWidth="1"/>
    <col min="763" max="763" width="3" style="3" customWidth="1"/>
    <col min="764" max="764" width="55" style="3" customWidth="1"/>
    <col min="765" max="770" width="18.5703125" style="3" customWidth="1"/>
    <col min="771" max="771" width="19.5703125" style="3" customWidth="1"/>
    <col min="772" max="774" width="18.5703125" style="3" customWidth="1"/>
    <col min="775" max="776" width="17.5703125" style="3" customWidth="1"/>
    <col min="777" max="778" width="20.5703125" style="3" customWidth="1"/>
    <col min="779" max="779" width="21.85546875" style="3" customWidth="1"/>
    <col min="780" max="781" width="17.5703125" style="3" customWidth="1"/>
    <col min="782" max="782" width="18.85546875" style="3" bestFit="1" customWidth="1"/>
    <col min="783" max="783" width="17.5703125" style="3" customWidth="1"/>
    <col min="784" max="1017" width="9.140625" style="3"/>
    <col min="1018" max="1018" width="2.42578125" style="3" customWidth="1"/>
    <col min="1019" max="1019" width="3" style="3" customWidth="1"/>
    <col min="1020" max="1020" width="55" style="3" customWidth="1"/>
    <col min="1021" max="1026" width="18.5703125" style="3" customWidth="1"/>
    <col min="1027" max="1027" width="19.5703125" style="3" customWidth="1"/>
    <col min="1028" max="1030" width="18.5703125" style="3" customWidth="1"/>
    <col min="1031" max="1032" width="17.5703125" style="3" customWidth="1"/>
    <col min="1033" max="1034" width="20.5703125" style="3" customWidth="1"/>
    <col min="1035" max="1035" width="21.85546875" style="3" customWidth="1"/>
    <col min="1036" max="1037" width="17.5703125" style="3" customWidth="1"/>
    <col min="1038" max="1038" width="18.85546875" style="3" bestFit="1" customWidth="1"/>
    <col min="1039" max="1039" width="17.5703125" style="3" customWidth="1"/>
    <col min="1040" max="1273" width="9.140625" style="3"/>
    <col min="1274" max="1274" width="2.42578125" style="3" customWidth="1"/>
    <col min="1275" max="1275" width="3" style="3" customWidth="1"/>
    <col min="1276" max="1276" width="55" style="3" customWidth="1"/>
    <col min="1277" max="1282" width="18.5703125" style="3" customWidth="1"/>
    <col min="1283" max="1283" width="19.5703125" style="3" customWidth="1"/>
    <col min="1284" max="1286" width="18.5703125" style="3" customWidth="1"/>
    <col min="1287" max="1288" width="17.5703125" style="3" customWidth="1"/>
    <col min="1289" max="1290" width="20.5703125" style="3" customWidth="1"/>
    <col min="1291" max="1291" width="21.85546875" style="3" customWidth="1"/>
    <col min="1292" max="1293" width="17.5703125" style="3" customWidth="1"/>
    <col min="1294" max="1294" width="18.85546875" style="3" bestFit="1" customWidth="1"/>
    <col min="1295" max="1295" width="17.5703125" style="3" customWidth="1"/>
    <col min="1296" max="1529" width="9.140625" style="3"/>
    <col min="1530" max="1530" width="2.42578125" style="3" customWidth="1"/>
    <col min="1531" max="1531" width="3" style="3" customWidth="1"/>
    <col min="1532" max="1532" width="55" style="3" customWidth="1"/>
    <col min="1533" max="1538" width="18.5703125" style="3" customWidth="1"/>
    <col min="1539" max="1539" width="19.5703125" style="3" customWidth="1"/>
    <col min="1540" max="1542" width="18.5703125" style="3" customWidth="1"/>
    <col min="1543" max="1544" width="17.5703125" style="3" customWidth="1"/>
    <col min="1545" max="1546" width="20.5703125" style="3" customWidth="1"/>
    <col min="1547" max="1547" width="21.85546875" style="3" customWidth="1"/>
    <col min="1548" max="1549" width="17.5703125" style="3" customWidth="1"/>
    <col min="1550" max="1550" width="18.85546875" style="3" bestFit="1" customWidth="1"/>
    <col min="1551" max="1551" width="17.5703125" style="3" customWidth="1"/>
    <col min="1552" max="1785" width="9.140625" style="3"/>
    <col min="1786" max="1786" width="2.42578125" style="3" customWidth="1"/>
    <col min="1787" max="1787" width="3" style="3" customWidth="1"/>
    <col min="1788" max="1788" width="55" style="3" customWidth="1"/>
    <col min="1789" max="1794" width="18.5703125" style="3" customWidth="1"/>
    <col min="1795" max="1795" width="19.5703125" style="3" customWidth="1"/>
    <col min="1796" max="1798" width="18.5703125" style="3" customWidth="1"/>
    <col min="1799" max="1800" width="17.5703125" style="3" customWidth="1"/>
    <col min="1801" max="1802" width="20.5703125" style="3" customWidth="1"/>
    <col min="1803" max="1803" width="21.85546875" style="3" customWidth="1"/>
    <col min="1804" max="1805" width="17.5703125" style="3" customWidth="1"/>
    <col min="1806" max="1806" width="18.85546875" style="3" bestFit="1" customWidth="1"/>
    <col min="1807" max="1807" width="17.5703125" style="3" customWidth="1"/>
    <col min="1808" max="2041" width="9.140625" style="3"/>
    <col min="2042" max="2042" width="2.42578125" style="3" customWidth="1"/>
    <col min="2043" max="2043" width="3" style="3" customWidth="1"/>
    <col min="2044" max="2044" width="55" style="3" customWidth="1"/>
    <col min="2045" max="2050" width="18.5703125" style="3" customWidth="1"/>
    <col min="2051" max="2051" width="19.5703125" style="3" customWidth="1"/>
    <col min="2052" max="2054" width="18.5703125" style="3" customWidth="1"/>
    <col min="2055" max="2056" width="17.5703125" style="3" customWidth="1"/>
    <col min="2057" max="2058" width="20.5703125" style="3" customWidth="1"/>
    <col min="2059" max="2059" width="21.85546875" style="3" customWidth="1"/>
    <col min="2060" max="2061" width="17.5703125" style="3" customWidth="1"/>
    <col min="2062" max="2062" width="18.85546875" style="3" bestFit="1" customWidth="1"/>
    <col min="2063" max="2063" width="17.5703125" style="3" customWidth="1"/>
    <col min="2064" max="2297" width="9.140625" style="3"/>
    <col min="2298" max="2298" width="2.42578125" style="3" customWidth="1"/>
    <col min="2299" max="2299" width="3" style="3" customWidth="1"/>
    <col min="2300" max="2300" width="55" style="3" customWidth="1"/>
    <col min="2301" max="2306" width="18.5703125" style="3" customWidth="1"/>
    <col min="2307" max="2307" width="19.5703125" style="3" customWidth="1"/>
    <col min="2308" max="2310" width="18.5703125" style="3" customWidth="1"/>
    <col min="2311" max="2312" width="17.5703125" style="3" customWidth="1"/>
    <col min="2313" max="2314" width="20.5703125" style="3" customWidth="1"/>
    <col min="2315" max="2315" width="21.85546875" style="3" customWidth="1"/>
    <col min="2316" max="2317" width="17.5703125" style="3" customWidth="1"/>
    <col min="2318" max="2318" width="18.85546875" style="3" bestFit="1" customWidth="1"/>
    <col min="2319" max="2319" width="17.5703125" style="3" customWidth="1"/>
    <col min="2320" max="2553" width="9.140625" style="3"/>
    <col min="2554" max="2554" width="2.42578125" style="3" customWidth="1"/>
    <col min="2555" max="2555" width="3" style="3" customWidth="1"/>
    <col min="2556" max="2556" width="55" style="3" customWidth="1"/>
    <col min="2557" max="2562" width="18.5703125" style="3" customWidth="1"/>
    <col min="2563" max="2563" width="19.5703125" style="3" customWidth="1"/>
    <col min="2564" max="2566" width="18.5703125" style="3" customWidth="1"/>
    <col min="2567" max="2568" width="17.5703125" style="3" customWidth="1"/>
    <col min="2569" max="2570" width="20.5703125" style="3" customWidth="1"/>
    <col min="2571" max="2571" width="21.85546875" style="3" customWidth="1"/>
    <col min="2572" max="2573" width="17.5703125" style="3" customWidth="1"/>
    <col min="2574" max="2574" width="18.85546875" style="3" bestFit="1" customWidth="1"/>
    <col min="2575" max="2575" width="17.5703125" style="3" customWidth="1"/>
    <col min="2576" max="2809" width="9.140625" style="3"/>
    <col min="2810" max="2810" width="2.42578125" style="3" customWidth="1"/>
    <col min="2811" max="2811" width="3" style="3" customWidth="1"/>
    <col min="2812" max="2812" width="55" style="3" customWidth="1"/>
    <col min="2813" max="2818" width="18.5703125" style="3" customWidth="1"/>
    <col min="2819" max="2819" width="19.5703125" style="3" customWidth="1"/>
    <col min="2820" max="2822" width="18.5703125" style="3" customWidth="1"/>
    <col min="2823" max="2824" width="17.5703125" style="3" customWidth="1"/>
    <col min="2825" max="2826" width="20.5703125" style="3" customWidth="1"/>
    <col min="2827" max="2827" width="21.85546875" style="3" customWidth="1"/>
    <col min="2828" max="2829" width="17.5703125" style="3" customWidth="1"/>
    <col min="2830" max="2830" width="18.85546875" style="3" bestFit="1" customWidth="1"/>
    <col min="2831" max="2831" width="17.5703125" style="3" customWidth="1"/>
    <col min="2832" max="3065" width="9.140625" style="3"/>
    <col min="3066" max="3066" width="2.42578125" style="3" customWidth="1"/>
    <col min="3067" max="3067" width="3" style="3" customWidth="1"/>
    <col min="3068" max="3068" width="55" style="3" customWidth="1"/>
    <col min="3069" max="3074" width="18.5703125" style="3" customWidth="1"/>
    <col min="3075" max="3075" width="19.5703125" style="3" customWidth="1"/>
    <col min="3076" max="3078" width="18.5703125" style="3" customWidth="1"/>
    <col min="3079" max="3080" width="17.5703125" style="3" customWidth="1"/>
    <col min="3081" max="3082" width="20.5703125" style="3" customWidth="1"/>
    <col min="3083" max="3083" width="21.85546875" style="3" customWidth="1"/>
    <col min="3084" max="3085" width="17.5703125" style="3" customWidth="1"/>
    <col min="3086" max="3086" width="18.85546875" style="3" bestFit="1" customWidth="1"/>
    <col min="3087" max="3087" width="17.5703125" style="3" customWidth="1"/>
    <col min="3088" max="3321" width="9.140625" style="3"/>
    <col min="3322" max="3322" width="2.42578125" style="3" customWidth="1"/>
    <col min="3323" max="3323" width="3" style="3" customWidth="1"/>
    <col min="3324" max="3324" width="55" style="3" customWidth="1"/>
    <col min="3325" max="3330" width="18.5703125" style="3" customWidth="1"/>
    <col min="3331" max="3331" width="19.5703125" style="3" customWidth="1"/>
    <col min="3332" max="3334" width="18.5703125" style="3" customWidth="1"/>
    <col min="3335" max="3336" width="17.5703125" style="3" customWidth="1"/>
    <col min="3337" max="3338" width="20.5703125" style="3" customWidth="1"/>
    <col min="3339" max="3339" width="21.85546875" style="3" customWidth="1"/>
    <col min="3340" max="3341" width="17.5703125" style="3" customWidth="1"/>
    <col min="3342" max="3342" width="18.85546875" style="3" bestFit="1" customWidth="1"/>
    <col min="3343" max="3343" width="17.5703125" style="3" customWidth="1"/>
    <col min="3344" max="3577" width="9.140625" style="3"/>
    <col min="3578" max="3578" width="2.42578125" style="3" customWidth="1"/>
    <col min="3579" max="3579" width="3" style="3" customWidth="1"/>
    <col min="3580" max="3580" width="55" style="3" customWidth="1"/>
    <col min="3581" max="3586" width="18.5703125" style="3" customWidth="1"/>
    <col min="3587" max="3587" width="19.5703125" style="3" customWidth="1"/>
    <col min="3588" max="3590" width="18.5703125" style="3" customWidth="1"/>
    <col min="3591" max="3592" width="17.5703125" style="3" customWidth="1"/>
    <col min="3593" max="3594" width="20.5703125" style="3" customWidth="1"/>
    <col min="3595" max="3595" width="21.85546875" style="3" customWidth="1"/>
    <col min="3596" max="3597" width="17.5703125" style="3" customWidth="1"/>
    <col min="3598" max="3598" width="18.85546875" style="3" bestFit="1" customWidth="1"/>
    <col min="3599" max="3599" width="17.5703125" style="3" customWidth="1"/>
    <col min="3600" max="3833" width="9.140625" style="3"/>
    <col min="3834" max="3834" width="2.42578125" style="3" customWidth="1"/>
    <col min="3835" max="3835" width="3" style="3" customWidth="1"/>
    <col min="3836" max="3836" width="55" style="3" customWidth="1"/>
    <col min="3837" max="3842" width="18.5703125" style="3" customWidth="1"/>
    <col min="3843" max="3843" width="19.5703125" style="3" customWidth="1"/>
    <col min="3844" max="3846" width="18.5703125" style="3" customWidth="1"/>
    <col min="3847" max="3848" width="17.5703125" style="3" customWidth="1"/>
    <col min="3849" max="3850" width="20.5703125" style="3" customWidth="1"/>
    <col min="3851" max="3851" width="21.85546875" style="3" customWidth="1"/>
    <col min="3852" max="3853" width="17.5703125" style="3" customWidth="1"/>
    <col min="3854" max="3854" width="18.85546875" style="3" bestFit="1" customWidth="1"/>
    <col min="3855" max="3855" width="17.5703125" style="3" customWidth="1"/>
    <col min="3856" max="4089" width="9.140625" style="3"/>
    <col min="4090" max="4090" width="2.42578125" style="3" customWidth="1"/>
    <col min="4091" max="4091" width="3" style="3" customWidth="1"/>
    <col min="4092" max="4092" width="55" style="3" customWidth="1"/>
    <col min="4093" max="4098" width="18.5703125" style="3" customWidth="1"/>
    <col min="4099" max="4099" width="19.5703125" style="3" customWidth="1"/>
    <col min="4100" max="4102" width="18.5703125" style="3" customWidth="1"/>
    <col min="4103" max="4104" width="17.5703125" style="3" customWidth="1"/>
    <col min="4105" max="4106" width="20.5703125" style="3" customWidth="1"/>
    <col min="4107" max="4107" width="21.85546875" style="3" customWidth="1"/>
    <col min="4108" max="4109" width="17.5703125" style="3" customWidth="1"/>
    <col min="4110" max="4110" width="18.85546875" style="3" bestFit="1" customWidth="1"/>
    <col min="4111" max="4111" width="17.5703125" style="3" customWidth="1"/>
    <col min="4112" max="4345" width="9.140625" style="3"/>
    <col min="4346" max="4346" width="2.42578125" style="3" customWidth="1"/>
    <col min="4347" max="4347" width="3" style="3" customWidth="1"/>
    <col min="4348" max="4348" width="55" style="3" customWidth="1"/>
    <col min="4349" max="4354" width="18.5703125" style="3" customWidth="1"/>
    <col min="4355" max="4355" width="19.5703125" style="3" customWidth="1"/>
    <col min="4356" max="4358" width="18.5703125" style="3" customWidth="1"/>
    <col min="4359" max="4360" width="17.5703125" style="3" customWidth="1"/>
    <col min="4361" max="4362" width="20.5703125" style="3" customWidth="1"/>
    <col min="4363" max="4363" width="21.85546875" style="3" customWidth="1"/>
    <col min="4364" max="4365" width="17.5703125" style="3" customWidth="1"/>
    <col min="4366" max="4366" width="18.85546875" style="3" bestFit="1" customWidth="1"/>
    <col min="4367" max="4367" width="17.5703125" style="3" customWidth="1"/>
    <col min="4368" max="4601" width="9.140625" style="3"/>
    <col min="4602" max="4602" width="2.42578125" style="3" customWidth="1"/>
    <col min="4603" max="4603" width="3" style="3" customWidth="1"/>
    <col min="4604" max="4604" width="55" style="3" customWidth="1"/>
    <col min="4605" max="4610" width="18.5703125" style="3" customWidth="1"/>
    <col min="4611" max="4611" width="19.5703125" style="3" customWidth="1"/>
    <col min="4612" max="4614" width="18.5703125" style="3" customWidth="1"/>
    <col min="4615" max="4616" width="17.5703125" style="3" customWidth="1"/>
    <col min="4617" max="4618" width="20.5703125" style="3" customWidth="1"/>
    <col min="4619" max="4619" width="21.85546875" style="3" customWidth="1"/>
    <col min="4620" max="4621" width="17.5703125" style="3" customWidth="1"/>
    <col min="4622" max="4622" width="18.85546875" style="3" bestFit="1" customWidth="1"/>
    <col min="4623" max="4623" width="17.5703125" style="3" customWidth="1"/>
    <col min="4624" max="4857" width="9.140625" style="3"/>
    <col min="4858" max="4858" width="2.42578125" style="3" customWidth="1"/>
    <col min="4859" max="4859" width="3" style="3" customWidth="1"/>
    <col min="4860" max="4860" width="55" style="3" customWidth="1"/>
    <col min="4861" max="4866" width="18.5703125" style="3" customWidth="1"/>
    <col min="4867" max="4867" width="19.5703125" style="3" customWidth="1"/>
    <col min="4868" max="4870" width="18.5703125" style="3" customWidth="1"/>
    <col min="4871" max="4872" width="17.5703125" style="3" customWidth="1"/>
    <col min="4873" max="4874" width="20.5703125" style="3" customWidth="1"/>
    <col min="4875" max="4875" width="21.85546875" style="3" customWidth="1"/>
    <col min="4876" max="4877" width="17.5703125" style="3" customWidth="1"/>
    <col min="4878" max="4878" width="18.85546875" style="3" bestFit="1" customWidth="1"/>
    <col min="4879" max="4879" width="17.5703125" style="3" customWidth="1"/>
    <col min="4880" max="5113" width="9.140625" style="3"/>
    <col min="5114" max="5114" width="2.42578125" style="3" customWidth="1"/>
    <col min="5115" max="5115" width="3" style="3" customWidth="1"/>
    <col min="5116" max="5116" width="55" style="3" customWidth="1"/>
    <col min="5117" max="5122" width="18.5703125" style="3" customWidth="1"/>
    <col min="5123" max="5123" width="19.5703125" style="3" customWidth="1"/>
    <col min="5124" max="5126" width="18.5703125" style="3" customWidth="1"/>
    <col min="5127" max="5128" width="17.5703125" style="3" customWidth="1"/>
    <col min="5129" max="5130" width="20.5703125" style="3" customWidth="1"/>
    <col min="5131" max="5131" width="21.85546875" style="3" customWidth="1"/>
    <col min="5132" max="5133" width="17.5703125" style="3" customWidth="1"/>
    <col min="5134" max="5134" width="18.85546875" style="3" bestFit="1" customWidth="1"/>
    <col min="5135" max="5135" width="17.5703125" style="3" customWidth="1"/>
    <col min="5136" max="5369" width="9.140625" style="3"/>
    <col min="5370" max="5370" width="2.42578125" style="3" customWidth="1"/>
    <col min="5371" max="5371" width="3" style="3" customWidth="1"/>
    <col min="5372" max="5372" width="55" style="3" customWidth="1"/>
    <col min="5373" max="5378" width="18.5703125" style="3" customWidth="1"/>
    <col min="5379" max="5379" width="19.5703125" style="3" customWidth="1"/>
    <col min="5380" max="5382" width="18.5703125" style="3" customWidth="1"/>
    <col min="5383" max="5384" width="17.5703125" style="3" customWidth="1"/>
    <col min="5385" max="5386" width="20.5703125" style="3" customWidth="1"/>
    <col min="5387" max="5387" width="21.85546875" style="3" customWidth="1"/>
    <col min="5388" max="5389" width="17.5703125" style="3" customWidth="1"/>
    <col min="5390" max="5390" width="18.85546875" style="3" bestFit="1" customWidth="1"/>
    <col min="5391" max="5391" width="17.5703125" style="3" customWidth="1"/>
    <col min="5392" max="5625" width="9.140625" style="3"/>
    <col min="5626" max="5626" width="2.42578125" style="3" customWidth="1"/>
    <col min="5627" max="5627" width="3" style="3" customWidth="1"/>
    <col min="5628" max="5628" width="55" style="3" customWidth="1"/>
    <col min="5629" max="5634" width="18.5703125" style="3" customWidth="1"/>
    <col min="5635" max="5635" width="19.5703125" style="3" customWidth="1"/>
    <col min="5636" max="5638" width="18.5703125" style="3" customWidth="1"/>
    <col min="5639" max="5640" width="17.5703125" style="3" customWidth="1"/>
    <col min="5641" max="5642" width="20.5703125" style="3" customWidth="1"/>
    <col min="5643" max="5643" width="21.85546875" style="3" customWidth="1"/>
    <col min="5644" max="5645" width="17.5703125" style="3" customWidth="1"/>
    <col min="5646" max="5646" width="18.85546875" style="3" bestFit="1" customWidth="1"/>
    <col min="5647" max="5647" width="17.5703125" style="3" customWidth="1"/>
    <col min="5648" max="5881" width="9.140625" style="3"/>
    <col min="5882" max="5882" width="2.42578125" style="3" customWidth="1"/>
    <col min="5883" max="5883" width="3" style="3" customWidth="1"/>
    <col min="5884" max="5884" width="55" style="3" customWidth="1"/>
    <col min="5885" max="5890" width="18.5703125" style="3" customWidth="1"/>
    <col min="5891" max="5891" width="19.5703125" style="3" customWidth="1"/>
    <col min="5892" max="5894" width="18.5703125" style="3" customWidth="1"/>
    <col min="5895" max="5896" width="17.5703125" style="3" customWidth="1"/>
    <col min="5897" max="5898" width="20.5703125" style="3" customWidth="1"/>
    <col min="5899" max="5899" width="21.85546875" style="3" customWidth="1"/>
    <col min="5900" max="5901" width="17.5703125" style="3" customWidth="1"/>
    <col min="5902" max="5902" width="18.85546875" style="3" bestFit="1" customWidth="1"/>
    <col min="5903" max="5903" width="17.5703125" style="3" customWidth="1"/>
    <col min="5904" max="6137" width="9.140625" style="3"/>
    <col min="6138" max="6138" width="2.42578125" style="3" customWidth="1"/>
    <col min="6139" max="6139" width="3" style="3" customWidth="1"/>
    <col min="6140" max="6140" width="55" style="3" customWidth="1"/>
    <col min="6141" max="6146" width="18.5703125" style="3" customWidth="1"/>
    <col min="6147" max="6147" width="19.5703125" style="3" customWidth="1"/>
    <col min="6148" max="6150" width="18.5703125" style="3" customWidth="1"/>
    <col min="6151" max="6152" width="17.5703125" style="3" customWidth="1"/>
    <col min="6153" max="6154" width="20.5703125" style="3" customWidth="1"/>
    <col min="6155" max="6155" width="21.85546875" style="3" customWidth="1"/>
    <col min="6156" max="6157" width="17.5703125" style="3" customWidth="1"/>
    <col min="6158" max="6158" width="18.85546875" style="3" bestFit="1" customWidth="1"/>
    <col min="6159" max="6159" width="17.5703125" style="3" customWidth="1"/>
    <col min="6160" max="6393" width="9.140625" style="3"/>
    <col min="6394" max="6394" width="2.42578125" style="3" customWidth="1"/>
    <col min="6395" max="6395" width="3" style="3" customWidth="1"/>
    <col min="6396" max="6396" width="55" style="3" customWidth="1"/>
    <col min="6397" max="6402" width="18.5703125" style="3" customWidth="1"/>
    <col min="6403" max="6403" width="19.5703125" style="3" customWidth="1"/>
    <col min="6404" max="6406" width="18.5703125" style="3" customWidth="1"/>
    <col min="6407" max="6408" width="17.5703125" style="3" customWidth="1"/>
    <col min="6409" max="6410" width="20.5703125" style="3" customWidth="1"/>
    <col min="6411" max="6411" width="21.85546875" style="3" customWidth="1"/>
    <col min="6412" max="6413" width="17.5703125" style="3" customWidth="1"/>
    <col min="6414" max="6414" width="18.85546875" style="3" bestFit="1" customWidth="1"/>
    <col min="6415" max="6415" width="17.5703125" style="3" customWidth="1"/>
    <col min="6416" max="6649" width="9.140625" style="3"/>
    <col min="6650" max="6650" width="2.42578125" style="3" customWidth="1"/>
    <col min="6651" max="6651" width="3" style="3" customWidth="1"/>
    <col min="6652" max="6652" width="55" style="3" customWidth="1"/>
    <col min="6653" max="6658" width="18.5703125" style="3" customWidth="1"/>
    <col min="6659" max="6659" width="19.5703125" style="3" customWidth="1"/>
    <col min="6660" max="6662" width="18.5703125" style="3" customWidth="1"/>
    <col min="6663" max="6664" width="17.5703125" style="3" customWidth="1"/>
    <col min="6665" max="6666" width="20.5703125" style="3" customWidth="1"/>
    <col min="6667" max="6667" width="21.85546875" style="3" customWidth="1"/>
    <col min="6668" max="6669" width="17.5703125" style="3" customWidth="1"/>
    <col min="6670" max="6670" width="18.85546875" style="3" bestFit="1" customWidth="1"/>
    <col min="6671" max="6671" width="17.5703125" style="3" customWidth="1"/>
    <col min="6672" max="6905" width="9.140625" style="3"/>
    <col min="6906" max="6906" width="2.42578125" style="3" customWidth="1"/>
    <col min="6907" max="6907" width="3" style="3" customWidth="1"/>
    <col min="6908" max="6908" width="55" style="3" customWidth="1"/>
    <col min="6909" max="6914" width="18.5703125" style="3" customWidth="1"/>
    <col min="6915" max="6915" width="19.5703125" style="3" customWidth="1"/>
    <col min="6916" max="6918" width="18.5703125" style="3" customWidth="1"/>
    <col min="6919" max="6920" width="17.5703125" style="3" customWidth="1"/>
    <col min="6921" max="6922" width="20.5703125" style="3" customWidth="1"/>
    <col min="6923" max="6923" width="21.85546875" style="3" customWidth="1"/>
    <col min="6924" max="6925" width="17.5703125" style="3" customWidth="1"/>
    <col min="6926" max="6926" width="18.85546875" style="3" bestFit="1" customWidth="1"/>
    <col min="6927" max="6927" width="17.5703125" style="3" customWidth="1"/>
    <col min="6928" max="7161" width="9.140625" style="3"/>
    <col min="7162" max="7162" width="2.42578125" style="3" customWidth="1"/>
    <col min="7163" max="7163" width="3" style="3" customWidth="1"/>
    <col min="7164" max="7164" width="55" style="3" customWidth="1"/>
    <col min="7165" max="7170" width="18.5703125" style="3" customWidth="1"/>
    <col min="7171" max="7171" width="19.5703125" style="3" customWidth="1"/>
    <col min="7172" max="7174" width="18.5703125" style="3" customWidth="1"/>
    <col min="7175" max="7176" width="17.5703125" style="3" customWidth="1"/>
    <col min="7177" max="7178" width="20.5703125" style="3" customWidth="1"/>
    <col min="7179" max="7179" width="21.85546875" style="3" customWidth="1"/>
    <col min="7180" max="7181" width="17.5703125" style="3" customWidth="1"/>
    <col min="7182" max="7182" width="18.85546875" style="3" bestFit="1" customWidth="1"/>
    <col min="7183" max="7183" width="17.5703125" style="3" customWidth="1"/>
    <col min="7184" max="7417" width="9.140625" style="3"/>
    <col min="7418" max="7418" width="2.42578125" style="3" customWidth="1"/>
    <col min="7419" max="7419" width="3" style="3" customWidth="1"/>
    <col min="7420" max="7420" width="55" style="3" customWidth="1"/>
    <col min="7421" max="7426" width="18.5703125" style="3" customWidth="1"/>
    <col min="7427" max="7427" width="19.5703125" style="3" customWidth="1"/>
    <col min="7428" max="7430" width="18.5703125" style="3" customWidth="1"/>
    <col min="7431" max="7432" width="17.5703125" style="3" customWidth="1"/>
    <col min="7433" max="7434" width="20.5703125" style="3" customWidth="1"/>
    <col min="7435" max="7435" width="21.85546875" style="3" customWidth="1"/>
    <col min="7436" max="7437" width="17.5703125" style="3" customWidth="1"/>
    <col min="7438" max="7438" width="18.85546875" style="3" bestFit="1" customWidth="1"/>
    <col min="7439" max="7439" width="17.5703125" style="3" customWidth="1"/>
    <col min="7440" max="7673" width="9.140625" style="3"/>
    <col min="7674" max="7674" width="2.42578125" style="3" customWidth="1"/>
    <col min="7675" max="7675" width="3" style="3" customWidth="1"/>
    <col min="7676" max="7676" width="55" style="3" customWidth="1"/>
    <col min="7677" max="7682" width="18.5703125" style="3" customWidth="1"/>
    <col min="7683" max="7683" width="19.5703125" style="3" customWidth="1"/>
    <col min="7684" max="7686" width="18.5703125" style="3" customWidth="1"/>
    <col min="7687" max="7688" width="17.5703125" style="3" customWidth="1"/>
    <col min="7689" max="7690" width="20.5703125" style="3" customWidth="1"/>
    <col min="7691" max="7691" width="21.85546875" style="3" customWidth="1"/>
    <col min="7692" max="7693" width="17.5703125" style="3" customWidth="1"/>
    <col min="7694" max="7694" width="18.85546875" style="3" bestFit="1" customWidth="1"/>
    <col min="7695" max="7695" width="17.5703125" style="3" customWidth="1"/>
    <col min="7696" max="7929" width="9.140625" style="3"/>
    <col min="7930" max="7930" width="2.42578125" style="3" customWidth="1"/>
    <col min="7931" max="7931" width="3" style="3" customWidth="1"/>
    <col min="7932" max="7932" width="55" style="3" customWidth="1"/>
    <col min="7933" max="7938" width="18.5703125" style="3" customWidth="1"/>
    <col min="7939" max="7939" width="19.5703125" style="3" customWidth="1"/>
    <col min="7940" max="7942" width="18.5703125" style="3" customWidth="1"/>
    <col min="7943" max="7944" width="17.5703125" style="3" customWidth="1"/>
    <col min="7945" max="7946" width="20.5703125" style="3" customWidth="1"/>
    <col min="7947" max="7947" width="21.85546875" style="3" customWidth="1"/>
    <col min="7948" max="7949" width="17.5703125" style="3" customWidth="1"/>
    <col min="7950" max="7950" width="18.85546875" style="3" bestFit="1" customWidth="1"/>
    <col min="7951" max="7951" width="17.5703125" style="3" customWidth="1"/>
    <col min="7952" max="8185" width="9.140625" style="3"/>
    <col min="8186" max="8186" width="2.42578125" style="3" customWidth="1"/>
    <col min="8187" max="8187" width="3" style="3" customWidth="1"/>
    <col min="8188" max="8188" width="55" style="3" customWidth="1"/>
    <col min="8189" max="8194" width="18.5703125" style="3" customWidth="1"/>
    <col min="8195" max="8195" width="19.5703125" style="3" customWidth="1"/>
    <col min="8196" max="8198" width="18.5703125" style="3" customWidth="1"/>
    <col min="8199" max="8200" width="17.5703125" style="3" customWidth="1"/>
    <col min="8201" max="8202" width="20.5703125" style="3" customWidth="1"/>
    <col min="8203" max="8203" width="21.85546875" style="3" customWidth="1"/>
    <col min="8204" max="8205" width="17.5703125" style="3" customWidth="1"/>
    <col min="8206" max="8206" width="18.85546875" style="3" bestFit="1" customWidth="1"/>
    <col min="8207" max="8207" width="17.5703125" style="3" customWidth="1"/>
    <col min="8208" max="8441" width="9.140625" style="3"/>
    <col min="8442" max="8442" width="2.42578125" style="3" customWidth="1"/>
    <col min="8443" max="8443" width="3" style="3" customWidth="1"/>
    <col min="8444" max="8444" width="55" style="3" customWidth="1"/>
    <col min="8445" max="8450" width="18.5703125" style="3" customWidth="1"/>
    <col min="8451" max="8451" width="19.5703125" style="3" customWidth="1"/>
    <col min="8452" max="8454" width="18.5703125" style="3" customWidth="1"/>
    <col min="8455" max="8456" width="17.5703125" style="3" customWidth="1"/>
    <col min="8457" max="8458" width="20.5703125" style="3" customWidth="1"/>
    <col min="8459" max="8459" width="21.85546875" style="3" customWidth="1"/>
    <col min="8460" max="8461" width="17.5703125" style="3" customWidth="1"/>
    <col min="8462" max="8462" width="18.85546875" style="3" bestFit="1" customWidth="1"/>
    <col min="8463" max="8463" width="17.5703125" style="3" customWidth="1"/>
    <col min="8464" max="8697" width="9.140625" style="3"/>
    <col min="8698" max="8698" width="2.42578125" style="3" customWidth="1"/>
    <col min="8699" max="8699" width="3" style="3" customWidth="1"/>
    <col min="8700" max="8700" width="55" style="3" customWidth="1"/>
    <col min="8701" max="8706" width="18.5703125" style="3" customWidth="1"/>
    <col min="8707" max="8707" width="19.5703125" style="3" customWidth="1"/>
    <col min="8708" max="8710" width="18.5703125" style="3" customWidth="1"/>
    <col min="8711" max="8712" width="17.5703125" style="3" customWidth="1"/>
    <col min="8713" max="8714" width="20.5703125" style="3" customWidth="1"/>
    <col min="8715" max="8715" width="21.85546875" style="3" customWidth="1"/>
    <col min="8716" max="8717" width="17.5703125" style="3" customWidth="1"/>
    <col min="8718" max="8718" width="18.85546875" style="3" bestFit="1" customWidth="1"/>
    <col min="8719" max="8719" width="17.5703125" style="3" customWidth="1"/>
    <col min="8720" max="8953" width="9.140625" style="3"/>
    <col min="8954" max="8954" width="2.42578125" style="3" customWidth="1"/>
    <col min="8955" max="8955" width="3" style="3" customWidth="1"/>
    <col min="8956" max="8956" width="55" style="3" customWidth="1"/>
    <col min="8957" max="8962" width="18.5703125" style="3" customWidth="1"/>
    <col min="8963" max="8963" width="19.5703125" style="3" customWidth="1"/>
    <col min="8964" max="8966" width="18.5703125" style="3" customWidth="1"/>
    <col min="8967" max="8968" width="17.5703125" style="3" customWidth="1"/>
    <col min="8969" max="8970" width="20.5703125" style="3" customWidth="1"/>
    <col min="8971" max="8971" width="21.85546875" style="3" customWidth="1"/>
    <col min="8972" max="8973" width="17.5703125" style="3" customWidth="1"/>
    <col min="8974" max="8974" width="18.85546875" style="3" bestFit="1" customWidth="1"/>
    <col min="8975" max="8975" width="17.5703125" style="3" customWidth="1"/>
    <col min="8976" max="9209" width="9.140625" style="3"/>
    <col min="9210" max="9210" width="2.42578125" style="3" customWidth="1"/>
    <col min="9211" max="9211" width="3" style="3" customWidth="1"/>
    <col min="9212" max="9212" width="55" style="3" customWidth="1"/>
    <col min="9213" max="9218" width="18.5703125" style="3" customWidth="1"/>
    <col min="9219" max="9219" width="19.5703125" style="3" customWidth="1"/>
    <col min="9220" max="9222" width="18.5703125" style="3" customWidth="1"/>
    <col min="9223" max="9224" width="17.5703125" style="3" customWidth="1"/>
    <col min="9225" max="9226" width="20.5703125" style="3" customWidth="1"/>
    <col min="9227" max="9227" width="21.85546875" style="3" customWidth="1"/>
    <col min="9228" max="9229" width="17.5703125" style="3" customWidth="1"/>
    <col min="9230" max="9230" width="18.85546875" style="3" bestFit="1" customWidth="1"/>
    <col min="9231" max="9231" width="17.5703125" style="3" customWidth="1"/>
    <col min="9232" max="9465" width="9.140625" style="3"/>
    <col min="9466" max="9466" width="2.42578125" style="3" customWidth="1"/>
    <col min="9467" max="9467" width="3" style="3" customWidth="1"/>
    <col min="9468" max="9468" width="55" style="3" customWidth="1"/>
    <col min="9469" max="9474" width="18.5703125" style="3" customWidth="1"/>
    <col min="9475" max="9475" width="19.5703125" style="3" customWidth="1"/>
    <col min="9476" max="9478" width="18.5703125" style="3" customWidth="1"/>
    <col min="9479" max="9480" width="17.5703125" style="3" customWidth="1"/>
    <col min="9481" max="9482" width="20.5703125" style="3" customWidth="1"/>
    <col min="9483" max="9483" width="21.85546875" style="3" customWidth="1"/>
    <col min="9484" max="9485" width="17.5703125" style="3" customWidth="1"/>
    <col min="9486" max="9486" width="18.85546875" style="3" bestFit="1" customWidth="1"/>
    <col min="9487" max="9487" width="17.5703125" style="3" customWidth="1"/>
    <col min="9488" max="9721" width="9.140625" style="3"/>
    <col min="9722" max="9722" width="2.42578125" style="3" customWidth="1"/>
    <col min="9723" max="9723" width="3" style="3" customWidth="1"/>
    <col min="9724" max="9724" width="55" style="3" customWidth="1"/>
    <col min="9725" max="9730" width="18.5703125" style="3" customWidth="1"/>
    <col min="9731" max="9731" width="19.5703125" style="3" customWidth="1"/>
    <col min="9732" max="9734" width="18.5703125" style="3" customWidth="1"/>
    <col min="9735" max="9736" width="17.5703125" style="3" customWidth="1"/>
    <col min="9737" max="9738" width="20.5703125" style="3" customWidth="1"/>
    <col min="9739" max="9739" width="21.85546875" style="3" customWidth="1"/>
    <col min="9740" max="9741" width="17.5703125" style="3" customWidth="1"/>
    <col min="9742" max="9742" width="18.85546875" style="3" bestFit="1" customWidth="1"/>
    <col min="9743" max="9743" width="17.5703125" style="3" customWidth="1"/>
    <col min="9744" max="9977" width="9.140625" style="3"/>
    <col min="9978" max="9978" width="2.42578125" style="3" customWidth="1"/>
    <col min="9979" max="9979" width="3" style="3" customWidth="1"/>
    <col min="9980" max="9980" width="55" style="3" customWidth="1"/>
    <col min="9981" max="9986" width="18.5703125" style="3" customWidth="1"/>
    <col min="9987" max="9987" width="19.5703125" style="3" customWidth="1"/>
    <col min="9988" max="9990" width="18.5703125" style="3" customWidth="1"/>
    <col min="9991" max="9992" width="17.5703125" style="3" customWidth="1"/>
    <col min="9993" max="9994" width="20.5703125" style="3" customWidth="1"/>
    <col min="9995" max="9995" width="21.85546875" style="3" customWidth="1"/>
    <col min="9996" max="9997" width="17.5703125" style="3" customWidth="1"/>
    <col min="9998" max="9998" width="18.85546875" style="3" bestFit="1" customWidth="1"/>
    <col min="9999" max="9999" width="17.5703125" style="3" customWidth="1"/>
    <col min="10000" max="10233" width="9.140625" style="3"/>
    <col min="10234" max="10234" width="2.42578125" style="3" customWidth="1"/>
    <col min="10235" max="10235" width="3" style="3" customWidth="1"/>
    <col min="10236" max="10236" width="55" style="3" customWidth="1"/>
    <col min="10237" max="10242" width="18.5703125" style="3" customWidth="1"/>
    <col min="10243" max="10243" width="19.5703125" style="3" customWidth="1"/>
    <col min="10244" max="10246" width="18.5703125" style="3" customWidth="1"/>
    <col min="10247" max="10248" width="17.5703125" style="3" customWidth="1"/>
    <col min="10249" max="10250" width="20.5703125" style="3" customWidth="1"/>
    <col min="10251" max="10251" width="21.85546875" style="3" customWidth="1"/>
    <col min="10252" max="10253" width="17.5703125" style="3" customWidth="1"/>
    <col min="10254" max="10254" width="18.85546875" style="3" bestFit="1" customWidth="1"/>
    <col min="10255" max="10255" width="17.5703125" style="3" customWidth="1"/>
    <col min="10256" max="10489" width="9.140625" style="3"/>
    <col min="10490" max="10490" width="2.42578125" style="3" customWidth="1"/>
    <col min="10491" max="10491" width="3" style="3" customWidth="1"/>
    <col min="10492" max="10492" width="55" style="3" customWidth="1"/>
    <col min="10493" max="10498" width="18.5703125" style="3" customWidth="1"/>
    <col min="10499" max="10499" width="19.5703125" style="3" customWidth="1"/>
    <col min="10500" max="10502" width="18.5703125" style="3" customWidth="1"/>
    <col min="10503" max="10504" width="17.5703125" style="3" customWidth="1"/>
    <col min="10505" max="10506" width="20.5703125" style="3" customWidth="1"/>
    <col min="10507" max="10507" width="21.85546875" style="3" customWidth="1"/>
    <col min="10508" max="10509" width="17.5703125" style="3" customWidth="1"/>
    <col min="10510" max="10510" width="18.85546875" style="3" bestFit="1" customWidth="1"/>
    <col min="10511" max="10511" width="17.5703125" style="3" customWidth="1"/>
    <col min="10512" max="10745" width="9.140625" style="3"/>
    <col min="10746" max="10746" width="2.42578125" style="3" customWidth="1"/>
    <col min="10747" max="10747" width="3" style="3" customWidth="1"/>
    <col min="10748" max="10748" width="55" style="3" customWidth="1"/>
    <col min="10749" max="10754" width="18.5703125" style="3" customWidth="1"/>
    <col min="10755" max="10755" width="19.5703125" style="3" customWidth="1"/>
    <col min="10756" max="10758" width="18.5703125" style="3" customWidth="1"/>
    <col min="10759" max="10760" width="17.5703125" style="3" customWidth="1"/>
    <col min="10761" max="10762" width="20.5703125" style="3" customWidth="1"/>
    <col min="10763" max="10763" width="21.85546875" style="3" customWidth="1"/>
    <col min="10764" max="10765" width="17.5703125" style="3" customWidth="1"/>
    <col min="10766" max="10766" width="18.85546875" style="3" bestFit="1" customWidth="1"/>
    <col min="10767" max="10767" width="17.5703125" style="3" customWidth="1"/>
    <col min="10768" max="11001" width="9.140625" style="3"/>
    <col min="11002" max="11002" width="2.42578125" style="3" customWidth="1"/>
    <col min="11003" max="11003" width="3" style="3" customWidth="1"/>
    <col min="11004" max="11004" width="55" style="3" customWidth="1"/>
    <col min="11005" max="11010" width="18.5703125" style="3" customWidth="1"/>
    <col min="11011" max="11011" width="19.5703125" style="3" customWidth="1"/>
    <col min="11012" max="11014" width="18.5703125" style="3" customWidth="1"/>
    <col min="11015" max="11016" width="17.5703125" style="3" customWidth="1"/>
    <col min="11017" max="11018" width="20.5703125" style="3" customWidth="1"/>
    <col min="11019" max="11019" width="21.85546875" style="3" customWidth="1"/>
    <col min="11020" max="11021" width="17.5703125" style="3" customWidth="1"/>
    <col min="11022" max="11022" width="18.85546875" style="3" bestFit="1" customWidth="1"/>
    <col min="11023" max="11023" width="17.5703125" style="3" customWidth="1"/>
    <col min="11024" max="11257" width="9.140625" style="3"/>
    <col min="11258" max="11258" width="2.42578125" style="3" customWidth="1"/>
    <col min="11259" max="11259" width="3" style="3" customWidth="1"/>
    <col min="11260" max="11260" width="55" style="3" customWidth="1"/>
    <col min="11261" max="11266" width="18.5703125" style="3" customWidth="1"/>
    <col min="11267" max="11267" width="19.5703125" style="3" customWidth="1"/>
    <col min="11268" max="11270" width="18.5703125" style="3" customWidth="1"/>
    <col min="11271" max="11272" width="17.5703125" style="3" customWidth="1"/>
    <col min="11273" max="11274" width="20.5703125" style="3" customWidth="1"/>
    <col min="11275" max="11275" width="21.85546875" style="3" customWidth="1"/>
    <col min="11276" max="11277" width="17.5703125" style="3" customWidth="1"/>
    <col min="11278" max="11278" width="18.85546875" style="3" bestFit="1" customWidth="1"/>
    <col min="11279" max="11279" width="17.5703125" style="3" customWidth="1"/>
    <col min="11280" max="11513" width="9.140625" style="3"/>
    <col min="11514" max="11514" width="2.42578125" style="3" customWidth="1"/>
    <col min="11515" max="11515" width="3" style="3" customWidth="1"/>
    <col min="11516" max="11516" width="55" style="3" customWidth="1"/>
    <col min="11517" max="11522" width="18.5703125" style="3" customWidth="1"/>
    <col min="11523" max="11523" width="19.5703125" style="3" customWidth="1"/>
    <col min="11524" max="11526" width="18.5703125" style="3" customWidth="1"/>
    <col min="11527" max="11528" width="17.5703125" style="3" customWidth="1"/>
    <col min="11529" max="11530" width="20.5703125" style="3" customWidth="1"/>
    <col min="11531" max="11531" width="21.85546875" style="3" customWidth="1"/>
    <col min="11532" max="11533" width="17.5703125" style="3" customWidth="1"/>
    <col min="11534" max="11534" width="18.85546875" style="3" bestFit="1" customWidth="1"/>
    <col min="11535" max="11535" width="17.5703125" style="3" customWidth="1"/>
    <col min="11536" max="11769" width="9.140625" style="3"/>
    <col min="11770" max="11770" width="2.42578125" style="3" customWidth="1"/>
    <col min="11771" max="11771" width="3" style="3" customWidth="1"/>
    <col min="11772" max="11772" width="55" style="3" customWidth="1"/>
    <col min="11773" max="11778" width="18.5703125" style="3" customWidth="1"/>
    <col min="11779" max="11779" width="19.5703125" style="3" customWidth="1"/>
    <col min="11780" max="11782" width="18.5703125" style="3" customWidth="1"/>
    <col min="11783" max="11784" width="17.5703125" style="3" customWidth="1"/>
    <col min="11785" max="11786" width="20.5703125" style="3" customWidth="1"/>
    <col min="11787" max="11787" width="21.85546875" style="3" customWidth="1"/>
    <col min="11788" max="11789" width="17.5703125" style="3" customWidth="1"/>
    <col min="11790" max="11790" width="18.85546875" style="3" bestFit="1" customWidth="1"/>
    <col min="11791" max="11791" width="17.5703125" style="3" customWidth="1"/>
    <col min="11792" max="12025" width="9.140625" style="3"/>
    <col min="12026" max="12026" width="2.42578125" style="3" customWidth="1"/>
    <col min="12027" max="12027" width="3" style="3" customWidth="1"/>
    <col min="12028" max="12028" width="55" style="3" customWidth="1"/>
    <col min="12029" max="12034" width="18.5703125" style="3" customWidth="1"/>
    <col min="12035" max="12035" width="19.5703125" style="3" customWidth="1"/>
    <col min="12036" max="12038" width="18.5703125" style="3" customWidth="1"/>
    <col min="12039" max="12040" width="17.5703125" style="3" customWidth="1"/>
    <col min="12041" max="12042" width="20.5703125" style="3" customWidth="1"/>
    <col min="12043" max="12043" width="21.85546875" style="3" customWidth="1"/>
    <col min="12044" max="12045" width="17.5703125" style="3" customWidth="1"/>
    <col min="12046" max="12046" width="18.85546875" style="3" bestFit="1" customWidth="1"/>
    <col min="12047" max="12047" width="17.5703125" style="3" customWidth="1"/>
    <col min="12048" max="12281" width="9.140625" style="3"/>
    <col min="12282" max="12282" width="2.42578125" style="3" customWidth="1"/>
    <col min="12283" max="12283" width="3" style="3" customWidth="1"/>
    <col min="12284" max="12284" width="55" style="3" customWidth="1"/>
    <col min="12285" max="12290" width="18.5703125" style="3" customWidth="1"/>
    <col min="12291" max="12291" width="19.5703125" style="3" customWidth="1"/>
    <col min="12292" max="12294" width="18.5703125" style="3" customWidth="1"/>
    <col min="12295" max="12296" width="17.5703125" style="3" customWidth="1"/>
    <col min="12297" max="12298" width="20.5703125" style="3" customWidth="1"/>
    <col min="12299" max="12299" width="21.85546875" style="3" customWidth="1"/>
    <col min="12300" max="12301" width="17.5703125" style="3" customWidth="1"/>
    <col min="12302" max="12302" width="18.85546875" style="3" bestFit="1" customWidth="1"/>
    <col min="12303" max="12303" width="17.5703125" style="3" customWidth="1"/>
    <col min="12304" max="12537" width="9.140625" style="3"/>
    <col min="12538" max="12538" width="2.42578125" style="3" customWidth="1"/>
    <col min="12539" max="12539" width="3" style="3" customWidth="1"/>
    <col min="12540" max="12540" width="55" style="3" customWidth="1"/>
    <col min="12541" max="12546" width="18.5703125" style="3" customWidth="1"/>
    <col min="12547" max="12547" width="19.5703125" style="3" customWidth="1"/>
    <col min="12548" max="12550" width="18.5703125" style="3" customWidth="1"/>
    <col min="12551" max="12552" width="17.5703125" style="3" customWidth="1"/>
    <col min="12553" max="12554" width="20.5703125" style="3" customWidth="1"/>
    <col min="12555" max="12555" width="21.85546875" style="3" customWidth="1"/>
    <col min="12556" max="12557" width="17.5703125" style="3" customWidth="1"/>
    <col min="12558" max="12558" width="18.85546875" style="3" bestFit="1" customWidth="1"/>
    <col min="12559" max="12559" width="17.5703125" style="3" customWidth="1"/>
    <col min="12560" max="12793" width="9.140625" style="3"/>
    <col min="12794" max="12794" width="2.42578125" style="3" customWidth="1"/>
    <col min="12795" max="12795" width="3" style="3" customWidth="1"/>
    <col min="12796" max="12796" width="55" style="3" customWidth="1"/>
    <col min="12797" max="12802" width="18.5703125" style="3" customWidth="1"/>
    <col min="12803" max="12803" width="19.5703125" style="3" customWidth="1"/>
    <col min="12804" max="12806" width="18.5703125" style="3" customWidth="1"/>
    <col min="12807" max="12808" width="17.5703125" style="3" customWidth="1"/>
    <col min="12809" max="12810" width="20.5703125" style="3" customWidth="1"/>
    <col min="12811" max="12811" width="21.85546875" style="3" customWidth="1"/>
    <col min="12812" max="12813" width="17.5703125" style="3" customWidth="1"/>
    <col min="12814" max="12814" width="18.85546875" style="3" bestFit="1" customWidth="1"/>
    <col min="12815" max="12815" width="17.5703125" style="3" customWidth="1"/>
    <col min="12816" max="13049" width="9.140625" style="3"/>
    <col min="13050" max="13050" width="2.42578125" style="3" customWidth="1"/>
    <col min="13051" max="13051" width="3" style="3" customWidth="1"/>
    <col min="13052" max="13052" width="55" style="3" customWidth="1"/>
    <col min="13053" max="13058" width="18.5703125" style="3" customWidth="1"/>
    <col min="13059" max="13059" width="19.5703125" style="3" customWidth="1"/>
    <col min="13060" max="13062" width="18.5703125" style="3" customWidth="1"/>
    <col min="13063" max="13064" width="17.5703125" style="3" customWidth="1"/>
    <col min="13065" max="13066" width="20.5703125" style="3" customWidth="1"/>
    <col min="13067" max="13067" width="21.85546875" style="3" customWidth="1"/>
    <col min="13068" max="13069" width="17.5703125" style="3" customWidth="1"/>
    <col min="13070" max="13070" width="18.85546875" style="3" bestFit="1" customWidth="1"/>
    <col min="13071" max="13071" width="17.5703125" style="3" customWidth="1"/>
    <col min="13072" max="13305" width="9.140625" style="3"/>
    <col min="13306" max="13306" width="2.42578125" style="3" customWidth="1"/>
    <col min="13307" max="13307" width="3" style="3" customWidth="1"/>
    <col min="13308" max="13308" width="55" style="3" customWidth="1"/>
    <col min="13309" max="13314" width="18.5703125" style="3" customWidth="1"/>
    <col min="13315" max="13315" width="19.5703125" style="3" customWidth="1"/>
    <col min="13316" max="13318" width="18.5703125" style="3" customWidth="1"/>
    <col min="13319" max="13320" width="17.5703125" style="3" customWidth="1"/>
    <col min="13321" max="13322" width="20.5703125" style="3" customWidth="1"/>
    <col min="13323" max="13323" width="21.85546875" style="3" customWidth="1"/>
    <col min="13324" max="13325" width="17.5703125" style="3" customWidth="1"/>
    <col min="13326" max="13326" width="18.85546875" style="3" bestFit="1" customWidth="1"/>
    <col min="13327" max="13327" width="17.5703125" style="3" customWidth="1"/>
    <col min="13328" max="13561" width="9.140625" style="3"/>
    <col min="13562" max="13562" width="2.42578125" style="3" customWidth="1"/>
    <col min="13563" max="13563" width="3" style="3" customWidth="1"/>
    <col min="13564" max="13564" width="55" style="3" customWidth="1"/>
    <col min="13565" max="13570" width="18.5703125" style="3" customWidth="1"/>
    <col min="13571" max="13571" width="19.5703125" style="3" customWidth="1"/>
    <col min="13572" max="13574" width="18.5703125" style="3" customWidth="1"/>
    <col min="13575" max="13576" width="17.5703125" style="3" customWidth="1"/>
    <col min="13577" max="13578" width="20.5703125" style="3" customWidth="1"/>
    <col min="13579" max="13579" width="21.85546875" style="3" customWidth="1"/>
    <col min="13580" max="13581" width="17.5703125" style="3" customWidth="1"/>
    <col min="13582" max="13582" width="18.85546875" style="3" bestFit="1" customWidth="1"/>
    <col min="13583" max="13583" width="17.5703125" style="3" customWidth="1"/>
    <col min="13584" max="13817" width="9.140625" style="3"/>
    <col min="13818" max="13818" width="2.42578125" style="3" customWidth="1"/>
    <col min="13819" max="13819" width="3" style="3" customWidth="1"/>
    <col min="13820" max="13820" width="55" style="3" customWidth="1"/>
    <col min="13821" max="13826" width="18.5703125" style="3" customWidth="1"/>
    <col min="13827" max="13827" width="19.5703125" style="3" customWidth="1"/>
    <col min="13828" max="13830" width="18.5703125" style="3" customWidth="1"/>
    <col min="13831" max="13832" width="17.5703125" style="3" customWidth="1"/>
    <col min="13833" max="13834" width="20.5703125" style="3" customWidth="1"/>
    <col min="13835" max="13835" width="21.85546875" style="3" customWidth="1"/>
    <col min="13836" max="13837" width="17.5703125" style="3" customWidth="1"/>
    <col min="13838" max="13838" width="18.85546875" style="3" bestFit="1" customWidth="1"/>
    <col min="13839" max="13839" width="17.5703125" style="3" customWidth="1"/>
    <col min="13840" max="14073" width="9.140625" style="3"/>
    <col min="14074" max="14074" width="2.42578125" style="3" customWidth="1"/>
    <col min="14075" max="14075" width="3" style="3" customWidth="1"/>
    <col min="14076" max="14076" width="55" style="3" customWidth="1"/>
    <col min="14077" max="14082" width="18.5703125" style="3" customWidth="1"/>
    <col min="14083" max="14083" width="19.5703125" style="3" customWidth="1"/>
    <col min="14084" max="14086" width="18.5703125" style="3" customWidth="1"/>
    <col min="14087" max="14088" width="17.5703125" style="3" customWidth="1"/>
    <col min="14089" max="14090" width="20.5703125" style="3" customWidth="1"/>
    <col min="14091" max="14091" width="21.85546875" style="3" customWidth="1"/>
    <col min="14092" max="14093" width="17.5703125" style="3" customWidth="1"/>
    <col min="14094" max="14094" width="18.85546875" style="3" bestFit="1" customWidth="1"/>
    <col min="14095" max="14095" width="17.5703125" style="3" customWidth="1"/>
    <col min="14096" max="14329" width="9.140625" style="3"/>
    <col min="14330" max="14330" width="2.42578125" style="3" customWidth="1"/>
    <col min="14331" max="14331" width="3" style="3" customWidth="1"/>
    <col min="14332" max="14332" width="55" style="3" customWidth="1"/>
    <col min="14333" max="14338" width="18.5703125" style="3" customWidth="1"/>
    <col min="14339" max="14339" width="19.5703125" style="3" customWidth="1"/>
    <col min="14340" max="14342" width="18.5703125" style="3" customWidth="1"/>
    <col min="14343" max="14344" width="17.5703125" style="3" customWidth="1"/>
    <col min="14345" max="14346" width="20.5703125" style="3" customWidth="1"/>
    <col min="14347" max="14347" width="21.85546875" style="3" customWidth="1"/>
    <col min="14348" max="14349" width="17.5703125" style="3" customWidth="1"/>
    <col min="14350" max="14350" width="18.85546875" style="3" bestFit="1" customWidth="1"/>
    <col min="14351" max="14351" width="17.5703125" style="3" customWidth="1"/>
    <col min="14352" max="14585" width="9.140625" style="3"/>
    <col min="14586" max="14586" width="2.42578125" style="3" customWidth="1"/>
    <col min="14587" max="14587" width="3" style="3" customWidth="1"/>
    <col min="14588" max="14588" width="55" style="3" customWidth="1"/>
    <col min="14589" max="14594" width="18.5703125" style="3" customWidth="1"/>
    <col min="14595" max="14595" width="19.5703125" style="3" customWidth="1"/>
    <col min="14596" max="14598" width="18.5703125" style="3" customWidth="1"/>
    <col min="14599" max="14600" width="17.5703125" style="3" customWidth="1"/>
    <col min="14601" max="14602" width="20.5703125" style="3" customWidth="1"/>
    <col min="14603" max="14603" width="21.85546875" style="3" customWidth="1"/>
    <col min="14604" max="14605" width="17.5703125" style="3" customWidth="1"/>
    <col min="14606" max="14606" width="18.85546875" style="3" bestFit="1" customWidth="1"/>
    <col min="14607" max="14607" width="17.5703125" style="3" customWidth="1"/>
    <col min="14608" max="14841" width="9.140625" style="3"/>
    <col min="14842" max="14842" width="2.42578125" style="3" customWidth="1"/>
    <col min="14843" max="14843" width="3" style="3" customWidth="1"/>
    <col min="14844" max="14844" width="55" style="3" customWidth="1"/>
    <col min="14845" max="14850" width="18.5703125" style="3" customWidth="1"/>
    <col min="14851" max="14851" width="19.5703125" style="3" customWidth="1"/>
    <col min="14852" max="14854" width="18.5703125" style="3" customWidth="1"/>
    <col min="14855" max="14856" width="17.5703125" style="3" customWidth="1"/>
    <col min="14857" max="14858" width="20.5703125" style="3" customWidth="1"/>
    <col min="14859" max="14859" width="21.85546875" style="3" customWidth="1"/>
    <col min="14860" max="14861" width="17.5703125" style="3" customWidth="1"/>
    <col min="14862" max="14862" width="18.85546875" style="3" bestFit="1" customWidth="1"/>
    <col min="14863" max="14863" width="17.5703125" style="3" customWidth="1"/>
    <col min="14864" max="15097" width="9.140625" style="3"/>
    <col min="15098" max="15098" width="2.42578125" style="3" customWidth="1"/>
    <col min="15099" max="15099" width="3" style="3" customWidth="1"/>
    <col min="15100" max="15100" width="55" style="3" customWidth="1"/>
    <col min="15101" max="15106" width="18.5703125" style="3" customWidth="1"/>
    <col min="15107" max="15107" width="19.5703125" style="3" customWidth="1"/>
    <col min="15108" max="15110" width="18.5703125" style="3" customWidth="1"/>
    <col min="15111" max="15112" width="17.5703125" style="3" customWidth="1"/>
    <col min="15113" max="15114" width="20.5703125" style="3" customWidth="1"/>
    <col min="15115" max="15115" width="21.85546875" style="3" customWidth="1"/>
    <col min="15116" max="15117" width="17.5703125" style="3" customWidth="1"/>
    <col min="15118" max="15118" width="18.85546875" style="3" bestFit="1" customWidth="1"/>
    <col min="15119" max="15119" width="17.5703125" style="3" customWidth="1"/>
    <col min="15120" max="15353" width="9.140625" style="3"/>
    <col min="15354" max="15354" width="2.42578125" style="3" customWidth="1"/>
    <col min="15355" max="15355" width="3" style="3" customWidth="1"/>
    <col min="15356" max="15356" width="55" style="3" customWidth="1"/>
    <col min="15357" max="15362" width="18.5703125" style="3" customWidth="1"/>
    <col min="15363" max="15363" width="19.5703125" style="3" customWidth="1"/>
    <col min="15364" max="15366" width="18.5703125" style="3" customWidth="1"/>
    <col min="15367" max="15368" width="17.5703125" style="3" customWidth="1"/>
    <col min="15369" max="15370" width="20.5703125" style="3" customWidth="1"/>
    <col min="15371" max="15371" width="21.85546875" style="3" customWidth="1"/>
    <col min="15372" max="15373" width="17.5703125" style="3" customWidth="1"/>
    <col min="15374" max="15374" width="18.85546875" style="3" bestFit="1" customWidth="1"/>
    <col min="15375" max="15375" width="17.5703125" style="3" customWidth="1"/>
    <col min="15376" max="15609" width="9.140625" style="3"/>
    <col min="15610" max="15610" width="2.42578125" style="3" customWidth="1"/>
    <col min="15611" max="15611" width="3" style="3" customWidth="1"/>
    <col min="15612" max="15612" width="55" style="3" customWidth="1"/>
    <col min="15613" max="15618" width="18.5703125" style="3" customWidth="1"/>
    <col min="15619" max="15619" width="19.5703125" style="3" customWidth="1"/>
    <col min="15620" max="15622" width="18.5703125" style="3" customWidth="1"/>
    <col min="15623" max="15624" width="17.5703125" style="3" customWidth="1"/>
    <col min="15625" max="15626" width="20.5703125" style="3" customWidth="1"/>
    <col min="15627" max="15627" width="21.85546875" style="3" customWidth="1"/>
    <col min="15628" max="15629" width="17.5703125" style="3" customWidth="1"/>
    <col min="15630" max="15630" width="18.85546875" style="3" bestFit="1" customWidth="1"/>
    <col min="15631" max="15631" width="17.5703125" style="3" customWidth="1"/>
    <col min="15632" max="15865" width="9.140625" style="3"/>
    <col min="15866" max="15866" width="2.42578125" style="3" customWidth="1"/>
    <col min="15867" max="15867" width="3" style="3" customWidth="1"/>
    <col min="15868" max="15868" width="55" style="3" customWidth="1"/>
    <col min="15869" max="15874" width="18.5703125" style="3" customWidth="1"/>
    <col min="15875" max="15875" width="19.5703125" style="3" customWidth="1"/>
    <col min="15876" max="15878" width="18.5703125" style="3" customWidth="1"/>
    <col min="15879" max="15880" width="17.5703125" style="3" customWidth="1"/>
    <col min="15881" max="15882" width="20.5703125" style="3" customWidth="1"/>
    <col min="15883" max="15883" width="21.85546875" style="3" customWidth="1"/>
    <col min="15884" max="15885" width="17.5703125" style="3" customWidth="1"/>
    <col min="15886" max="15886" width="18.85546875" style="3" bestFit="1" customWidth="1"/>
    <col min="15887" max="15887" width="17.5703125" style="3" customWidth="1"/>
    <col min="15888" max="16121" width="9.140625" style="3"/>
    <col min="16122" max="16122" width="2.42578125" style="3" customWidth="1"/>
    <col min="16123" max="16123" width="3" style="3" customWidth="1"/>
    <col min="16124" max="16124" width="55" style="3" customWidth="1"/>
    <col min="16125" max="16130" width="18.5703125" style="3" customWidth="1"/>
    <col min="16131" max="16131" width="19.5703125" style="3" customWidth="1"/>
    <col min="16132" max="16134" width="18.5703125" style="3" customWidth="1"/>
    <col min="16135" max="16136" width="17.5703125" style="3" customWidth="1"/>
    <col min="16137" max="16138" width="20.5703125" style="3" customWidth="1"/>
    <col min="16139" max="16139" width="21.85546875" style="3" customWidth="1"/>
    <col min="16140" max="16141" width="17.5703125" style="3" customWidth="1"/>
    <col min="16142" max="16142" width="18.85546875" style="3" bestFit="1" customWidth="1"/>
    <col min="16143" max="16143" width="17.5703125" style="3" customWidth="1"/>
    <col min="16144" max="16384" width="9.140625" style="3"/>
  </cols>
  <sheetData>
    <row r="1" spans="1:56" s="83" customFormat="1" ht="30.95" customHeight="1">
      <c r="A1" s="293" t="s">
        <v>1190</v>
      </c>
      <c r="B1" s="293"/>
      <c r="C1" s="293"/>
      <c r="D1" s="293"/>
      <c r="E1" s="293"/>
      <c r="AF1" s="295"/>
      <c r="AG1" s="295"/>
      <c r="AH1" s="295"/>
      <c r="AI1" s="295"/>
    </row>
    <row r="2" spans="1:56" s="82" customFormat="1" ht="12">
      <c r="B2" s="304"/>
      <c r="AF2" s="305"/>
      <c r="AG2" s="305"/>
      <c r="AH2" s="305"/>
      <c r="AI2" s="305"/>
    </row>
    <row r="3" spans="1:56" s="269" customFormat="1" ht="41.25" customHeight="1">
      <c r="I3" s="3"/>
      <c r="J3" s="3"/>
      <c r="K3" s="3"/>
      <c r="L3" s="3"/>
      <c r="M3" s="3"/>
      <c r="N3" s="3"/>
    </row>
    <row r="4" spans="1:56" s="91" customFormat="1" ht="30" customHeight="1">
      <c r="A4" s="114"/>
      <c r="B4" s="116"/>
      <c r="C4" s="426" t="s">
        <v>672</v>
      </c>
      <c r="D4" s="423"/>
      <c r="E4" s="423"/>
      <c r="F4" s="423"/>
      <c r="G4" s="424"/>
      <c r="H4" s="425"/>
      <c r="I4" s="426" t="s">
        <v>1081</v>
      </c>
      <c r="J4" s="426"/>
      <c r="K4" s="423"/>
      <c r="L4" s="423"/>
      <c r="M4" s="423"/>
      <c r="N4" s="425"/>
      <c r="O4" s="427" t="s">
        <v>673</v>
      </c>
      <c r="P4" s="423"/>
      <c r="Q4" s="423"/>
      <c r="R4" s="423"/>
      <c r="S4" s="424"/>
      <c r="T4" s="425"/>
      <c r="U4" s="427" t="s">
        <v>1124</v>
      </c>
      <c r="V4" s="423"/>
      <c r="W4" s="423"/>
      <c r="X4" s="423"/>
      <c r="Y4" s="424"/>
      <c r="Z4" s="425"/>
      <c r="AA4" s="427" t="s">
        <v>1131</v>
      </c>
      <c r="AB4" s="423"/>
      <c r="AC4" s="423"/>
      <c r="AD4" s="423"/>
      <c r="AE4" s="424"/>
      <c r="AF4" s="425"/>
      <c r="AG4" s="427" t="s">
        <v>1126</v>
      </c>
      <c r="AH4" s="423"/>
      <c r="AI4" s="423"/>
      <c r="AJ4" s="423"/>
      <c r="AK4" s="424"/>
      <c r="AL4" s="425"/>
      <c r="AM4" s="427" t="s">
        <v>1127</v>
      </c>
      <c r="AN4" s="423"/>
      <c r="AO4" s="423"/>
      <c r="AP4" s="423"/>
      <c r="AQ4" s="424"/>
      <c r="AR4" s="425"/>
      <c r="AS4" s="427" t="s">
        <v>1128</v>
      </c>
      <c r="AT4" s="423"/>
      <c r="AU4" s="423"/>
      <c r="AV4" s="423"/>
      <c r="AW4" s="424"/>
      <c r="AX4" s="425"/>
      <c r="AY4" s="427" t="s">
        <v>1129</v>
      </c>
      <c r="AZ4" s="423"/>
      <c r="BA4" s="423"/>
      <c r="BB4" s="423"/>
      <c r="BC4" s="424"/>
      <c r="BD4" s="425"/>
    </row>
    <row r="5" spans="1:56">
      <c r="A5" s="93"/>
      <c r="B5" s="117"/>
      <c r="C5" s="261">
        <v>2022</v>
      </c>
      <c r="D5" s="261">
        <v>2025</v>
      </c>
      <c r="E5" s="261">
        <v>2030</v>
      </c>
      <c r="F5" s="261">
        <v>2035</v>
      </c>
      <c r="G5" s="261">
        <v>2040</v>
      </c>
      <c r="H5" s="261">
        <v>2050</v>
      </c>
      <c r="I5" s="308">
        <v>2022</v>
      </c>
      <c r="J5" s="308">
        <v>2025</v>
      </c>
      <c r="K5" s="308">
        <v>2030</v>
      </c>
      <c r="L5" s="308">
        <v>2035</v>
      </c>
      <c r="M5" s="308">
        <v>2040</v>
      </c>
      <c r="N5" s="308">
        <v>2050</v>
      </c>
      <c r="O5" s="261">
        <v>2022</v>
      </c>
      <c r="P5" s="261">
        <v>2025</v>
      </c>
      <c r="Q5" s="261">
        <v>2030</v>
      </c>
      <c r="R5" s="261">
        <v>2035</v>
      </c>
      <c r="S5" s="261">
        <v>2040</v>
      </c>
      <c r="T5" s="261">
        <v>2050</v>
      </c>
      <c r="U5" s="261">
        <v>2022</v>
      </c>
      <c r="V5" s="261">
        <v>2025</v>
      </c>
      <c r="W5" s="261">
        <v>2030</v>
      </c>
      <c r="X5" s="261">
        <v>2035</v>
      </c>
      <c r="Y5" s="261">
        <v>2040</v>
      </c>
      <c r="Z5" s="261">
        <v>2050</v>
      </c>
      <c r="AA5" s="261">
        <v>2022</v>
      </c>
      <c r="AB5" s="261">
        <v>2025</v>
      </c>
      <c r="AC5" s="261">
        <v>2030</v>
      </c>
      <c r="AD5" s="261">
        <v>2035</v>
      </c>
      <c r="AE5" s="261">
        <v>2040</v>
      </c>
      <c r="AF5" s="261">
        <v>2050</v>
      </c>
      <c r="AG5" s="261">
        <v>2022</v>
      </c>
      <c r="AH5" s="261">
        <v>2025</v>
      </c>
      <c r="AI5" s="261">
        <v>2030</v>
      </c>
      <c r="AJ5" s="261">
        <v>2035</v>
      </c>
      <c r="AK5" s="261">
        <v>2040</v>
      </c>
      <c r="AL5" s="261">
        <v>2050</v>
      </c>
      <c r="AM5" s="261">
        <v>2022</v>
      </c>
      <c r="AN5" s="261">
        <v>2025</v>
      </c>
      <c r="AO5" s="261">
        <v>2030</v>
      </c>
      <c r="AP5" s="261">
        <v>2035</v>
      </c>
      <c r="AQ5" s="261">
        <v>2040</v>
      </c>
      <c r="AR5" s="261">
        <v>2050</v>
      </c>
      <c r="AS5" s="261">
        <v>2022</v>
      </c>
      <c r="AT5" s="261">
        <v>2025</v>
      </c>
      <c r="AU5" s="261">
        <v>2030</v>
      </c>
      <c r="AV5" s="261">
        <v>2035</v>
      </c>
      <c r="AW5" s="261">
        <v>2040</v>
      </c>
      <c r="AX5" s="261">
        <v>2050</v>
      </c>
      <c r="AY5" s="261">
        <v>2022</v>
      </c>
      <c r="AZ5" s="261">
        <v>2025</v>
      </c>
      <c r="BA5" s="261">
        <v>2030</v>
      </c>
      <c r="BB5" s="261">
        <v>2035</v>
      </c>
      <c r="BC5" s="261">
        <v>2040</v>
      </c>
      <c r="BD5" s="261">
        <v>2050</v>
      </c>
    </row>
    <row r="6" spans="1:56">
      <c r="A6" s="115"/>
      <c r="B6" s="118"/>
      <c r="C6" s="309" t="s">
        <v>727</v>
      </c>
      <c r="D6" s="309" t="s">
        <v>728</v>
      </c>
      <c r="E6" s="309" t="s">
        <v>729</v>
      </c>
      <c r="F6" s="309" t="s">
        <v>730</v>
      </c>
      <c r="G6" s="309" t="s">
        <v>731</v>
      </c>
      <c r="H6" s="309" t="s">
        <v>784</v>
      </c>
      <c r="I6" s="309" t="s">
        <v>785</v>
      </c>
      <c r="J6" s="309" t="s">
        <v>786</v>
      </c>
      <c r="K6" s="309" t="s">
        <v>787</v>
      </c>
      <c r="L6" s="309" t="s">
        <v>788</v>
      </c>
      <c r="M6" s="309" t="s">
        <v>789</v>
      </c>
      <c r="N6" s="309" t="s">
        <v>790</v>
      </c>
      <c r="O6" s="309" t="s">
        <v>791</v>
      </c>
      <c r="P6" s="309" t="s">
        <v>792</v>
      </c>
      <c r="Q6" s="309" t="s">
        <v>793</v>
      </c>
      <c r="R6" s="309" t="s">
        <v>794</v>
      </c>
      <c r="S6" s="309" t="s">
        <v>795</v>
      </c>
      <c r="T6" s="309" t="s">
        <v>796</v>
      </c>
      <c r="U6" s="309" t="s">
        <v>797</v>
      </c>
      <c r="V6" s="309" t="s">
        <v>798</v>
      </c>
      <c r="W6" s="309" t="s">
        <v>799</v>
      </c>
      <c r="X6" s="309" t="s">
        <v>800</v>
      </c>
      <c r="Y6" s="309" t="s">
        <v>801</v>
      </c>
      <c r="Z6" s="309" t="s">
        <v>802</v>
      </c>
      <c r="AA6" s="309" t="s">
        <v>803</v>
      </c>
      <c r="AB6" s="309" t="s">
        <v>804</v>
      </c>
      <c r="AC6" s="309" t="s">
        <v>805</v>
      </c>
      <c r="AD6" s="309" t="s">
        <v>806</v>
      </c>
      <c r="AE6" s="309" t="s">
        <v>807</v>
      </c>
      <c r="AF6" s="309" t="s">
        <v>808</v>
      </c>
      <c r="AG6" s="309" t="s">
        <v>809</v>
      </c>
      <c r="AH6" s="309" t="s">
        <v>810</v>
      </c>
      <c r="AI6" s="309" t="s">
        <v>811</v>
      </c>
      <c r="AJ6" s="309" t="s">
        <v>812</v>
      </c>
      <c r="AK6" s="309" t="s">
        <v>813</v>
      </c>
      <c r="AL6" s="309" t="s">
        <v>814</v>
      </c>
      <c r="AM6" s="309" t="s">
        <v>815</v>
      </c>
      <c r="AN6" s="309" t="s">
        <v>816</v>
      </c>
      <c r="AO6" s="309" t="s">
        <v>817</v>
      </c>
      <c r="AP6" s="309" t="s">
        <v>818</v>
      </c>
      <c r="AQ6" s="309" t="s">
        <v>911</v>
      </c>
      <c r="AR6" s="309" t="s">
        <v>912</v>
      </c>
      <c r="AS6" s="309" t="s">
        <v>913</v>
      </c>
      <c r="AT6" s="309" t="s">
        <v>914</v>
      </c>
      <c r="AU6" s="309" t="s">
        <v>915</v>
      </c>
      <c r="AV6" s="309" t="s">
        <v>916</v>
      </c>
      <c r="AW6" s="309" t="s">
        <v>917</v>
      </c>
      <c r="AX6" s="309" t="s">
        <v>918</v>
      </c>
      <c r="AY6" s="309" t="s">
        <v>982</v>
      </c>
      <c r="AZ6" s="309" t="s">
        <v>983</v>
      </c>
      <c r="BA6" s="309" t="s">
        <v>984</v>
      </c>
      <c r="BB6" s="309" t="s">
        <v>985</v>
      </c>
      <c r="BC6" s="309" t="s">
        <v>986</v>
      </c>
      <c r="BD6" s="309" t="s">
        <v>987</v>
      </c>
    </row>
    <row r="7" spans="1:56">
      <c r="A7" s="113" t="s">
        <v>674</v>
      </c>
      <c r="B7" s="310" t="s">
        <v>732</v>
      </c>
      <c r="C7" s="123"/>
      <c r="D7" s="124"/>
      <c r="E7" s="124"/>
      <c r="F7" s="124"/>
      <c r="G7" s="138"/>
      <c r="H7" s="125"/>
      <c r="I7" s="168"/>
      <c r="J7" s="169"/>
      <c r="K7" s="170"/>
      <c r="L7" s="170"/>
      <c r="M7" s="170"/>
      <c r="N7" s="171"/>
      <c r="O7" s="123"/>
      <c r="P7" s="124"/>
      <c r="Q7" s="124"/>
      <c r="R7" s="124"/>
      <c r="S7" s="138"/>
      <c r="T7" s="125"/>
      <c r="U7" s="123"/>
      <c r="V7" s="124"/>
      <c r="W7" s="124"/>
      <c r="X7" s="124"/>
      <c r="Y7" s="138"/>
      <c r="Z7" s="125"/>
      <c r="AA7" s="123"/>
      <c r="AB7" s="124"/>
      <c r="AC7" s="124"/>
      <c r="AD7" s="124"/>
      <c r="AE7" s="138"/>
      <c r="AF7" s="125"/>
      <c r="AG7" s="123"/>
      <c r="AH7" s="124"/>
      <c r="AI7" s="124"/>
      <c r="AJ7" s="124"/>
      <c r="AK7" s="138"/>
      <c r="AL7" s="125"/>
      <c r="AM7" s="123"/>
      <c r="AN7" s="124"/>
      <c r="AO7" s="124"/>
      <c r="AP7" s="124"/>
      <c r="AQ7" s="138"/>
      <c r="AR7" s="125"/>
      <c r="AS7" s="123"/>
      <c r="AT7" s="124"/>
      <c r="AU7" s="124"/>
      <c r="AV7" s="124"/>
      <c r="AW7" s="138"/>
      <c r="AX7" s="125"/>
      <c r="AY7" s="123"/>
      <c r="AZ7" s="124"/>
      <c r="BA7" s="124"/>
      <c r="BB7" s="124"/>
      <c r="BC7" s="138"/>
      <c r="BD7" s="125"/>
    </row>
    <row r="8" spans="1:56">
      <c r="A8" s="172" t="s">
        <v>518</v>
      </c>
      <c r="B8" s="311" t="s">
        <v>733</v>
      </c>
      <c r="C8" s="123"/>
      <c r="D8" s="124"/>
      <c r="E8" s="124"/>
      <c r="F8" s="124"/>
      <c r="G8" s="138"/>
      <c r="H8" s="125"/>
      <c r="I8" s="168"/>
      <c r="J8" s="169"/>
      <c r="K8" s="170"/>
      <c r="L8" s="170"/>
      <c r="M8" s="170"/>
      <c r="N8" s="171"/>
      <c r="O8" s="123"/>
      <c r="P8" s="124"/>
      <c r="Q8" s="124"/>
      <c r="R8" s="124"/>
      <c r="S8" s="138"/>
      <c r="T8" s="125"/>
      <c r="U8" s="123"/>
      <c r="V8" s="124"/>
      <c r="W8" s="124"/>
      <c r="X8" s="124"/>
      <c r="Y8" s="138"/>
      <c r="Z8" s="125"/>
      <c r="AA8" s="123"/>
      <c r="AB8" s="124"/>
      <c r="AC8" s="124"/>
      <c r="AD8" s="124"/>
      <c r="AE8" s="138"/>
      <c r="AF8" s="125"/>
      <c r="AG8" s="123"/>
      <c r="AH8" s="124"/>
      <c r="AI8" s="124"/>
      <c r="AJ8" s="124"/>
      <c r="AK8" s="138"/>
      <c r="AL8" s="125"/>
      <c r="AM8" s="123"/>
      <c r="AN8" s="124"/>
      <c r="AO8" s="124"/>
      <c r="AP8" s="124"/>
      <c r="AQ8" s="138"/>
      <c r="AR8" s="125"/>
      <c r="AS8" s="123"/>
      <c r="AT8" s="124"/>
      <c r="AU8" s="124"/>
      <c r="AV8" s="124"/>
      <c r="AW8" s="138"/>
      <c r="AX8" s="125"/>
      <c r="AY8" s="123"/>
      <c r="AZ8" s="124"/>
      <c r="BA8" s="124"/>
      <c r="BB8" s="124"/>
      <c r="BC8" s="138"/>
      <c r="BD8" s="125"/>
    </row>
    <row r="9" spans="1:56">
      <c r="A9" s="172" t="s">
        <v>519</v>
      </c>
      <c r="B9" s="311" t="s">
        <v>734</v>
      </c>
      <c r="C9" s="123"/>
      <c r="D9" s="124"/>
      <c r="E9" s="124"/>
      <c r="F9" s="124"/>
      <c r="G9" s="138"/>
      <c r="H9" s="125"/>
      <c r="I9" s="168"/>
      <c r="J9" s="169"/>
      <c r="K9" s="170"/>
      <c r="L9" s="170"/>
      <c r="M9" s="170"/>
      <c r="N9" s="171"/>
      <c r="O9" s="123"/>
      <c r="P9" s="124"/>
      <c r="Q9" s="124"/>
      <c r="R9" s="124"/>
      <c r="S9" s="138"/>
      <c r="T9" s="125"/>
      <c r="U9" s="123"/>
      <c r="V9" s="124"/>
      <c r="W9" s="124"/>
      <c r="X9" s="124"/>
      <c r="Y9" s="138"/>
      <c r="Z9" s="125"/>
      <c r="AA9" s="123"/>
      <c r="AB9" s="124"/>
      <c r="AC9" s="124"/>
      <c r="AD9" s="124"/>
      <c r="AE9" s="138"/>
      <c r="AF9" s="125"/>
      <c r="AG9" s="123"/>
      <c r="AH9" s="124"/>
      <c r="AI9" s="124"/>
      <c r="AJ9" s="124"/>
      <c r="AK9" s="138"/>
      <c r="AL9" s="125"/>
      <c r="AM9" s="123"/>
      <c r="AN9" s="124"/>
      <c r="AO9" s="124"/>
      <c r="AP9" s="124"/>
      <c r="AQ9" s="138"/>
      <c r="AR9" s="125"/>
      <c r="AS9" s="123"/>
      <c r="AT9" s="124"/>
      <c r="AU9" s="124"/>
      <c r="AV9" s="124"/>
      <c r="AW9" s="138"/>
      <c r="AX9" s="125"/>
      <c r="AY9" s="123"/>
      <c r="AZ9" s="124"/>
      <c r="BA9" s="124"/>
      <c r="BB9" s="124"/>
      <c r="BC9" s="138"/>
      <c r="BD9" s="125"/>
    </row>
    <row r="10" spans="1:56">
      <c r="A10" s="172" t="s">
        <v>520</v>
      </c>
      <c r="B10" s="311" t="s">
        <v>735</v>
      </c>
      <c r="C10" s="123"/>
      <c r="D10" s="124"/>
      <c r="E10" s="124"/>
      <c r="F10" s="124"/>
      <c r="G10" s="138"/>
      <c r="H10" s="125"/>
      <c r="I10" s="168"/>
      <c r="J10" s="169"/>
      <c r="K10" s="170"/>
      <c r="L10" s="170"/>
      <c r="M10" s="170"/>
      <c r="N10" s="171"/>
      <c r="O10" s="123"/>
      <c r="P10" s="124"/>
      <c r="Q10" s="124"/>
      <c r="R10" s="124"/>
      <c r="S10" s="138"/>
      <c r="T10" s="125"/>
      <c r="U10" s="123"/>
      <c r="V10" s="124"/>
      <c r="W10" s="124"/>
      <c r="X10" s="124"/>
      <c r="Y10" s="138"/>
      <c r="Z10" s="125"/>
      <c r="AA10" s="123"/>
      <c r="AB10" s="124"/>
      <c r="AC10" s="124"/>
      <c r="AD10" s="124"/>
      <c r="AE10" s="138"/>
      <c r="AF10" s="125"/>
      <c r="AG10" s="123"/>
      <c r="AH10" s="124"/>
      <c r="AI10" s="124"/>
      <c r="AJ10" s="124"/>
      <c r="AK10" s="138"/>
      <c r="AL10" s="125"/>
      <c r="AM10" s="123"/>
      <c r="AN10" s="124"/>
      <c r="AO10" s="124"/>
      <c r="AP10" s="124"/>
      <c r="AQ10" s="138"/>
      <c r="AR10" s="125"/>
      <c r="AS10" s="123"/>
      <c r="AT10" s="124"/>
      <c r="AU10" s="124"/>
      <c r="AV10" s="124"/>
      <c r="AW10" s="138"/>
      <c r="AX10" s="125"/>
      <c r="AY10" s="123"/>
      <c r="AZ10" s="124"/>
      <c r="BA10" s="124"/>
      <c r="BB10" s="124"/>
      <c r="BC10" s="138"/>
      <c r="BD10" s="125"/>
    </row>
    <row r="11" spans="1:56">
      <c r="A11" s="172" t="s">
        <v>521</v>
      </c>
      <c r="B11" s="311" t="s">
        <v>736</v>
      </c>
      <c r="C11" s="123"/>
      <c r="D11" s="124"/>
      <c r="E11" s="124"/>
      <c r="F11" s="124"/>
      <c r="G11" s="138"/>
      <c r="H11" s="125"/>
      <c r="I11" s="168"/>
      <c r="J11" s="169"/>
      <c r="K11" s="170"/>
      <c r="L11" s="170"/>
      <c r="M11" s="170"/>
      <c r="N11" s="171"/>
      <c r="O11" s="123"/>
      <c r="P11" s="124"/>
      <c r="Q11" s="124"/>
      <c r="R11" s="124"/>
      <c r="S11" s="138"/>
      <c r="T11" s="125"/>
      <c r="U11" s="123"/>
      <c r="V11" s="124"/>
      <c r="W11" s="124"/>
      <c r="X11" s="124"/>
      <c r="Y11" s="138"/>
      <c r="Z11" s="125"/>
      <c r="AA11" s="123"/>
      <c r="AB11" s="124"/>
      <c r="AC11" s="124"/>
      <c r="AD11" s="124"/>
      <c r="AE11" s="138"/>
      <c r="AF11" s="125"/>
      <c r="AG11" s="123"/>
      <c r="AH11" s="124"/>
      <c r="AI11" s="124"/>
      <c r="AJ11" s="124"/>
      <c r="AK11" s="138"/>
      <c r="AL11" s="125"/>
      <c r="AM11" s="123"/>
      <c r="AN11" s="124"/>
      <c r="AO11" s="124"/>
      <c r="AP11" s="124"/>
      <c r="AQ11" s="138"/>
      <c r="AR11" s="125"/>
      <c r="AS11" s="123"/>
      <c r="AT11" s="124"/>
      <c r="AU11" s="124"/>
      <c r="AV11" s="124"/>
      <c r="AW11" s="138"/>
      <c r="AX11" s="125"/>
      <c r="AY11" s="123"/>
      <c r="AZ11" s="124"/>
      <c r="BA11" s="124"/>
      <c r="BB11" s="124"/>
      <c r="BC11" s="138"/>
      <c r="BD11" s="125"/>
    </row>
    <row r="12" spans="1:56">
      <c r="A12" s="172" t="s">
        <v>522</v>
      </c>
      <c r="B12" s="311" t="s">
        <v>737</v>
      </c>
      <c r="C12" s="123"/>
      <c r="D12" s="124"/>
      <c r="E12" s="124"/>
      <c r="F12" s="124"/>
      <c r="G12" s="138"/>
      <c r="H12" s="125"/>
      <c r="I12" s="168"/>
      <c r="J12" s="169"/>
      <c r="K12" s="170"/>
      <c r="L12" s="170"/>
      <c r="M12" s="170"/>
      <c r="N12" s="171"/>
      <c r="O12" s="123"/>
      <c r="P12" s="124"/>
      <c r="Q12" s="124"/>
      <c r="R12" s="124"/>
      <c r="S12" s="138"/>
      <c r="T12" s="125"/>
      <c r="U12" s="123"/>
      <c r="V12" s="124"/>
      <c r="W12" s="124"/>
      <c r="X12" s="124"/>
      <c r="Y12" s="138"/>
      <c r="Z12" s="125"/>
      <c r="AA12" s="123"/>
      <c r="AB12" s="124"/>
      <c r="AC12" s="124"/>
      <c r="AD12" s="124"/>
      <c r="AE12" s="138"/>
      <c r="AF12" s="125"/>
      <c r="AG12" s="123"/>
      <c r="AH12" s="124"/>
      <c r="AI12" s="124"/>
      <c r="AJ12" s="124"/>
      <c r="AK12" s="138"/>
      <c r="AL12" s="125"/>
      <c r="AM12" s="123"/>
      <c r="AN12" s="124"/>
      <c r="AO12" s="124"/>
      <c r="AP12" s="124"/>
      <c r="AQ12" s="138"/>
      <c r="AR12" s="125"/>
      <c r="AS12" s="123"/>
      <c r="AT12" s="124"/>
      <c r="AU12" s="124"/>
      <c r="AV12" s="124"/>
      <c r="AW12" s="138"/>
      <c r="AX12" s="125"/>
      <c r="AY12" s="123"/>
      <c r="AZ12" s="124"/>
      <c r="BA12" s="124"/>
      <c r="BB12" s="124"/>
      <c r="BC12" s="138"/>
      <c r="BD12" s="125"/>
    </row>
    <row r="13" spans="1:56">
      <c r="A13" s="172" t="s">
        <v>523</v>
      </c>
      <c r="B13" s="311" t="s">
        <v>738</v>
      </c>
      <c r="C13" s="123"/>
      <c r="D13" s="124"/>
      <c r="E13" s="124"/>
      <c r="F13" s="124"/>
      <c r="G13" s="138"/>
      <c r="H13" s="125"/>
      <c r="I13" s="168"/>
      <c r="J13" s="169"/>
      <c r="K13" s="170"/>
      <c r="L13" s="170"/>
      <c r="M13" s="170"/>
      <c r="N13" s="171"/>
      <c r="O13" s="123"/>
      <c r="P13" s="124"/>
      <c r="Q13" s="124"/>
      <c r="R13" s="124"/>
      <c r="S13" s="138"/>
      <c r="T13" s="125"/>
      <c r="U13" s="123"/>
      <c r="V13" s="124"/>
      <c r="W13" s="124"/>
      <c r="X13" s="124"/>
      <c r="Y13" s="138"/>
      <c r="Z13" s="125"/>
      <c r="AA13" s="123"/>
      <c r="AB13" s="124"/>
      <c r="AC13" s="124"/>
      <c r="AD13" s="124"/>
      <c r="AE13" s="138"/>
      <c r="AF13" s="125"/>
      <c r="AG13" s="123"/>
      <c r="AH13" s="124"/>
      <c r="AI13" s="124"/>
      <c r="AJ13" s="124"/>
      <c r="AK13" s="138"/>
      <c r="AL13" s="125"/>
      <c r="AM13" s="123"/>
      <c r="AN13" s="124"/>
      <c r="AO13" s="124"/>
      <c r="AP13" s="124"/>
      <c r="AQ13" s="138"/>
      <c r="AR13" s="125"/>
      <c r="AS13" s="123"/>
      <c r="AT13" s="124"/>
      <c r="AU13" s="124"/>
      <c r="AV13" s="124"/>
      <c r="AW13" s="138"/>
      <c r="AX13" s="125"/>
      <c r="AY13" s="123"/>
      <c r="AZ13" s="124"/>
      <c r="BA13" s="124"/>
      <c r="BB13" s="124"/>
      <c r="BC13" s="138"/>
      <c r="BD13" s="125"/>
    </row>
    <row r="14" spans="1:56">
      <c r="A14" s="172" t="s">
        <v>524</v>
      </c>
      <c r="B14" s="311" t="s">
        <v>739</v>
      </c>
      <c r="C14" s="123"/>
      <c r="D14" s="124"/>
      <c r="E14" s="124"/>
      <c r="F14" s="124"/>
      <c r="G14" s="138"/>
      <c r="H14" s="125"/>
      <c r="I14" s="168"/>
      <c r="J14" s="169"/>
      <c r="K14" s="170"/>
      <c r="L14" s="170"/>
      <c r="M14" s="170"/>
      <c r="N14" s="171"/>
      <c r="O14" s="123"/>
      <c r="P14" s="124"/>
      <c r="Q14" s="124"/>
      <c r="R14" s="124"/>
      <c r="S14" s="138"/>
      <c r="T14" s="125"/>
      <c r="U14" s="123"/>
      <c r="V14" s="124"/>
      <c r="W14" s="124"/>
      <c r="X14" s="124"/>
      <c r="Y14" s="138"/>
      <c r="Z14" s="125"/>
      <c r="AA14" s="123"/>
      <c r="AB14" s="124"/>
      <c r="AC14" s="124"/>
      <c r="AD14" s="124"/>
      <c r="AE14" s="138"/>
      <c r="AF14" s="125"/>
      <c r="AG14" s="123"/>
      <c r="AH14" s="124"/>
      <c r="AI14" s="124"/>
      <c r="AJ14" s="124"/>
      <c r="AK14" s="138"/>
      <c r="AL14" s="125"/>
      <c r="AM14" s="123"/>
      <c r="AN14" s="124"/>
      <c r="AO14" s="124"/>
      <c r="AP14" s="124"/>
      <c r="AQ14" s="138"/>
      <c r="AR14" s="125"/>
      <c r="AS14" s="123"/>
      <c r="AT14" s="124"/>
      <c r="AU14" s="124"/>
      <c r="AV14" s="124"/>
      <c r="AW14" s="138"/>
      <c r="AX14" s="125"/>
      <c r="AY14" s="123"/>
      <c r="AZ14" s="124"/>
      <c r="BA14" s="124"/>
      <c r="BB14" s="124"/>
      <c r="BC14" s="138"/>
      <c r="BD14" s="125"/>
    </row>
    <row r="15" spans="1:56">
      <c r="A15" s="172" t="s">
        <v>525</v>
      </c>
      <c r="B15" s="311" t="s">
        <v>740</v>
      </c>
      <c r="C15" s="123"/>
      <c r="D15" s="124"/>
      <c r="E15" s="124"/>
      <c r="F15" s="124"/>
      <c r="G15" s="138"/>
      <c r="H15" s="125"/>
      <c r="I15" s="168"/>
      <c r="J15" s="169"/>
      <c r="K15" s="170"/>
      <c r="L15" s="170"/>
      <c r="M15" s="170"/>
      <c r="N15" s="171"/>
      <c r="O15" s="123"/>
      <c r="P15" s="124"/>
      <c r="Q15" s="124"/>
      <c r="R15" s="124"/>
      <c r="S15" s="138"/>
      <c r="T15" s="125"/>
      <c r="U15" s="123"/>
      <c r="V15" s="124"/>
      <c r="W15" s="124"/>
      <c r="X15" s="124"/>
      <c r="Y15" s="138"/>
      <c r="Z15" s="125"/>
      <c r="AA15" s="123"/>
      <c r="AB15" s="124"/>
      <c r="AC15" s="124"/>
      <c r="AD15" s="124"/>
      <c r="AE15" s="138"/>
      <c r="AF15" s="125"/>
      <c r="AG15" s="123"/>
      <c r="AH15" s="124"/>
      <c r="AI15" s="124"/>
      <c r="AJ15" s="124"/>
      <c r="AK15" s="138"/>
      <c r="AL15" s="125"/>
      <c r="AM15" s="123"/>
      <c r="AN15" s="124"/>
      <c r="AO15" s="124"/>
      <c r="AP15" s="124"/>
      <c r="AQ15" s="138"/>
      <c r="AR15" s="125"/>
      <c r="AS15" s="123"/>
      <c r="AT15" s="124"/>
      <c r="AU15" s="124"/>
      <c r="AV15" s="124"/>
      <c r="AW15" s="138"/>
      <c r="AX15" s="125"/>
      <c r="AY15" s="123"/>
      <c r="AZ15" s="124"/>
      <c r="BA15" s="124"/>
      <c r="BB15" s="124"/>
      <c r="BC15" s="138"/>
      <c r="BD15" s="125"/>
    </row>
    <row r="16" spans="1:56">
      <c r="A16" s="172" t="s">
        <v>526</v>
      </c>
      <c r="B16" s="311" t="s">
        <v>741</v>
      </c>
      <c r="C16" s="123"/>
      <c r="D16" s="124"/>
      <c r="E16" s="124"/>
      <c r="F16" s="124"/>
      <c r="G16" s="138"/>
      <c r="H16" s="125"/>
      <c r="I16" s="168"/>
      <c r="J16" s="169"/>
      <c r="K16" s="170"/>
      <c r="L16" s="170"/>
      <c r="M16" s="170"/>
      <c r="N16" s="171"/>
      <c r="O16" s="123"/>
      <c r="P16" s="124"/>
      <c r="Q16" s="124"/>
      <c r="R16" s="124"/>
      <c r="S16" s="138"/>
      <c r="T16" s="125"/>
      <c r="U16" s="123"/>
      <c r="V16" s="124"/>
      <c r="W16" s="124"/>
      <c r="X16" s="124"/>
      <c r="Y16" s="138"/>
      <c r="Z16" s="125"/>
      <c r="AA16" s="123"/>
      <c r="AB16" s="124"/>
      <c r="AC16" s="124"/>
      <c r="AD16" s="124"/>
      <c r="AE16" s="138"/>
      <c r="AF16" s="125"/>
      <c r="AG16" s="123"/>
      <c r="AH16" s="124"/>
      <c r="AI16" s="124"/>
      <c r="AJ16" s="124"/>
      <c r="AK16" s="138"/>
      <c r="AL16" s="125"/>
      <c r="AM16" s="123"/>
      <c r="AN16" s="124"/>
      <c r="AO16" s="124"/>
      <c r="AP16" s="124"/>
      <c r="AQ16" s="138"/>
      <c r="AR16" s="125"/>
      <c r="AS16" s="123"/>
      <c r="AT16" s="124"/>
      <c r="AU16" s="124"/>
      <c r="AV16" s="124"/>
      <c r="AW16" s="138"/>
      <c r="AX16" s="125"/>
      <c r="AY16" s="123"/>
      <c r="AZ16" s="124"/>
      <c r="BA16" s="124"/>
      <c r="BB16" s="124"/>
      <c r="BC16" s="138"/>
      <c r="BD16" s="125"/>
    </row>
    <row r="17" spans="1:56">
      <c r="A17" s="172" t="s">
        <v>527</v>
      </c>
      <c r="B17" s="311" t="s">
        <v>742</v>
      </c>
      <c r="C17" s="123"/>
      <c r="D17" s="124"/>
      <c r="E17" s="124"/>
      <c r="F17" s="124"/>
      <c r="G17" s="138"/>
      <c r="H17" s="125"/>
      <c r="I17" s="168"/>
      <c r="J17" s="169"/>
      <c r="K17" s="170"/>
      <c r="L17" s="170"/>
      <c r="M17" s="170"/>
      <c r="N17" s="171"/>
      <c r="O17" s="123"/>
      <c r="P17" s="124"/>
      <c r="Q17" s="124"/>
      <c r="R17" s="124"/>
      <c r="S17" s="138"/>
      <c r="T17" s="125"/>
      <c r="U17" s="123"/>
      <c r="V17" s="124"/>
      <c r="W17" s="124"/>
      <c r="X17" s="124"/>
      <c r="Y17" s="138"/>
      <c r="Z17" s="125"/>
      <c r="AA17" s="123"/>
      <c r="AB17" s="124"/>
      <c r="AC17" s="124"/>
      <c r="AD17" s="124"/>
      <c r="AE17" s="138"/>
      <c r="AF17" s="125"/>
      <c r="AG17" s="123"/>
      <c r="AH17" s="124"/>
      <c r="AI17" s="124"/>
      <c r="AJ17" s="124"/>
      <c r="AK17" s="138"/>
      <c r="AL17" s="125"/>
      <c r="AM17" s="123"/>
      <c r="AN17" s="124"/>
      <c r="AO17" s="124"/>
      <c r="AP17" s="124"/>
      <c r="AQ17" s="138"/>
      <c r="AR17" s="125"/>
      <c r="AS17" s="123"/>
      <c r="AT17" s="124"/>
      <c r="AU17" s="124"/>
      <c r="AV17" s="124"/>
      <c r="AW17" s="138"/>
      <c r="AX17" s="125"/>
      <c r="AY17" s="123"/>
      <c r="AZ17" s="124"/>
      <c r="BA17" s="124"/>
      <c r="BB17" s="124"/>
      <c r="BC17" s="138"/>
      <c r="BD17" s="125"/>
    </row>
    <row r="18" spans="1:56">
      <c r="A18" s="172" t="s">
        <v>528</v>
      </c>
      <c r="B18" s="311" t="s">
        <v>743</v>
      </c>
      <c r="C18" s="123"/>
      <c r="D18" s="124"/>
      <c r="E18" s="124"/>
      <c r="F18" s="124"/>
      <c r="G18" s="138"/>
      <c r="H18" s="125"/>
      <c r="I18" s="168"/>
      <c r="J18" s="169"/>
      <c r="K18" s="170"/>
      <c r="L18" s="170"/>
      <c r="M18" s="170"/>
      <c r="N18" s="171"/>
      <c r="O18" s="123"/>
      <c r="P18" s="124"/>
      <c r="Q18" s="124"/>
      <c r="R18" s="124"/>
      <c r="S18" s="138"/>
      <c r="T18" s="125"/>
      <c r="U18" s="123"/>
      <c r="V18" s="124"/>
      <c r="W18" s="124"/>
      <c r="X18" s="124"/>
      <c r="Y18" s="138"/>
      <c r="Z18" s="125"/>
      <c r="AA18" s="123"/>
      <c r="AB18" s="124"/>
      <c r="AC18" s="124"/>
      <c r="AD18" s="124"/>
      <c r="AE18" s="138"/>
      <c r="AF18" s="125"/>
      <c r="AG18" s="123"/>
      <c r="AH18" s="124"/>
      <c r="AI18" s="124"/>
      <c r="AJ18" s="124"/>
      <c r="AK18" s="138"/>
      <c r="AL18" s="125"/>
      <c r="AM18" s="123"/>
      <c r="AN18" s="124"/>
      <c r="AO18" s="124"/>
      <c r="AP18" s="124"/>
      <c r="AQ18" s="138"/>
      <c r="AR18" s="125"/>
      <c r="AS18" s="123"/>
      <c r="AT18" s="124"/>
      <c r="AU18" s="124"/>
      <c r="AV18" s="124"/>
      <c r="AW18" s="138"/>
      <c r="AX18" s="125"/>
      <c r="AY18" s="123"/>
      <c r="AZ18" s="124"/>
      <c r="BA18" s="124"/>
      <c r="BB18" s="124"/>
      <c r="BC18" s="138"/>
      <c r="BD18" s="125"/>
    </row>
    <row r="19" spans="1:56">
      <c r="A19" s="172" t="s">
        <v>529</v>
      </c>
      <c r="B19" s="311" t="s">
        <v>744</v>
      </c>
      <c r="C19" s="123"/>
      <c r="D19" s="124"/>
      <c r="E19" s="124"/>
      <c r="F19" s="124"/>
      <c r="G19" s="138"/>
      <c r="H19" s="125"/>
      <c r="I19" s="168"/>
      <c r="J19" s="169"/>
      <c r="K19" s="170"/>
      <c r="L19" s="170"/>
      <c r="M19" s="170"/>
      <c r="N19" s="171"/>
      <c r="O19" s="123"/>
      <c r="P19" s="124"/>
      <c r="Q19" s="124"/>
      <c r="R19" s="124"/>
      <c r="S19" s="138"/>
      <c r="T19" s="125"/>
      <c r="U19" s="123"/>
      <c r="V19" s="124"/>
      <c r="W19" s="124"/>
      <c r="X19" s="124"/>
      <c r="Y19" s="138"/>
      <c r="Z19" s="125"/>
      <c r="AA19" s="123"/>
      <c r="AB19" s="124"/>
      <c r="AC19" s="124"/>
      <c r="AD19" s="124"/>
      <c r="AE19" s="138"/>
      <c r="AF19" s="125"/>
      <c r="AG19" s="123"/>
      <c r="AH19" s="124"/>
      <c r="AI19" s="124"/>
      <c r="AJ19" s="124"/>
      <c r="AK19" s="138"/>
      <c r="AL19" s="125"/>
      <c r="AM19" s="123"/>
      <c r="AN19" s="124"/>
      <c r="AO19" s="124"/>
      <c r="AP19" s="124"/>
      <c r="AQ19" s="138"/>
      <c r="AR19" s="125"/>
      <c r="AS19" s="123"/>
      <c r="AT19" s="124"/>
      <c r="AU19" s="124"/>
      <c r="AV19" s="124"/>
      <c r="AW19" s="138"/>
      <c r="AX19" s="125"/>
      <c r="AY19" s="123"/>
      <c r="AZ19" s="124"/>
      <c r="BA19" s="124"/>
      <c r="BB19" s="124"/>
      <c r="BC19" s="138"/>
      <c r="BD19" s="125"/>
    </row>
    <row r="20" spans="1:56">
      <c r="A20" s="172" t="s">
        <v>530</v>
      </c>
      <c r="B20" s="311" t="s">
        <v>745</v>
      </c>
      <c r="C20" s="123"/>
      <c r="D20" s="124"/>
      <c r="E20" s="124"/>
      <c r="F20" s="124"/>
      <c r="G20" s="138"/>
      <c r="H20" s="125"/>
      <c r="I20" s="168"/>
      <c r="J20" s="169"/>
      <c r="K20" s="170"/>
      <c r="L20" s="170"/>
      <c r="M20" s="170"/>
      <c r="N20" s="171"/>
      <c r="O20" s="123"/>
      <c r="P20" s="124"/>
      <c r="Q20" s="124"/>
      <c r="R20" s="124"/>
      <c r="S20" s="138"/>
      <c r="T20" s="125"/>
      <c r="U20" s="123"/>
      <c r="V20" s="124"/>
      <c r="W20" s="124"/>
      <c r="X20" s="124"/>
      <c r="Y20" s="138"/>
      <c r="Z20" s="125"/>
      <c r="AA20" s="123"/>
      <c r="AB20" s="124"/>
      <c r="AC20" s="124"/>
      <c r="AD20" s="124"/>
      <c r="AE20" s="138"/>
      <c r="AF20" s="125"/>
      <c r="AG20" s="123"/>
      <c r="AH20" s="124"/>
      <c r="AI20" s="124"/>
      <c r="AJ20" s="124"/>
      <c r="AK20" s="138"/>
      <c r="AL20" s="125"/>
      <c r="AM20" s="123"/>
      <c r="AN20" s="124"/>
      <c r="AO20" s="124"/>
      <c r="AP20" s="124"/>
      <c r="AQ20" s="138"/>
      <c r="AR20" s="125"/>
      <c r="AS20" s="123"/>
      <c r="AT20" s="124"/>
      <c r="AU20" s="124"/>
      <c r="AV20" s="124"/>
      <c r="AW20" s="138"/>
      <c r="AX20" s="125"/>
      <c r="AY20" s="123"/>
      <c r="AZ20" s="124"/>
      <c r="BA20" s="124"/>
      <c r="BB20" s="124"/>
      <c r="BC20" s="138"/>
      <c r="BD20" s="125"/>
    </row>
    <row r="21" spans="1:56">
      <c r="A21" s="172" t="s">
        <v>531</v>
      </c>
      <c r="B21" s="311" t="s">
        <v>746</v>
      </c>
      <c r="C21" s="123"/>
      <c r="D21" s="124"/>
      <c r="E21" s="124"/>
      <c r="F21" s="124"/>
      <c r="G21" s="138"/>
      <c r="H21" s="125"/>
      <c r="I21" s="168"/>
      <c r="J21" s="169"/>
      <c r="K21" s="170"/>
      <c r="L21" s="170"/>
      <c r="M21" s="170"/>
      <c r="N21" s="171"/>
      <c r="O21" s="123"/>
      <c r="P21" s="124"/>
      <c r="Q21" s="124"/>
      <c r="R21" s="124"/>
      <c r="S21" s="138"/>
      <c r="T21" s="125"/>
      <c r="U21" s="123"/>
      <c r="V21" s="124"/>
      <c r="W21" s="124"/>
      <c r="X21" s="124"/>
      <c r="Y21" s="138"/>
      <c r="Z21" s="125"/>
      <c r="AA21" s="123"/>
      <c r="AB21" s="124"/>
      <c r="AC21" s="124"/>
      <c r="AD21" s="124"/>
      <c r="AE21" s="138"/>
      <c r="AF21" s="125"/>
      <c r="AG21" s="123"/>
      <c r="AH21" s="124"/>
      <c r="AI21" s="124"/>
      <c r="AJ21" s="124"/>
      <c r="AK21" s="138"/>
      <c r="AL21" s="125"/>
      <c r="AM21" s="123"/>
      <c r="AN21" s="124"/>
      <c r="AO21" s="124"/>
      <c r="AP21" s="124"/>
      <c r="AQ21" s="138"/>
      <c r="AR21" s="125"/>
      <c r="AS21" s="123"/>
      <c r="AT21" s="124"/>
      <c r="AU21" s="124"/>
      <c r="AV21" s="124"/>
      <c r="AW21" s="138"/>
      <c r="AX21" s="125"/>
      <c r="AY21" s="123"/>
      <c r="AZ21" s="124"/>
      <c r="BA21" s="124"/>
      <c r="BB21" s="124"/>
      <c r="BC21" s="138"/>
      <c r="BD21" s="125"/>
    </row>
    <row r="22" spans="1:56">
      <c r="A22" s="172" t="s">
        <v>532</v>
      </c>
      <c r="B22" s="311" t="s">
        <v>747</v>
      </c>
      <c r="C22" s="123"/>
      <c r="D22" s="124"/>
      <c r="E22" s="124"/>
      <c r="F22" s="124"/>
      <c r="G22" s="138"/>
      <c r="H22" s="125"/>
      <c r="I22" s="168"/>
      <c r="J22" s="169"/>
      <c r="K22" s="170"/>
      <c r="L22" s="170"/>
      <c r="M22" s="170"/>
      <c r="N22" s="171"/>
      <c r="O22" s="123"/>
      <c r="P22" s="124"/>
      <c r="Q22" s="124"/>
      <c r="R22" s="124"/>
      <c r="S22" s="138"/>
      <c r="T22" s="125"/>
      <c r="U22" s="123"/>
      <c r="V22" s="124"/>
      <c r="W22" s="124"/>
      <c r="X22" s="124"/>
      <c r="Y22" s="138"/>
      <c r="Z22" s="125"/>
      <c r="AA22" s="123"/>
      <c r="AB22" s="124"/>
      <c r="AC22" s="124"/>
      <c r="AD22" s="124"/>
      <c r="AE22" s="138"/>
      <c r="AF22" s="125"/>
      <c r="AG22" s="123"/>
      <c r="AH22" s="124"/>
      <c r="AI22" s="124"/>
      <c r="AJ22" s="124"/>
      <c r="AK22" s="138"/>
      <c r="AL22" s="125"/>
      <c r="AM22" s="123"/>
      <c r="AN22" s="124"/>
      <c r="AO22" s="124"/>
      <c r="AP22" s="124"/>
      <c r="AQ22" s="138"/>
      <c r="AR22" s="125"/>
      <c r="AS22" s="123"/>
      <c r="AT22" s="124"/>
      <c r="AU22" s="124"/>
      <c r="AV22" s="124"/>
      <c r="AW22" s="138"/>
      <c r="AX22" s="125"/>
      <c r="AY22" s="123"/>
      <c r="AZ22" s="124"/>
      <c r="BA22" s="124"/>
      <c r="BB22" s="124"/>
      <c r="BC22" s="138"/>
      <c r="BD22" s="125"/>
    </row>
    <row r="23" spans="1:56">
      <c r="A23" s="172" t="s">
        <v>533</v>
      </c>
      <c r="B23" s="311" t="s">
        <v>748</v>
      </c>
      <c r="C23" s="123"/>
      <c r="D23" s="124"/>
      <c r="E23" s="124"/>
      <c r="F23" s="124"/>
      <c r="G23" s="138"/>
      <c r="H23" s="125"/>
      <c r="I23" s="168"/>
      <c r="J23" s="169"/>
      <c r="K23" s="170"/>
      <c r="L23" s="170"/>
      <c r="M23" s="170"/>
      <c r="N23" s="171"/>
      <c r="O23" s="123"/>
      <c r="P23" s="124"/>
      <c r="Q23" s="124"/>
      <c r="R23" s="124"/>
      <c r="S23" s="138"/>
      <c r="T23" s="125"/>
      <c r="U23" s="123"/>
      <c r="V23" s="124"/>
      <c r="W23" s="124"/>
      <c r="X23" s="124"/>
      <c r="Y23" s="138"/>
      <c r="Z23" s="125"/>
      <c r="AA23" s="123"/>
      <c r="AB23" s="124"/>
      <c r="AC23" s="124"/>
      <c r="AD23" s="124"/>
      <c r="AE23" s="138"/>
      <c r="AF23" s="125"/>
      <c r="AG23" s="123"/>
      <c r="AH23" s="124"/>
      <c r="AI23" s="124"/>
      <c r="AJ23" s="124"/>
      <c r="AK23" s="138"/>
      <c r="AL23" s="125"/>
      <c r="AM23" s="123"/>
      <c r="AN23" s="124"/>
      <c r="AO23" s="124"/>
      <c r="AP23" s="124"/>
      <c r="AQ23" s="138"/>
      <c r="AR23" s="125"/>
      <c r="AS23" s="123"/>
      <c r="AT23" s="124"/>
      <c r="AU23" s="124"/>
      <c r="AV23" s="124"/>
      <c r="AW23" s="138"/>
      <c r="AX23" s="125"/>
      <c r="AY23" s="123"/>
      <c r="AZ23" s="124"/>
      <c r="BA23" s="124"/>
      <c r="BB23" s="124"/>
      <c r="BC23" s="138"/>
      <c r="BD23" s="125"/>
    </row>
    <row r="24" spans="1:56">
      <c r="A24" s="172" t="s">
        <v>534</v>
      </c>
      <c r="B24" s="311" t="s">
        <v>749</v>
      </c>
      <c r="C24" s="123"/>
      <c r="D24" s="124"/>
      <c r="E24" s="124"/>
      <c r="F24" s="124"/>
      <c r="G24" s="138"/>
      <c r="H24" s="125"/>
      <c r="I24" s="168"/>
      <c r="J24" s="169"/>
      <c r="K24" s="170"/>
      <c r="L24" s="170"/>
      <c r="M24" s="170"/>
      <c r="N24" s="171"/>
      <c r="O24" s="123"/>
      <c r="P24" s="124"/>
      <c r="Q24" s="124"/>
      <c r="R24" s="124"/>
      <c r="S24" s="138"/>
      <c r="T24" s="125"/>
      <c r="U24" s="123"/>
      <c r="V24" s="124"/>
      <c r="W24" s="124"/>
      <c r="X24" s="124"/>
      <c r="Y24" s="138"/>
      <c r="Z24" s="125"/>
      <c r="AA24" s="123"/>
      <c r="AB24" s="124"/>
      <c r="AC24" s="124"/>
      <c r="AD24" s="124"/>
      <c r="AE24" s="138"/>
      <c r="AF24" s="125"/>
      <c r="AG24" s="123"/>
      <c r="AH24" s="124"/>
      <c r="AI24" s="124"/>
      <c r="AJ24" s="124"/>
      <c r="AK24" s="138"/>
      <c r="AL24" s="125"/>
      <c r="AM24" s="123"/>
      <c r="AN24" s="124"/>
      <c r="AO24" s="124"/>
      <c r="AP24" s="124"/>
      <c r="AQ24" s="138"/>
      <c r="AR24" s="125"/>
      <c r="AS24" s="123"/>
      <c r="AT24" s="124"/>
      <c r="AU24" s="124"/>
      <c r="AV24" s="124"/>
      <c r="AW24" s="138"/>
      <c r="AX24" s="125"/>
      <c r="AY24" s="123"/>
      <c r="AZ24" s="124"/>
      <c r="BA24" s="124"/>
      <c r="BB24" s="124"/>
      <c r="BC24" s="138"/>
      <c r="BD24" s="125"/>
    </row>
    <row r="25" spans="1:56">
      <c r="A25" s="172" t="s">
        <v>535</v>
      </c>
      <c r="B25" s="311" t="s">
        <v>750</v>
      </c>
      <c r="C25" s="123"/>
      <c r="D25" s="124"/>
      <c r="E25" s="124"/>
      <c r="F25" s="124"/>
      <c r="G25" s="138"/>
      <c r="H25" s="125"/>
      <c r="I25" s="168"/>
      <c r="J25" s="169"/>
      <c r="K25" s="170"/>
      <c r="L25" s="170"/>
      <c r="M25" s="170"/>
      <c r="N25" s="171"/>
      <c r="O25" s="123"/>
      <c r="P25" s="124"/>
      <c r="Q25" s="124"/>
      <c r="R25" s="124"/>
      <c r="S25" s="138"/>
      <c r="T25" s="125"/>
      <c r="U25" s="123"/>
      <c r="V25" s="124"/>
      <c r="W25" s="124"/>
      <c r="X25" s="124"/>
      <c r="Y25" s="138"/>
      <c r="Z25" s="125"/>
      <c r="AA25" s="123"/>
      <c r="AB25" s="124"/>
      <c r="AC25" s="124"/>
      <c r="AD25" s="124"/>
      <c r="AE25" s="138"/>
      <c r="AF25" s="125"/>
      <c r="AG25" s="123"/>
      <c r="AH25" s="124"/>
      <c r="AI25" s="124"/>
      <c r="AJ25" s="124"/>
      <c r="AK25" s="138"/>
      <c r="AL25" s="125"/>
      <c r="AM25" s="123"/>
      <c r="AN25" s="124"/>
      <c r="AO25" s="124"/>
      <c r="AP25" s="124"/>
      <c r="AQ25" s="138"/>
      <c r="AR25" s="125"/>
      <c r="AS25" s="123"/>
      <c r="AT25" s="124"/>
      <c r="AU25" s="124"/>
      <c r="AV25" s="124"/>
      <c r="AW25" s="138"/>
      <c r="AX25" s="125"/>
      <c r="AY25" s="123"/>
      <c r="AZ25" s="124"/>
      <c r="BA25" s="124"/>
      <c r="BB25" s="124"/>
      <c r="BC25" s="138"/>
      <c r="BD25" s="125"/>
    </row>
    <row r="26" spans="1:56">
      <c r="A26" s="172" t="s">
        <v>536</v>
      </c>
      <c r="B26" s="311" t="s">
        <v>751</v>
      </c>
      <c r="C26" s="123"/>
      <c r="D26" s="124"/>
      <c r="E26" s="124"/>
      <c r="F26" s="124"/>
      <c r="G26" s="138"/>
      <c r="H26" s="125"/>
      <c r="I26" s="168"/>
      <c r="J26" s="169"/>
      <c r="K26" s="170"/>
      <c r="L26" s="170"/>
      <c r="M26" s="170"/>
      <c r="N26" s="171"/>
      <c r="O26" s="123"/>
      <c r="P26" s="124"/>
      <c r="Q26" s="124"/>
      <c r="R26" s="124"/>
      <c r="S26" s="138"/>
      <c r="T26" s="125"/>
      <c r="U26" s="123"/>
      <c r="V26" s="124"/>
      <c r="W26" s="124"/>
      <c r="X26" s="124"/>
      <c r="Y26" s="138"/>
      <c r="Z26" s="125"/>
      <c r="AA26" s="123"/>
      <c r="AB26" s="124"/>
      <c r="AC26" s="124"/>
      <c r="AD26" s="124"/>
      <c r="AE26" s="138"/>
      <c r="AF26" s="125"/>
      <c r="AG26" s="123"/>
      <c r="AH26" s="124"/>
      <c r="AI26" s="124"/>
      <c r="AJ26" s="124"/>
      <c r="AK26" s="138"/>
      <c r="AL26" s="125"/>
      <c r="AM26" s="123"/>
      <c r="AN26" s="124"/>
      <c r="AO26" s="124"/>
      <c r="AP26" s="124"/>
      <c r="AQ26" s="138"/>
      <c r="AR26" s="125"/>
      <c r="AS26" s="123"/>
      <c r="AT26" s="124"/>
      <c r="AU26" s="124"/>
      <c r="AV26" s="124"/>
      <c r="AW26" s="138"/>
      <c r="AX26" s="125"/>
      <c r="AY26" s="123"/>
      <c r="AZ26" s="124"/>
      <c r="BA26" s="124"/>
      <c r="BB26" s="124"/>
      <c r="BC26" s="138"/>
      <c r="BD26" s="125"/>
    </row>
    <row r="27" spans="1:56">
      <c r="A27" s="172" t="s">
        <v>537</v>
      </c>
      <c r="B27" s="311" t="s">
        <v>752</v>
      </c>
      <c r="C27" s="123"/>
      <c r="D27" s="124"/>
      <c r="E27" s="124"/>
      <c r="F27" s="124"/>
      <c r="G27" s="138"/>
      <c r="H27" s="125"/>
      <c r="I27" s="168"/>
      <c r="J27" s="169"/>
      <c r="K27" s="170"/>
      <c r="L27" s="170"/>
      <c r="M27" s="170"/>
      <c r="N27" s="171"/>
      <c r="O27" s="123"/>
      <c r="P27" s="124"/>
      <c r="Q27" s="124"/>
      <c r="R27" s="124"/>
      <c r="S27" s="138"/>
      <c r="T27" s="125"/>
      <c r="U27" s="123"/>
      <c r="V27" s="124"/>
      <c r="W27" s="124"/>
      <c r="X27" s="124"/>
      <c r="Y27" s="138"/>
      <c r="Z27" s="125"/>
      <c r="AA27" s="123"/>
      <c r="AB27" s="124"/>
      <c r="AC27" s="124"/>
      <c r="AD27" s="124"/>
      <c r="AE27" s="138"/>
      <c r="AF27" s="125"/>
      <c r="AG27" s="123"/>
      <c r="AH27" s="124"/>
      <c r="AI27" s="124"/>
      <c r="AJ27" s="124"/>
      <c r="AK27" s="138"/>
      <c r="AL27" s="125"/>
      <c r="AM27" s="123"/>
      <c r="AN27" s="124"/>
      <c r="AO27" s="124"/>
      <c r="AP27" s="124"/>
      <c r="AQ27" s="138"/>
      <c r="AR27" s="125"/>
      <c r="AS27" s="123"/>
      <c r="AT27" s="124"/>
      <c r="AU27" s="124"/>
      <c r="AV27" s="124"/>
      <c r="AW27" s="138"/>
      <c r="AX27" s="125"/>
      <c r="AY27" s="123"/>
      <c r="AZ27" s="124"/>
      <c r="BA27" s="124"/>
      <c r="BB27" s="124"/>
      <c r="BC27" s="138"/>
      <c r="BD27" s="125"/>
    </row>
    <row r="28" spans="1:56">
      <c r="A28" s="172" t="s">
        <v>538</v>
      </c>
      <c r="B28" s="311" t="s">
        <v>753</v>
      </c>
      <c r="C28" s="123"/>
      <c r="D28" s="124"/>
      <c r="E28" s="124"/>
      <c r="F28" s="124"/>
      <c r="G28" s="138"/>
      <c r="H28" s="125"/>
      <c r="I28" s="168"/>
      <c r="J28" s="169"/>
      <c r="K28" s="170"/>
      <c r="L28" s="170"/>
      <c r="M28" s="170"/>
      <c r="N28" s="171"/>
      <c r="O28" s="123"/>
      <c r="P28" s="124"/>
      <c r="Q28" s="124"/>
      <c r="R28" s="124"/>
      <c r="S28" s="138"/>
      <c r="T28" s="125"/>
      <c r="U28" s="123"/>
      <c r="V28" s="124"/>
      <c r="W28" s="124"/>
      <c r="X28" s="124"/>
      <c r="Y28" s="138"/>
      <c r="Z28" s="125"/>
      <c r="AA28" s="123"/>
      <c r="AB28" s="124"/>
      <c r="AC28" s="124"/>
      <c r="AD28" s="124"/>
      <c r="AE28" s="138"/>
      <c r="AF28" s="125"/>
      <c r="AG28" s="123"/>
      <c r="AH28" s="124"/>
      <c r="AI28" s="124"/>
      <c r="AJ28" s="124"/>
      <c r="AK28" s="138"/>
      <c r="AL28" s="125"/>
      <c r="AM28" s="123"/>
      <c r="AN28" s="124"/>
      <c r="AO28" s="124"/>
      <c r="AP28" s="124"/>
      <c r="AQ28" s="138"/>
      <c r="AR28" s="125"/>
      <c r="AS28" s="123"/>
      <c r="AT28" s="124"/>
      <c r="AU28" s="124"/>
      <c r="AV28" s="124"/>
      <c r="AW28" s="138"/>
      <c r="AX28" s="125"/>
      <c r="AY28" s="123"/>
      <c r="AZ28" s="124"/>
      <c r="BA28" s="124"/>
      <c r="BB28" s="124"/>
      <c r="BC28" s="138"/>
      <c r="BD28" s="125"/>
    </row>
    <row r="29" spans="1:56">
      <c r="A29" s="172" t="s">
        <v>539</v>
      </c>
      <c r="B29" s="311" t="s">
        <v>754</v>
      </c>
      <c r="C29" s="123"/>
      <c r="D29" s="124"/>
      <c r="E29" s="124"/>
      <c r="F29" s="124"/>
      <c r="G29" s="138"/>
      <c r="H29" s="125"/>
      <c r="I29" s="168"/>
      <c r="J29" s="169"/>
      <c r="K29" s="170"/>
      <c r="L29" s="170"/>
      <c r="M29" s="170"/>
      <c r="N29" s="171"/>
      <c r="O29" s="123"/>
      <c r="P29" s="124"/>
      <c r="Q29" s="124"/>
      <c r="R29" s="124"/>
      <c r="S29" s="138"/>
      <c r="T29" s="125"/>
      <c r="U29" s="123"/>
      <c r="V29" s="124"/>
      <c r="W29" s="124"/>
      <c r="X29" s="124"/>
      <c r="Y29" s="138"/>
      <c r="Z29" s="125"/>
      <c r="AA29" s="123"/>
      <c r="AB29" s="124"/>
      <c r="AC29" s="124"/>
      <c r="AD29" s="124"/>
      <c r="AE29" s="138"/>
      <c r="AF29" s="125"/>
      <c r="AG29" s="123"/>
      <c r="AH29" s="124"/>
      <c r="AI29" s="124"/>
      <c r="AJ29" s="124"/>
      <c r="AK29" s="138"/>
      <c r="AL29" s="125"/>
      <c r="AM29" s="123"/>
      <c r="AN29" s="124"/>
      <c r="AO29" s="124"/>
      <c r="AP29" s="124"/>
      <c r="AQ29" s="138"/>
      <c r="AR29" s="125"/>
      <c r="AS29" s="123"/>
      <c r="AT29" s="124"/>
      <c r="AU29" s="124"/>
      <c r="AV29" s="124"/>
      <c r="AW29" s="138"/>
      <c r="AX29" s="125"/>
      <c r="AY29" s="123"/>
      <c r="AZ29" s="124"/>
      <c r="BA29" s="124"/>
      <c r="BB29" s="124"/>
      <c r="BC29" s="138"/>
      <c r="BD29" s="125"/>
    </row>
    <row r="30" spans="1:56">
      <c r="A30" s="172" t="s">
        <v>540</v>
      </c>
      <c r="B30" s="311" t="s">
        <v>755</v>
      </c>
      <c r="C30" s="123"/>
      <c r="D30" s="124"/>
      <c r="E30" s="124"/>
      <c r="F30" s="124"/>
      <c r="G30" s="138"/>
      <c r="H30" s="125"/>
      <c r="I30" s="168"/>
      <c r="J30" s="169"/>
      <c r="K30" s="170"/>
      <c r="L30" s="170"/>
      <c r="M30" s="170"/>
      <c r="N30" s="171"/>
      <c r="O30" s="123"/>
      <c r="P30" s="124"/>
      <c r="Q30" s="124"/>
      <c r="R30" s="124"/>
      <c r="S30" s="138"/>
      <c r="T30" s="125"/>
      <c r="U30" s="123"/>
      <c r="V30" s="124"/>
      <c r="W30" s="124"/>
      <c r="X30" s="124"/>
      <c r="Y30" s="138"/>
      <c r="Z30" s="125"/>
      <c r="AA30" s="123"/>
      <c r="AB30" s="124"/>
      <c r="AC30" s="124"/>
      <c r="AD30" s="124"/>
      <c r="AE30" s="138"/>
      <c r="AF30" s="125"/>
      <c r="AG30" s="123"/>
      <c r="AH30" s="124"/>
      <c r="AI30" s="124"/>
      <c r="AJ30" s="124"/>
      <c r="AK30" s="138"/>
      <c r="AL30" s="125"/>
      <c r="AM30" s="123"/>
      <c r="AN30" s="124"/>
      <c r="AO30" s="124"/>
      <c r="AP30" s="124"/>
      <c r="AQ30" s="138"/>
      <c r="AR30" s="125"/>
      <c r="AS30" s="123"/>
      <c r="AT30" s="124"/>
      <c r="AU30" s="124"/>
      <c r="AV30" s="124"/>
      <c r="AW30" s="138"/>
      <c r="AX30" s="125"/>
      <c r="AY30" s="123"/>
      <c r="AZ30" s="124"/>
      <c r="BA30" s="124"/>
      <c r="BB30" s="124"/>
      <c r="BC30" s="138"/>
      <c r="BD30" s="125"/>
    </row>
    <row r="31" spans="1:56">
      <c r="A31" s="172" t="s">
        <v>541</v>
      </c>
      <c r="B31" s="311" t="s">
        <v>756</v>
      </c>
      <c r="C31" s="123"/>
      <c r="D31" s="124"/>
      <c r="E31" s="124"/>
      <c r="F31" s="124"/>
      <c r="G31" s="138"/>
      <c r="H31" s="125"/>
      <c r="I31" s="168"/>
      <c r="J31" s="169"/>
      <c r="K31" s="170"/>
      <c r="L31" s="170"/>
      <c r="M31" s="170"/>
      <c r="N31" s="171"/>
      <c r="O31" s="123"/>
      <c r="P31" s="124"/>
      <c r="Q31" s="124"/>
      <c r="R31" s="124"/>
      <c r="S31" s="138"/>
      <c r="T31" s="125"/>
      <c r="U31" s="123"/>
      <c r="V31" s="124"/>
      <c r="W31" s="124"/>
      <c r="X31" s="124"/>
      <c r="Y31" s="138"/>
      <c r="Z31" s="125"/>
      <c r="AA31" s="123"/>
      <c r="AB31" s="124"/>
      <c r="AC31" s="124"/>
      <c r="AD31" s="124"/>
      <c r="AE31" s="138"/>
      <c r="AF31" s="125"/>
      <c r="AG31" s="123"/>
      <c r="AH31" s="124"/>
      <c r="AI31" s="124"/>
      <c r="AJ31" s="124"/>
      <c r="AK31" s="138"/>
      <c r="AL31" s="125"/>
      <c r="AM31" s="123"/>
      <c r="AN31" s="124"/>
      <c r="AO31" s="124"/>
      <c r="AP31" s="124"/>
      <c r="AQ31" s="138"/>
      <c r="AR31" s="125"/>
      <c r="AS31" s="123"/>
      <c r="AT31" s="124"/>
      <c r="AU31" s="124"/>
      <c r="AV31" s="124"/>
      <c r="AW31" s="138"/>
      <c r="AX31" s="125"/>
      <c r="AY31" s="123"/>
      <c r="AZ31" s="124"/>
      <c r="BA31" s="124"/>
      <c r="BB31" s="124"/>
      <c r="BC31" s="138"/>
      <c r="BD31" s="125"/>
    </row>
    <row r="32" spans="1:56">
      <c r="A32" s="172" t="s">
        <v>542</v>
      </c>
      <c r="B32" s="311" t="s">
        <v>757</v>
      </c>
      <c r="C32" s="123"/>
      <c r="D32" s="124"/>
      <c r="E32" s="124"/>
      <c r="F32" s="124"/>
      <c r="G32" s="138"/>
      <c r="H32" s="125"/>
      <c r="I32" s="168"/>
      <c r="J32" s="169"/>
      <c r="K32" s="170"/>
      <c r="L32" s="170"/>
      <c r="M32" s="170"/>
      <c r="N32" s="171"/>
      <c r="O32" s="123"/>
      <c r="P32" s="124"/>
      <c r="Q32" s="124"/>
      <c r="R32" s="124"/>
      <c r="S32" s="138"/>
      <c r="T32" s="125"/>
      <c r="U32" s="123"/>
      <c r="V32" s="124"/>
      <c r="W32" s="124"/>
      <c r="X32" s="124"/>
      <c r="Y32" s="138"/>
      <c r="Z32" s="125"/>
      <c r="AA32" s="123"/>
      <c r="AB32" s="124"/>
      <c r="AC32" s="124"/>
      <c r="AD32" s="124"/>
      <c r="AE32" s="138"/>
      <c r="AF32" s="125"/>
      <c r="AG32" s="123"/>
      <c r="AH32" s="124"/>
      <c r="AI32" s="124"/>
      <c r="AJ32" s="124"/>
      <c r="AK32" s="138"/>
      <c r="AL32" s="125"/>
      <c r="AM32" s="123"/>
      <c r="AN32" s="124"/>
      <c r="AO32" s="124"/>
      <c r="AP32" s="124"/>
      <c r="AQ32" s="138"/>
      <c r="AR32" s="125"/>
      <c r="AS32" s="123"/>
      <c r="AT32" s="124"/>
      <c r="AU32" s="124"/>
      <c r="AV32" s="124"/>
      <c r="AW32" s="138"/>
      <c r="AX32" s="125"/>
      <c r="AY32" s="123"/>
      <c r="AZ32" s="124"/>
      <c r="BA32" s="124"/>
      <c r="BB32" s="124"/>
      <c r="BC32" s="138"/>
      <c r="BD32" s="125"/>
    </row>
    <row r="33" spans="1:56">
      <c r="A33" s="172" t="s">
        <v>543</v>
      </c>
      <c r="B33" s="311" t="s">
        <v>758</v>
      </c>
      <c r="C33" s="123"/>
      <c r="D33" s="124"/>
      <c r="E33" s="124"/>
      <c r="F33" s="124"/>
      <c r="G33" s="138"/>
      <c r="H33" s="125"/>
      <c r="I33" s="168"/>
      <c r="J33" s="169"/>
      <c r="K33" s="170"/>
      <c r="L33" s="170"/>
      <c r="M33" s="170"/>
      <c r="N33" s="171"/>
      <c r="O33" s="123"/>
      <c r="P33" s="124"/>
      <c r="Q33" s="124"/>
      <c r="R33" s="124"/>
      <c r="S33" s="138"/>
      <c r="T33" s="125"/>
      <c r="U33" s="123"/>
      <c r="V33" s="124"/>
      <c r="W33" s="124"/>
      <c r="X33" s="124"/>
      <c r="Y33" s="138"/>
      <c r="Z33" s="125"/>
      <c r="AA33" s="123"/>
      <c r="AB33" s="124"/>
      <c r="AC33" s="124"/>
      <c r="AD33" s="124"/>
      <c r="AE33" s="138"/>
      <c r="AF33" s="125"/>
      <c r="AG33" s="123"/>
      <c r="AH33" s="124"/>
      <c r="AI33" s="124"/>
      <c r="AJ33" s="124"/>
      <c r="AK33" s="138"/>
      <c r="AL33" s="125"/>
      <c r="AM33" s="123"/>
      <c r="AN33" s="124"/>
      <c r="AO33" s="124"/>
      <c r="AP33" s="124"/>
      <c r="AQ33" s="138"/>
      <c r="AR33" s="125"/>
      <c r="AS33" s="123"/>
      <c r="AT33" s="124"/>
      <c r="AU33" s="124"/>
      <c r="AV33" s="124"/>
      <c r="AW33" s="138"/>
      <c r="AX33" s="125"/>
      <c r="AY33" s="123"/>
      <c r="AZ33" s="124"/>
      <c r="BA33" s="124"/>
      <c r="BB33" s="124"/>
      <c r="BC33" s="138"/>
      <c r="BD33" s="125"/>
    </row>
    <row r="34" spans="1:56">
      <c r="A34" s="172" t="s">
        <v>544</v>
      </c>
      <c r="B34" s="311" t="s">
        <v>759</v>
      </c>
      <c r="C34" s="123"/>
      <c r="D34" s="124"/>
      <c r="E34" s="124"/>
      <c r="F34" s="124"/>
      <c r="G34" s="138"/>
      <c r="H34" s="125"/>
      <c r="I34" s="168"/>
      <c r="J34" s="169"/>
      <c r="K34" s="170"/>
      <c r="L34" s="170"/>
      <c r="M34" s="170"/>
      <c r="N34" s="171"/>
      <c r="O34" s="123"/>
      <c r="P34" s="124"/>
      <c r="Q34" s="124"/>
      <c r="R34" s="124"/>
      <c r="S34" s="138"/>
      <c r="T34" s="125"/>
      <c r="U34" s="123"/>
      <c r="V34" s="124"/>
      <c r="W34" s="124"/>
      <c r="X34" s="124"/>
      <c r="Y34" s="138"/>
      <c r="Z34" s="125"/>
      <c r="AA34" s="123"/>
      <c r="AB34" s="124"/>
      <c r="AC34" s="124"/>
      <c r="AD34" s="124"/>
      <c r="AE34" s="138"/>
      <c r="AF34" s="125"/>
      <c r="AG34" s="123"/>
      <c r="AH34" s="124"/>
      <c r="AI34" s="124"/>
      <c r="AJ34" s="124"/>
      <c r="AK34" s="138"/>
      <c r="AL34" s="125"/>
      <c r="AM34" s="123"/>
      <c r="AN34" s="124"/>
      <c r="AO34" s="124"/>
      <c r="AP34" s="124"/>
      <c r="AQ34" s="138"/>
      <c r="AR34" s="125"/>
      <c r="AS34" s="123"/>
      <c r="AT34" s="124"/>
      <c r="AU34" s="124"/>
      <c r="AV34" s="124"/>
      <c r="AW34" s="138"/>
      <c r="AX34" s="125"/>
      <c r="AY34" s="123"/>
      <c r="AZ34" s="124"/>
      <c r="BA34" s="124"/>
      <c r="BB34" s="124"/>
      <c r="BC34" s="138"/>
      <c r="BD34" s="125"/>
    </row>
    <row r="35" spans="1:56">
      <c r="A35" s="172" t="s">
        <v>545</v>
      </c>
      <c r="B35" s="311" t="s">
        <v>760</v>
      </c>
      <c r="C35" s="123"/>
      <c r="D35" s="124"/>
      <c r="E35" s="124"/>
      <c r="F35" s="124"/>
      <c r="G35" s="138"/>
      <c r="H35" s="125"/>
      <c r="I35" s="168"/>
      <c r="J35" s="169"/>
      <c r="K35" s="170"/>
      <c r="L35" s="170"/>
      <c r="M35" s="170"/>
      <c r="N35" s="171"/>
      <c r="O35" s="123"/>
      <c r="P35" s="124"/>
      <c r="Q35" s="124"/>
      <c r="R35" s="124"/>
      <c r="S35" s="138"/>
      <c r="T35" s="125"/>
      <c r="U35" s="123"/>
      <c r="V35" s="124"/>
      <c r="W35" s="124"/>
      <c r="X35" s="124"/>
      <c r="Y35" s="138"/>
      <c r="Z35" s="125"/>
      <c r="AA35" s="123"/>
      <c r="AB35" s="124"/>
      <c r="AC35" s="124"/>
      <c r="AD35" s="124"/>
      <c r="AE35" s="138"/>
      <c r="AF35" s="125"/>
      <c r="AG35" s="123"/>
      <c r="AH35" s="124"/>
      <c r="AI35" s="124"/>
      <c r="AJ35" s="124"/>
      <c r="AK35" s="138"/>
      <c r="AL35" s="125"/>
      <c r="AM35" s="123"/>
      <c r="AN35" s="124"/>
      <c r="AO35" s="124"/>
      <c r="AP35" s="124"/>
      <c r="AQ35" s="138"/>
      <c r="AR35" s="125"/>
      <c r="AS35" s="123"/>
      <c r="AT35" s="124"/>
      <c r="AU35" s="124"/>
      <c r="AV35" s="124"/>
      <c r="AW35" s="138"/>
      <c r="AX35" s="125"/>
      <c r="AY35" s="123"/>
      <c r="AZ35" s="124"/>
      <c r="BA35" s="124"/>
      <c r="BB35" s="124"/>
      <c r="BC35" s="138"/>
      <c r="BD35" s="125"/>
    </row>
    <row r="36" spans="1:56">
      <c r="A36" s="172" t="s">
        <v>546</v>
      </c>
      <c r="B36" s="311" t="s">
        <v>761</v>
      </c>
      <c r="C36" s="123"/>
      <c r="D36" s="124"/>
      <c r="E36" s="124"/>
      <c r="F36" s="124"/>
      <c r="G36" s="138"/>
      <c r="H36" s="125"/>
      <c r="I36" s="168"/>
      <c r="J36" s="169"/>
      <c r="K36" s="170"/>
      <c r="L36" s="170"/>
      <c r="M36" s="170"/>
      <c r="N36" s="171"/>
      <c r="O36" s="123"/>
      <c r="P36" s="124"/>
      <c r="Q36" s="124"/>
      <c r="R36" s="124"/>
      <c r="S36" s="138"/>
      <c r="T36" s="125"/>
      <c r="U36" s="123"/>
      <c r="V36" s="124"/>
      <c r="W36" s="124"/>
      <c r="X36" s="124"/>
      <c r="Y36" s="138"/>
      <c r="Z36" s="125"/>
      <c r="AA36" s="123"/>
      <c r="AB36" s="124"/>
      <c r="AC36" s="124"/>
      <c r="AD36" s="124"/>
      <c r="AE36" s="138"/>
      <c r="AF36" s="125"/>
      <c r="AG36" s="123"/>
      <c r="AH36" s="124"/>
      <c r="AI36" s="124"/>
      <c r="AJ36" s="124"/>
      <c r="AK36" s="138"/>
      <c r="AL36" s="125"/>
      <c r="AM36" s="123"/>
      <c r="AN36" s="124"/>
      <c r="AO36" s="124"/>
      <c r="AP36" s="124"/>
      <c r="AQ36" s="138"/>
      <c r="AR36" s="125"/>
      <c r="AS36" s="123"/>
      <c r="AT36" s="124"/>
      <c r="AU36" s="124"/>
      <c r="AV36" s="124"/>
      <c r="AW36" s="138"/>
      <c r="AX36" s="125"/>
      <c r="AY36" s="123"/>
      <c r="AZ36" s="124"/>
      <c r="BA36" s="124"/>
      <c r="BB36" s="124"/>
      <c r="BC36" s="138"/>
      <c r="BD36" s="125"/>
    </row>
    <row r="37" spans="1:56">
      <c r="A37" s="172" t="s">
        <v>547</v>
      </c>
      <c r="B37" s="311" t="s">
        <v>762</v>
      </c>
      <c r="C37" s="123"/>
      <c r="D37" s="124"/>
      <c r="E37" s="124"/>
      <c r="F37" s="124"/>
      <c r="G37" s="138"/>
      <c r="H37" s="125"/>
      <c r="I37" s="168"/>
      <c r="J37" s="169"/>
      <c r="K37" s="170"/>
      <c r="L37" s="170"/>
      <c r="M37" s="170"/>
      <c r="N37" s="171"/>
      <c r="O37" s="123"/>
      <c r="P37" s="124"/>
      <c r="Q37" s="124"/>
      <c r="R37" s="124"/>
      <c r="S37" s="138"/>
      <c r="T37" s="125"/>
      <c r="U37" s="123"/>
      <c r="V37" s="124"/>
      <c r="W37" s="124"/>
      <c r="X37" s="124"/>
      <c r="Y37" s="138"/>
      <c r="Z37" s="125"/>
      <c r="AA37" s="123"/>
      <c r="AB37" s="124"/>
      <c r="AC37" s="124"/>
      <c r="AD37" s="124"/>
      <c r="AE37" s="138"/>
      <c r="AF37" s="125"/>
      <c r="AG37" s="123"/>
      <c r="AH37" s="124"/>
      <c r="AI37" s="124"/>
      <c r="AJ37" s="124"/>
      <c r="AK37" s="138"/>
      <c r="AL37" s="125"/>
      <c r="AM37" s="123"/>
      <c r="AN37" s="124"/>
      <c r="AO37" s="124"/>
      <c r="AP37" s="124"/>
      <c r="AQ37" s="138"/>
      <c r="AR37" s="125"/>
      <c r="AS37" s="123"/>
      <c r="AT37" s="124"/>
      <c r="AU37" s="124"/>
      <c r="AV37" s="124"/>
      <c r="AW37" s="138"/>
      <c r="AX37" s="125"/>
      <c r="AY37" s="123"/>
      <c r="AZ37" s="124"/>
      <c r="BA37" s="124"/>
      <c r="BB37" s="124"/>
      <c r="BC37" s="138"/>
      <c r="BD37" s="125"/>
    </row>
    <row r="38" spans="1:56">
      <c r="A38" s="172" t="s">
        <v>548</v>
      </c>
      <c r="B38" s="311" t="s">
        <v>763</v>
      </c>
      <c r="C38" s="123"/>
      <c r="D38" s="124"/>
      <c r="E38" s="124"/>
      <c r="F38" s="124"/>
      <c r="G38" s="138"/>
      <c r="H38" s="125"/>
      <c r="I38" s="168"/>
      <c r="J38" s="169"/>
      <c r="K38" s="170"/>
      <c r="L38" s="170"/>
      <c r="M38" s="170"/>
      <c r="N38" s="171"/>
      <c r="O38" s="123"/>
      <c r="P38" s="124"/>
      <c r="Q38" s="124"/>
      <c r="R38" s="124"/>
      <c r="S38" s="138"/>
      <c r="T38" s="125"/>
      <c r="U38" s="123"/>
      <c r="V38" s="124"/>
      <c r="W38" s="124"/>
      <c r="X38" s="124"/>
      <c r="Y38" s="138"/>
      <c r="Z38" s="125"/>
      <c r="AA38" s="123"/>
      <c r="AB38" s="124"/>
      <c r="AC38" s="124"/>
      <c r="AD38" s="124"/>
      <c r="AE38" s="138"/>
      <c r="AF38" s="125"/>
      <c r="AG38" s="123"/>
      <c r="AH38" s="124"/>
      <c r="AI38" s="124"/>
      <c r="AJ38" s="124"/>
      <c r="AK38" s="138"/>
      <c r="AL38" s="125"/>
      <c r="AM38" s="123"/>
      <c r="AN38" s="124"/>
      <c r="AO38" s="124"/>
      <c r="AP38" s="124"/>
      <c r="AQ38" s="138"/>
      <c r="AR38" s="125"/>
      <c r="AS38" s="123"/>
      <c r="AT38" s="124"/>
      <c r="AU38" s="124"/>
      <c r="AV38" s="124"/>
      <c r="AW38" s="138"/>
      <c r="AX38" s="125"/>
      <c r="AY38" s="123"/>
      <c r="AZ38" s="124"/>
      <c r="BA38" s="124"/>
      <c r="BB38" s="124"/>
      <c r="BC38" s="138"/>
      <c r="BD38" s="125"/>
    </row>
    <row r="39" spans="1:56">
      <c r="A39" s="172" t="s">
        <v>549</v>
      </c>
      <c r="B39" s="311" t="s">
        <v>764</v>
      </c>
      <c r="C39" s="123"/>
      <c r="D39" s="124"/>
      <c r="E39" s="124"/>
      <c r="F39" s="124"/>
      <c r="G39" s="138"/>
      <c r="H39" s="125"/>
      <c r="I39" s="168"/>
      <c r="J39" s="169"/>
      <c r="K39" s="170"/>
      <c r="L39" s="170"/>
      <c r="M39" s="170"/>
      <c r="N39" s="171"/>
      <c r="O39" s="123"/>
      <c r="P39" s="124"/>
      <c r="Q39" s="124"/>
      <c r="R39" s="124"/>
      <c r="S39" s="138"/>
      <c r="T39" s="125"/>
      <c r="U39" s="123"/>
      <c r="V39" s="124"/>
      <c r="W39" s="124"/>
      <c r="X39" s="124"/>
      <c r="Y39" s="138"/>
      <c r="Z39" s="125"/>
      <c r="AA39" s="123"/>
      <c r="AB39" s="124"/>
      <c r="AC39" s="124"/>
      <c r="AD39" s="124"/>
      <c r="AE39" s="138"/>
      <c r="AF39" s="125"/>
      <c r="AG39" s="123"/>
      <c r="AH39" s="124"/>
      <c r="AI39" s="124"/>
      <c r="AJ39" s="124"/>
      <c r="AK39" s="138"/>
      <c r="AL39" s="125"/>
      <c r="AM39" s="123"/>
      <c r="AN39" s="124"/>
      <c r="AO39" s="124"/>
      <c r="AP39" s="124"/>
      <c r="AQ39" s="138"/>
      <c r="AR39" s="125"/>
      <c r="AS39" s="123"/>
      <c r="AT39" s="124"/>
      <c r="AU39" s="124"/>
      <c r="AV39" s="124"/>
      <c r="AW39" s="138"/>
      <c r="AX39" s="125"/>
      <c r="AY39" s="123"/>
      <c r="AZ39" s="124"/>
      <c r="BA39" s="124"/>
      <c r="BB39" s="124"/>
      <c r="BC39" s="138"/>
      <c r="BD39" s="125"/>
    </row>
    <row r="40" spans="1:56">
      <c r="A40" s="172" t="s">
        <v>550</v>
      </c>
      <c r="B40" s="311" t="s">
        <v>765</v>
      </c>
      <c r="C40" s="123"/>
      <c r="D40" s="124"/>
      <c r="E40" s="124"/>
      <c r="F40" s="124"/>
      <c r="G40" s="138"/>
      <c r="H40" s="125"/>
      <c r="I40" s="168"/>
      <c r="J40" s="169"/>
      <c r="K40" s="170"/>
      <c r="L40" s="170"/>
      <c r="M40" s="170"/>
      <c r="N40" s="171"/>
      <c r="O40" s="123"/>
      <c r="P40" s="124"/>
      <c r="Q40" s="124"/>
      <c r="R40" s="124"/>
      <c r="S40" s="138"/>
      <c r="T40" s="125"/>
      <c r="U40" s="123"/>
      <c r="V40" s="124"/>
      <c r="W40" s="124"/>
      <c r="X40" s="124"/>
      <c r="Y40" s="138"/>
      <c r="Z40" s="125"/>
      <c r="AA40" s="123"/>
      <c r="AB40" s="124"/>
      <c r="AC40" s="124"/>
      <c r="AD40" s="124"/>
      <c r="AE40" s="138"/>
      <c r="AF40" s="125"/>
      <c r="AG40" s="123"/>
      <c r="AH40" s="124"/>
      <c r="AI40" s="124"/>
      <c r="AJ40" s="124"/>
      <c r="AK40" s="138"/>
      <c r="AL40" s="125"/>
      <c r="AM40" s="123"/>
      <c r="AN40" s="124"/>
      <c r="AO40" s="124"/>
      <c r="AP40" s="124"/>
      <c r="AQ40" s="138"/>
      <c r="AR40" s="125"/>
      <c r="AS40" s="123"/>
      <c r="AT40" s="124"/>
      <c r="AU40" s="124"/>
      <c r="AV40" s="124"/>
      <c r="AW40" s="138"/>
      <c r="AX40" s="125"/>
      <c r="AY40" s="123"/>
      <c r="AZ40" s="124"/>
      <c r="BA40" s="124"/>
      <c r="BB40" s="124"/>
      <c r="BC40" s="138"/>
      <c r="BD40" s="125"/>
    </row>
    <row r="41" spans="1:56">
      <c r="A41" s="172" t="s">
        <v>551</v>
      </c>
      <c r="B41" s="311" t="s">
        <v>766</v>
      </c>
      <c r="C41" s="123"/>
      <c r="D41" s="124"/>
      <c r="E41" s="124"/>
      <c r="F41" s="124"/>
      <c r="G41" s="138"/>
      <c r="H41" s="125"/>
      <c r="I41" s="168"/>
      <c r="J41" s="169"/>
      <c r="K41" s="170"/>
      <c r="L41" s="170"/>
      <c r="M41" s="170"/>
      <c r="N41" s="171"/>
      <c r="O41" s="123"/>
      <c r="P41" s="124"/>
      <c r="Q41" s="124"/>
      <c r="R41" s="124"/>
      <c r="S41" s="138"/>
      <c r="T41" s="125"/>
      <c r="U41" s="123"/>
      <c r="V41" s="124"/>
      <c r="W41" s="124"/>
      <c r="X41" s="124"/>
      <c r="Y41" s="138"/>
      <c r="Z41" s="125"/>
      <c r="AA41" s="123"/>
      <c r="AB41" s="124"/>
      <c r="AC41" s="124"/>
      <c r="AD41" s="124"/>
      <c r="AE41" s="138"/>
      <c r="AF41" s="125"/>
      <c r="AG41" s="123"/>
      <c r="AH41" s="124"/>
      <c r="AI41" s="124"/>
      <c r="AJ41" s="124"/>
      <c r="AK41" s="138"/>
      <c r="AL41" s="125"/>
      <c r="AM41" s="123"/>
      <c r="AN41" s="124"/>
      <c r="AO41" s="124"/>
      <c r="AP41" s="124"/>
      <c r="AQ41" s="138"/>
      <c r="AR41" s="125"/>
      <c r="AS41" s="123"/>
      <c r="AT41" s="124"/>
      <c r="AU41" s="124"/>
      <c r="AV41" s="124"/>
      <c r="AW41" s="138"/>
      <c r="AX41" s="125"/>
      <c r="AY41" s="123"/>
      <c r="AZ41" s="124"/>
      <c r="BA41" s="124"/>
      <c r="BB41" s="124"/>
      <c r="BC41" s="138"/>
      <c r="BD41" s="125"/>
    </row>
    <row r="42" spans="1:56">
      <c r="A42" s="172" t="s">
        <v>552</v>
      </c>
      <c r="B42" s="311" t="s">
        <v>767</v>
      </c>
      <c r="C42" s="123"/>
      <c r="D42" s="124"/>
      <c r="E42" s="124"/>
      <c r="F42" s="124"/>
      <c r="G42" s="138"/>
      <c r="H42" s="125"/>
      <c r="I42" s="168"/>
      <c r="J42" s="169"/>
      <c r="K42" s="170"/>
      <c r="L42" s="170"/>
      <c r="M42" s="170"/>
      <c r="N42" s="171"/>
      <c r="O42" s="123"/>
      <c r="P42" s="124"/>
      <c r="Q42" s="124"/>
      <c r="R42" s="124"/>
      <c r="S42" s="138"/>
      <c r="T42" s="125"/>
      <c r="U42" s="123"/>
      <c r="V42" s="124"/>
      <c r="W42" s="124"/>
      <c r="X42" s="124"/>
      <c r="Y42" s="138"/>
      <c r="Z42" s="125"/>
      <c r="AA42" s="123"/>
      <c r="AB42" s="124"/>
      <c r="AC42" s="124"/>
      <c r="AD42" s="124"/>
      <c r="AE42" s="138"/>
      <c r="AF42" s="125"/>
      <c r="AG42" s="123"/>
      <c r="AH42" s="124"/>
      <c r="AI42" s="124"/>
      <c r="AJ42" s="124"/>
      <c r="AK42" s="138"/>
      <c r="AL42" s="125"/>
      <c r="AM42" s="123"/>
      <c r="AN42" s="124"/>
      <c r="AO42" s="124"/>
      <c r="AP42" s="124"/>
      <c r="AQ42" s="138"/>
      <c r="AR42" s="125"/>
      <c r="AS42" s="123"/>
      <c r="AT42" s="124"/>
      <c r="AU42" s="124"/>
      <c r="AV42" s="124"/>
      <c r="AW42" s="138"/>
      <c r="AX42" s="125"/>
      <c r="AY42" s="123"/>
      <c r="AZ42" s="124"/>
      <c r="BA42" s="124"/>
      <c r="BB42" s="124"/>
      <c r="BC42" s="138"/>
      <c r="BD42" s="125"/>
    </row>
    <row r="43" spans="1:56">
      <c r="A43" s="172" t="s">
        <v>553</v>
      </c>
      <c r="B43" s="311" t="s">
        <v>768</v>
      </c>
      <c r="C43" s="123"/>
      <c r="D43" s="124"/>
      <c r="E43" s="124"/>
      <c r="F43" s="124"/>
      <c r="G43" s="138"/>
      <c r="H43" s="125"/>
      <c r="I43" s="168"/>
      <c r="J43" s="169"/>
      <c r="K43" s="170"/>
      <c r="L43" s="170"/>
      <c r="M43" s="170"/>
      <c r="N43" s="171"/>
      <c r="O43" s="123"/>
      <c r="P43" s="124"/>
      <c r="Q43" s="124"/>
      <c r="R43" s="124"/>
      <c r="S43" s="138"/>
      <c r="T43" s="125"/>
      <c r="U43" s="123"/>
      <c r="V43" s="124"/>
      <c r="W43" s="124"/>
      <c r="X43" s="124"/>
      <c r="Y43" s="138"/>
      <c r="Z43" s="125"/>
      <c r="AA43" s="123"/>
      <c r="AB43" s="124"/>
      <c r="AC43" s="124"/>
      <c r="AD43" s="124"/>
      <c r="AE43" s="138"/>
      <c r="AF43" s="125"/>
      <c r="AG43" s="123"/>
      <c r="AH43" s="124"/>
      <c r="AI43" s="124"/>
      <c r="AJ43" s="124"/>
      <c r="AK43" s="138"/>
      <c r="AL43" s="125"/>
      <c r="AM43" s="123"/>
      <c r="AN43" s="124"/>
      <c r="AO43" s="124"/>
      <c r="AP43" s="124"/>
      <c r="AQ43" s="138"/>
      <c r="AR43" s="125"/>
      <c r="AS43" s="123"/>
      <c r="AT43" s="124"/>
      <c r="AU43" s="124"/>
      <c r="AV43" s="124"/>
      <c r="AW43" s="138"/>
      <c r="AX43" s="125"/>
      <c r="AY43" s="123"/>
      <c r="AZ43" s="124"/>
      <c r="BA43" s="124"/>
      <c r="BB43" s="124"/>
      <c r="BC43" s="138"/>
      <c r="BD43" s="125"/>
    </row>
    <row r="44" spans="1:56">
      <c r="A44" s="172" t="s">
        <v>554</v>
      </c>
      <c r="B44" s="311" t="s">
        <v>769</v>
      </c>
      <c r="C44" s="123"/>
      <c r="D44" s="124"/>
      <c r="E44" s="124"/>
      <c r="F44" s="124"/>
      <c r="G44" s="138"/>
      <c r="H44" s="125"/>
      <c r="I44" s="168"/>
      <c r="J44" s="169"/>
      <c r="K44" s="170"/>
      <c r="L44" s="170"/>
      <c r="M44" s="170"/>
      <c r="N44" s="171"/>
      <c r="O44" s="123"/>
      <c r="P44" s="124"/>
      <c r="Q44" s="124"/>
      <c r="R44" s="124"/>
      <c r="S44" s="138"/>
      <c r="T44" s="125"/>
      <c r="U44" s="123"/>
      <c r="V44" s="124"/>
      <c r="W44" s="124"/>
      <c r="X44" s="124"/>
      <c r="Y44" s="138"/>
      <c r="Z44" s="125"/>
      <c r="AA44" s="123"/>
      <c r="AB44" s="124"/>
      <c r="AC44" s="124"/>
      <c r="AD44" s="124"/>
      <c r="AE44" s="138"/>
      <c r="AF44" s="125"/>
      <c r="AG44" s="123"/>
      <c r="AH44" s="124"/>
      <c r="AI44" s="124"/>
      <c r="AJ44" s="124"/>
      <c r="AK44" s="138"/>
      <c r="AL44" s="125"/>
      <c r="AM44" s="123"/>
      <c r="AN44" s="124"/>
      <c r="AO44" s="124"/>
      <c r="AP44" s="124"/>
      <c r="AQ44" s="138"/>
      <c r="AR44" s="125"/>
      <c r="AS44" s="123"/>
      <c r="AT44" s="124"/>
      <c r="AU44" s="124"/>
      <c r="AV44" s="124"/>
      <c r="AW44" s="138"/>
      <c r="AX44" s="125"/>
      <c r="AY44" s="123"/>
      <c r="AZ44" s="124"/>
      <c r="BA44" s="124"/>
      <c r="BB44" s="124"/>
      <c r="BC44" s="138"/>
      <c r="BD44" s="125"/>
    </row>
    <row r="45" spans="1:56">
      <c r="A45" s="172" t="s">
        <v>555</v>
      </c>
      <c r="B45" s="311" t="s">
        <v>770</v>
      </c>
      <c r="C45" s="123"/>
      <c r="D45" s="124"/>
      <c r="E45" s="124"/>
      <c r="F45" s="124"/>
      <c r="G45" s="138"/>
      <c r="H45" s="125"/>
      <c r="I45" s="168"/>
      <c r="J45" s="169"/>
      <c r="K45" s="170"/>
      <c r="L45" s="170"/>
      <c r="M45" s="170"/>
      <c r="N45" s="171"/>
      <c r="O45" s="123"/>
      <c r="P45" s="124"/>
      <c r="Q45" s="124"/>
      <c r="R45" s="124"/>
      <c r="S45" s="138"/>
      <c r="T45" s="125"/>
      <c r="U45" s="123"/>
      <c r="V45" s="124"/>
      <c r="W45" s="124"/>
      <c r="X45" s="124"/>
      <c r="Y45" s="138"/>
      <c r="Z45" s="125"/>
      <c r="AA45" s="123"/>
      <c r="AB45" s="124"/>
      <c r="AC45" s="124"/>
      <c r="AD45" s="124"/>
      <c r="AE45" s="138"/>
      <c r="AF45" s="125"/>
      <c r="AG45" s="123"/>
      <c r="AH45" s="124"/>
      <c r="AI45" s="124"/>
      <c r="AJ45" s="124"/>
      <c r="AK45" s="138"/>
      <c r="AL45" s="125"/>
      <c r="AM45" s="123"/>
      <c r="AN45" s="124"/>
      <c r="AO45" s="124"/>
      <c r="AP45" s="124"/>
      <c r="AQ45" s="138"/>
      <c r="AR45" s="125"/>
      <c r="AS45" s="123"/>
      <c r="AT45" s="124"/>
      <c r="AU45" s="124"/>
      <c r="AV45" s="124"/>
      <c r="AW45" s="138"/>
      <c r="AX45" s="125"/>
      <c r="AY45" s="123"/>
      <c r="AZ45" s="124"/>
      <c r="BA45" s="124"/>
      <c r="BB45" s="124"/>
      <c r="BC45" s="138"/>
      <c r="BD45" s="125"/>
    </row>
    <row r="46" spans="1:56">
      <c r="A46" s="172" t="s">
        <v>556</v>
      </c>
      <c r="B46" s="311" t="s">
        <v>771</v>
      </c>
      <c r="C46" s="123"/>
      <c r="D46" s="124"/>
      <c r="E46" s="124"/>
      <c r="F46" s="124"/>
      <c r="G46" s="138"/>
      <c r="H46" s="125"/>
      <c r="I46" s="168"/>
      <c r="J46" s="169"/>
      <c r="K46" s="170"/>
      <c r="L46" s="170"/>
      <c r="M46" s="170"/>
      <c r="N46" s="171"/>
      <c r="O46" s="123"/>
      <c r="P46" s="124"/>
      <c r="Q46" s="124"/>
      <c r="R46" s="124"/>
      <c r="S46" s="138"/>
      <c r="T46" s="125"/>
      <c r="U46" s="123"/>
      <c r="V46" s="124"/>
      <c r="W46" s="124"/>
      <c r="X46" s="124"/>
      <c r="Y46" s="138"/>
      <c r="Z46" s="125"/>
      <c r="AA46" s="123"/>
      <c r="AB46" s="124"/>
      <c r="AC46" s="124"/>
      <c r="AD46" s="124"/>
      <c r="AE46" s="138"/>
      <c r="AF46" s="125"/>
      <c r="AG46" s="123"/>
      <c r="AH46" s="124"/>
      <c r="AI46" s="124"/>
      <c r="AJ46" s="124"/>
      <c r="AK46" s="138"/>
      <c r="AL46" s="125"/>
      <c r="AM46" s="123"/>
      <c r="AN46" s="124"/>
      <c r="AO46" s="124"/>
      <c r="AP46" s="124"/>
      <c r="AQ46" s="138"/>
      <c r="AR46" s="125"/>
      <c r="AS46" s="123"/>
      <c r="AT46" s="124"/>
      <c r="AU46" s="124"/>
      <c r="AV46" s="124"/>
      <c r="AW46" s="138"/>
      <c r="AX46" s="125"/>
      <c r="AY46" s="123"/>
      <c r="AZ46" s="124"/>
      <c r="BA46" s="124"/>
      <c r="BB46" s="124"/>
      <c r="BC46" s="138"/>
      <c r="BD46" s="125"/>
    </row>
    <row r="47" spans="1:56">
      <c r="A47" s="172" t="s">
        <v>557</v>
      </c>
      <c r="B47" s="311" t="s">
        <v>772</v>
      </c>
      <c r="C47" s="123"/>
      <c r="D47" s="124"/>
      <c r="E47" s="124"/>
      <c r="F47" s="124"/>
      <c r="G47" s="138"/>
      <c r="H47" s="125"/>
      <c r="I47" s="168"/>
      <c r="J47" s="169"/>
      <c r="K47" s="170"/>
      <c r="L47" s="170"/>
      <c r="M47" s="170"/>
      <c r="N47" s="171"/>
      <c r="O47" s="123"/>
      <c r="P47" s="124"/>
      <c r="Q47" s="124"/>
      <c r="R47" s="124"/>
      <c r="S47" s="138"/>
      <c r="T47" s="125"/>
      <c r="U47" s="123"/>
      <c r="V47" s="124"/>
      <c r="W47" s="124"/>
      <c r="X47" s="124"/>
      <c r="Y47" s="138"/>
      <c r="Z47" s="125"/>
      <c r="AA47" s="123"/>
      <c r="AB47" s="124"/>
      <c r="AC47" s="124"/>
      <c r="AD47" s="124"/>
      <c r="AE47" s="138"/>
      <c r="AF47" s="125"/>
      <c r="AG47" s="123"/>
      <c r="AH47" s="124"/>
      <c r="AI47" s="124"/>
      <c r="AJ47" s="124"/>
      <c r="AK47" s="138"/>
      <c r="AL47" s="125"/>
      <c r="AM47" s="123"/>
      <c r="AN47" s="124"/>
      <c r="AO47" s="124"/>
      <c r="AP47" s="124"/>
      <c r="AQ47" s="138"/>
      <c r="AR47" s="125"/>
      <c r="AS47" s="123"/>
      <c r="AT47" s="124"/>
      <c r="AU47" s="124"/>
      <c r="AV47" s="124"/>
      <c r="AW47" s="138"/>
      <c r="AX47" s="125"/>
      <c r="AY47" s="123"/>
      <c r="AZ47" s="124"/>
      <c r="BA47" s="124"/>
      <c r="BB47" s="124"/>
      <c r="BC47" s="138"/>
      <c r="BD47" s="125"/>
    </row>
    <row r="48" spans="1:56">
      <c r="A48" s="172" t="s">
        <v>558</v>
      </c>
      <c r="B48" s="311" t="s">
        <v>773</v>
      </c>
      <c r="C48" s="123"/>
      <c r="D48" s="124"/>
      <c r="E48" s="124"/>
      <c r="F48" s="124"/>
      <c r="G48" s="138"/>
      <c r="H48" s="125"/>
      <c r="I48" s="168"/>
      <c r="J48" s="169"/>
      <c r="K48" s="170"/>
      <c r="L48" s="170"/>
      <c r="M48" s="170"/>
      <c r="N48" s="171"/>
      <c r="O48" s="123"/>
      <c r="P48" s="124"/>
      <c r="Q48" s="124"/>
      <c r="R48" s="124"/>
      <c r="S48" s="138"/>
      <c r="T48" s="125"/>
      <c r="U48" s="123"/>
      <c r="V48" s="124"/>
      <c r="W48" s="124"/>
      <c r="X48" s="124"/>
      <c r="Y48" s="138"/>
      <c r="Z48" s="125"/>
      <c r="AA48" s="123"/>
      <c r="AB48" s="124"/>
      <c r="AC48" s="124"/>
      <c r="AD48" s="124"/>
      <c r="AE48" s="138"/>
      <c r="AF48" s="125"/>
      <c r="AG48" s="123"/>
      <c r="AH48" s="124"/>
      <c r="AI48" s="124"/>
      <c r="AJ48" s="124"/>
      <c r="AK48" s="138"/>
      <c r="AL48" s="125"/>
      <c r="AM48" s="123"/>
      <c r="AN48" s="124"/>
      <c r="AO48" s="124"/>
      <c r="AP48" s="124"/>
      <c r="AQ48" s="138"/>
      <c r="AR48" s="125"/>
      <c r="AS48" s="123"/>
      <c r="AT48" s="124"/>
      <c r="AU48" s="124"/>
      <c r="AV48" s="124"/>
      <c r="AW48" s="138"/>
      <c r="AX48" s="125"/>
      <c r="AY48" s="123"/>
      <c r="AZ48" s="124"/>
      <c r="BA48" s="124"/>
      <c r="BB48" s="124"/>
      <c r="BC48" s="138"/>
      <c r="BD48" s="125"/>
    </row>
    <row r="49" spans="1:56">
      <c r="A49" s="172" t="s">
        <v>559</v>
      </c>
      <c r="B49" s="311" t="s">
        <v>774</v>
      </c>
      <c r="C49" s="123"/>
      <c r="D49" s="124"/>
      <c r="E49" s="124"/>
      <c r="F49" s="124"/>
      <c r="G49" s="138"/>
      <c r="H49" s="125"/>
      <c r="I49" s="168"/>
      <c r="J49" s="169"/>
      <c r="K49" s="170"/>
      <c r="L49" s="170"/>
      <c r="M49" s="170"/>
      <c r="N49" s="171"/>
      <c r="O49" s="123"/>
      <c r="P49" s="124"/>
      <c r="Q49" s="124"/>
      <c r="R49" s="124"/>
      <c r="S49" s="138"/>
      <c r="T49" s="125"/>
      <c r="U49" s="123"/>
      <c r="V49" s="124"/>
      <c r="W49" s="124"/>
      <c r="X49" s="124"/>
      <c r="Y49" s="138"/>
      <c r="Z49" s="125"/>
      <c r="AA49" s="123"/>
      <c r="AB49" s="124"/>
      <c r="AC49" s="124"/>
      <c r="AD49" s="124"/>
      <c r="AE49" s="138"/>
      <c r="AF49" s="125"/>
      <c r="AG49" s="123"/>
      <c r="AH49" s="124"/>
      <c r="AI49" s="124"/>
      <c r="AJ49" s="124"/>
      <c r="AK49" s="138"/>
      <c r="AL49" s="125"/>
      <c r="AM49" s="123"/>
      <c r="AN49" s="124"/>
      <c r="AO49" s="124"/>
      <c r="AP49" s="124"/>
      <c r="AQ49" s="138"/>
      <c r="AR49" s="125"/>
      <c r="AS49" s="123"/>
      <c r="AT49" s="124"/>
      <c r="AU49" s="124"/>
      <c r="AV49" s="124"/>
      <c r="AW49" s="138"/>
      <c r="AX49" s="125"/>
      <c r="AY49" s="123"/>
      <c r="AZ49" s="124"/>
      <c r="BA49" s="124"/>
      <c r="BB49" s="124"/>
      <c r="BC49" s="138"/>
      <c r="BD49" s="125"/>
    </row>
    <row r="50" spans="1:56">
      <c r="A50" s="172" t="s">
        <v>560</v>
      </c>
      <c r="B50" s="311" t="s">
        <v>775</v>
      </c>
      <c r="C50" s="123"/>
      <c r="D50" s="124"/>
      <c r="E50" s="124"/>
      <c r="F50" s="124"/>
      <c r="G50" s="138"/>
      <c r="H50" s="125"/>
      <c r="I50" s="168"/>
      <c r="J50" s="169"/>
      <c r="K50" s="170"/>
      <c r="L50" s="170"/>
      <c r="M50" s="170"/>
      <c r="N50" s="171"/>
      <c r="O50" s="123"/>
      <c r="P50" s="124"/>
      <c r="Q50" s="124"/>
      <c r="R50" s="124"/>
      <c r="S50" s="138"/>
      <c r="T50" s="125"/>
      <c r="U50" s="123"/>
      <c r="V50" s="124"/>
      <c r="W50" s="124"/>
      <c r="X50" s="124"/>
      <c r="Y50" s="138"/>
      <c r="Z50" s="125"/>
      <c r="AA50" s="123"/>
      <c r="AB50" s="124"/>
      <c r="AC50" s="124"/>
      <c r="AD50" s="124"/>
      <c r="AE50" s="138"/>
      <c r="AF50" s="125"/>
      <c r="AG50" s="123"/>
      <c r="AH50" s="124"/>
      <c r="AI50" s="124"/>
      <c r="AJ50" s="124"/>
      <c r="AK50" s="138"/>
      <c r="AL50" s="125"/>
      <c r="AM50" s="123"/>
      <c r="AN50" s="124"/>
      <c r="AO50" s="124"/>
      <c r="AP50" s="124"/>
      <c r="AQ50" s="138"/>
      <c r="AR50" s="125"/>
      <c r="AS50" s="123"/>
      <c r="AT50" s="124"/>
      <c r="AU50" s="124"/>
      <c r="AV50" s="124"/>
      <c r="AW50" s="138"/>
      <c r="AX50" s="125"/>
      <c r="AY50" s="123"/>
      <c r="AZ50" s="124"/>
      <c r="BA50" s="124"/>
      <c r="BB50" s="124"/>
      <c r="BC50" s="138"/>
      <c r="BD50" s="125"/>
    </row>
    <row r="51" spans="1:56">
      <c r="A51" s="172" t="s">
        <v>561</v>
      </c>
      <c r="B51" s="311" t="s">
        <v>776</v>
      </c>
      <c r="C51" s="123"/>
      <c r="D51" s="124"/>
      <c r="E51" s="124"/>
      <c r="F51" s="124"/>
      <c r="G51" s="138"/>
      <c r="H51" s="125"/>
      <c r="I51" s="168"/>
      <c r="J51" s="169"/>
      <c r="K51" s="170"/>
      <c r="L51" s="170"/>
      <c r="M51" s="170"/>
      <c r="N51" s="171"/>
      <c r="O51" s="123"/>
      <c r="P51" s="124"/>
      <c r="Q51" s="124"/>
      <c r="R51" s="124"/>
      <c r="S51" s="138"/>
      <c r="T51" s="125"/>
      <c r="U51" s="123"/>
      <c r="V51" s="124"/>
      <c r="W51" s="124"/>
      <c r="X51" s="124"/>
      <c r="Y51" s="138"/>
      <c r="Z51" s="125"/>
      <c r="AA51" s="123"/>
      <c r="AB51" s="124"/>
      <c r="AC51" s="124"/>
      <c r="AD51" s="124"/>
      <c r="AE51" s="138"/>
      <c r="AF51" s="125"/>
      <c r="AG51" s="123"/>
      <c r="AH51" s="124"/>
      <c r="AI51" s="124"/>
      <c r="AJ51" s="124"/>
      <c r="AK51" s="138"/>
      <c r="AL51" s="125"/>
      <c r="AM51" s="123"/>
      <c r="AN51" s="124"/>
      <c r="AO51" s="124"/>
      <c r="AP51" s="124"/>
      <c r="AQ51" s="138"/>
      <c r="AR51" s="125"/>
      <c r="AS51" s="123"/>
      <c r="AT51" s="124"/>
      <c r="AU51" s="124"/>
      <c r="AV51" s="124"/>
      <c r="AW51" s="138"/>
      <c r="AX51" s="125"/>
      <c r="AY51" s="123"/>
      <c r="AZ51" s="124"/>
      <c r="BA51" s="124"/>
      <c r="BB51" s="124"/>
      <c r="BC51" s="138"/>
      <c r="BD51" s="125"/>
    </row>
    <row r="52" spans="1:56">
      <c r="A52" s="172" t="s">
        <v>562</v>
      </c>
      <c r="B52" s="311" t="s">
        <v>777</v>
      </c>
      <c r="C52" s="123"/>
      <c r="D52" s="124"/>
      <c r="E52" s="124"/>
      <c r="F52" s="124"/>
      <c r="G52" s="138"/>
      <c r="H52" s="125"/>
      <c r="I52" s="168"/>
      <c r="J52" s="169"/>
      <c r="K52" s="170"/>
      <c r="L52" s="170"/>
      <c r="M52" s="170"/>
      <c r="N52" s="171"/>
      <c r="O52" s="123"/>
      <c r="P52" s="124"/>
      <c r="Q52" s="124"/>
      <c r="R52" s="124"/>
      <c r="S52" s="138"/>
      <c r="T52" s="125"/>
      <c r="U52" s="123"/>
      <c r="V52" s="124"/>
      <c r="W52" s="124"/>
      <c r="X52" s="124"/>
      <c r="Y52" s="138"/>
      <c r="Z52" s="125"/>
      <c r="AA52" s="123"/>
      <c r="AB52" s="124"/>
      <c r="AC52" s="124"/>
      <c r="AD52" s="124"/>
      <c r="AE52" s="138"/>
      <c r="AF52" s="125"/>
      <c r="AG52" s="123"/>
      <c r="AH52" s="124"/>
      <c r="AI52" s="124"/>
      <c r="AJ52" s="124"/>
      <c r="AK52" s="138"/>
      <c r="AL52" s="125"/>
      <c r="AM52" s="123"/>
      <c r="AN52" s="124"/>
      <c r="AO52" s="124"/>
      <c r="AP52" s="124"/>
      <c r="AQ52" s="138"/>
      <c r="AR52" s="125"/>
      <c r="AS52" s="123"/>
      <c r="AT52" s="124"/>
      <c r="AU52" s="124"/>
      <c r="AV52" s="124"/>
      <c r="AW52" s="138"/>
      <c r="AX52" s="125"/>
      <c r="AY52" s="123"/>
      <c r="AZ52" s="124"/>
      <c r="BA52" s="124"/>
      <c r="BB52" s="124"/>
      <c r="BC52" s="138"/>
      <c r="BD52" s="125"/>
    </row>
    <row r="53" spans="1:56">
      <c r="A53" s="172" t="s">
        <v>563</v>
      </c>
      <c r="B53" s="311" t="s">
        <v>778</v>
      </c>
      <c r="C53" s="123"/>
      <c r="D53" s="124"/>
      <c r="E53" s="124"/>
      <c r="F53" s="124"/>
      <c r="G53" s="138"/>
      <c r="H53" s="125"/>
      <c r="I53" s="168"/>
      <c r="J53" s="169"/>
      <c r="K53" s="170"/>
      <c r="L53" s="170"/>
      <c r="M53" s="170"/>
      <c r="N53" s="171"/>
      <c r="O53" s="123"/>
      <c r="P53" s="124"/>
      <c r="Q53" s="124"/>
      <c r="R53" s="124"/>
      <c r="S53" s="138"/>
      <c r="T53" s="125"/>
      <c r="U53" s="123"/>
      <c r="V53" s="124"/>
      <c r="W53" s="124"/>
      <c r="X53" s="124"/>
      <c r="Y53" s="138"/>
      <c r="Z53" s="125"/>
      <c r="AA53" s="123"/>
      <c r="AB53" s="124"/>
      <c r="AC53" s="124"/>
      <c r="AD53" s="124"/>
      <c r="AE53" s="138"/>
      <c r="AF53" s="125"/>
      <c r="AG53" s="123"/>
      <c r="AH53" s="124"/>
      <c r="AI53" s="124"/>
      <c r="AJ53" s="124"/>
      <c r="AK53" s="138"/>
      <c r="AL53" s="125"/>
      <c r="AM53" s="123"/>
      <c r="AN53" s="124"/>
      <c r="AO53" s="124"/>
      <c r="AP53" s="124"/>
      <c r="AQ53" s="138"/>
      <c r="AR53" s="125"/>
      <c r="AS53" s="123"/>
      <c r="AT53" s="124"/>
      <c r="AU53" s="124"/>
      <c r="AV53" s="124"/>
      <c r="AW53" s="138"/>
      <c r="AX53" s="125"/>
      <c r="AY53" s="123"/>
      <c r="AZ53" s="124"/>
      <c r="BA53" s="124"/>
      <c r="BB53" s="124"/>
      <c r="BC53" s="138"/>
      <c r="BD53" s="125"/>
    </row>
    <row r="54" spans="1:56">
      <c r="A54" s="172" t="s">
        <v>564</v>
      </c>
      <c r="B54" s="311" t="s">
        <v>779</v>
      </c>
      <c r="C54" s="123"/>
      <c r="D54" s="124"/>
      <c r="E54" s="124"/>
      <c r="F54" s="124"/>
      <c r="G54" s="138"/>
      <c r="H54" s="125"/>
      <c r="I54" s="168"/>
      <c r="J54" s="169"/>
      <c r="K54" s="170"/>
      <c r="L54" s="170"/>
      <c r="M54" s="170"/>
      <c r="N54" s="171"/>
      <c r="O54" s="123"/>
      <c r="P54" s="124"/>
      <c r="Q54" s="124"/>
      <c r="R54" s="124"/>
      <c r="S54" s="138"/>
      <c r="T54" s="125"/>
      <c r="U54" s="123"/>
      <c r="V54" s="124"/>
      <c r="W54" s="124"/>
      <c r="X54" s="124"/>
      <c r="Y54" s="138"/>
      <c r="Z54" s="125"/>
      <c r="AA54" s="123"/>
      <c r="AB54" s="124"/>
      <c r="AC54" s="124"/>
      <c r="AD54" s="124"/>
      <c r="AE54" s="138"/>
      <c r="AF54" s="125"/>
      <c r="AG54" s="123"/>
      <c r="AH54" s="124"/>
      <c r="AI54" s="124"/>
      <c r="AJ54" s="124"/>
      <c r="AK54" s="138"/>
      <c r="AL54" s="125"/>
      <c r="AM54" s="123"/>
      <c r="AN54" s="124"/>
      <c r="AO54" s="124"/>
      <c r="AP54" s="124"/>
      <c r="AQ54" s="138"/>
      <c r="AR54" s="125"/>
      <c r="AS54" s="123"/>
      <c r="AT54" s="124"/>
      <c r="AU54" s="124"/>
      <c r="AV54" s="124"/>
      <c r="AW54" s="138"/>
      <c r="AX54" s="125"/>
      <c r="AY54" s="123"/>
      <c r="AZ54" s="124"/>
      <c r="BA54" s="124"/>
      <c r="BB54" s="124"/>
      <c r="BC54" s="138"/>
      <c r="BD54" s="125"/>
    </row>
    <row r="55" spans="1:56">
      <c r="A55" s="172" t="s">
        <v>565</v>
      </c>
      <c r="B55" s="311" t="s">
        <v>780</v>
      </c>
      <c r="C55" s="123"/>
      <c r="D55" s="124"/>
      <c r="E55" s="124"/>
      <c r="F55" s="124"/>
      <c r="G55" s="138"/>
      <c r="H55" s="125"/>
      <c r="I55" s="168"/>
      <c r="J55" s="169"/>
      <c r="K55" s="170"/>
      <c r="L55" s="170"/>
      <c r="M55" s="170"/>
      <c r="N55" s="171"/>
      <c r="O55" s="123"/>
      <c r="P55" s="124"/>
      <c r="Q55" s="124"/>
      <c r="R55" s="124"/>
      <c r="S55" s="138"/>
      <c r="T55" s="125"/>
      <c r="U55" s="123"/>
      <c r="V55" s="124"/>
      <c r="W55" s="124"/>
      <c r="X55" s="124"/>
      <c r="Y55" s="138"/>
      <c r="Z55" s="125"/>
      <c r="AA55" s="123"/>
      <c r="AB55" s="124"/>
      <c r="AC55" s="124"/>
      <c r="AD55" s="124"/>
      <c r="AE55" s="138"/>
      <c r="AF55" s="125"/>
      <c r="AG55" s="123"/>
      <c r="AH55" s="124"/>
      <c r="AI55" s="124"/>
      <c r="AJ55" s="124"/>
      <c r="AK55" s="138"/>
      <c r="AL55" s="125"/>
      <c r="AM55" s="123"/>
      <c r="AN55" s="124"/>
      <c r="AO55" s="124"/>
      <c r="AP55" s="124"/>
      <c r="AQ55" s="138"/>
      <c r="AR55" s="125"/>
      <c r="AS55" s="123"/>
      <c r="AT55" s="124"/>
      <c r="AU55" s="124"/>
      <c r="AV55" s="124"/>
      <c r="AW55" s="138"/>
      <c r="AX55" s="125"/>
      <c r="AY55" s="123"/>
      <c r="AZ55" s="124"/>
      <c r="BA55" s="124"/>
      <c r="BB55" s="124"/>
      <c r="BC55" s="138"/>
      <c r="BD55" s="125"/>
    </row>
    <row r="56" spans="1:56">
      <c r="A56" s="172" t="s">
        <v>566</v>
      </c>
      <c r="B56" s="311" t="s">
        <v>781</v>
      </c>
      <c r="C56" s="123"/>
      <c r="D56" s="124"/>
      <c r="E56" s="124"/>
      <c r="F56" s="124"/>
      <c r="G56" s="138"/>
      <c r="H56" s="125"/>
      <c r="I56" s="168"/>
      <c r="J56" s="169"/>
      <c r="K56" s="170"/>
      <c r="L56" s="170"/>
      <c r="M56" s="170"/>
      <c r="N56" s="171"/>
      <c r="O56" s="123"/>
      <c r="P56" s="124"/>
      <c r="Q56" s="124"/>
      <c r="R56" s="124"/>
      <c r="S56" s="138"/>
      <c r="T56" s="125"/>
      <c r="U56" s="123"/>
      <c r="V56" s="124"/>
      <c r="W56" s="124"/>
      <c r="X56" s="124"/>
      <c r="Y56" s="138"/>
      <c r="Z56" s="125"/>
      <c r="AA56" s="123"/>
      <c r="AB56" s="124"/>
      <c r="AC56" s="124"/>
      <c r="AD56" s="124"/>
      <c r="AE56" s="138"/>
      <c r="AF56" s="125"/>
      <c r="AG56" s="123"/>
      <c r="AH56" s="124"/>
      <c r="AI56" s="124"/>
      <c r="AJ56" s="124"/>
      <c r="AK56" s="138"/>
      <c r="AL56" s="125"/>
      <c r="AM56" s="123"/>
      <c r="AN56" s="124"/>
      <c r="AO56" s="124"/>
      <c r="AP56" s="124"/>
      <c r="AQ56" s="138"/>
      <c r="AR56" s="125"/>
      <c r="AS56" s="123"/>
      <c r="AT56" s="124"/>
      <c r="AU56" s="124"/>
      <c r="AV56" s="124"/>
      <c r="AW56" s="138"/>
      <c r="AX56" s="125"/>
      <c r="AY56" s="123"/>
      <c r="AZ56" s="124"/>
      <c r="BA56" s="124"/>
      <c r="BB56" s="124"/>
      <c r="BC56" s="138"/>
      <c r="BD56" s="125"/>
    </row>
    <row r="57" spans="1:56">
      <c r="A57" s="172" t="s">
        <v>567</v>
      </c>
      <c r="B57" s="311" t="s">
        <v>782</v>
      </c>
      <c r="C57" s="123"/>
      <c r="D57" s="124"/>
      <c r="E57" s="124"/>
      <c r="F57" s="124"/>
      <c r="G57" s="138"/>
      <c r="H57" s="125"/>
      <c r="I57" s="168"/>
      <c r="J57" s="169"/>
      <c r="K57" s="170"/>
      <c r="L57" s="170"/>
      <c r="M57" s="170"/>
      <c r="N57" s="171"/>
      <c r="O57" s="123"/>
      <c r="P57" s="124"/>
      <c r="Q57" s="124"/>
      <c r="R57" s="124"/>
      <c r="S57" s="138"/>
      <c r="T57" s="125"/>
      <c r="U57" s="123"/>
      <c r="V57" s="124"/>
      <c r="W57" s="124"/>
      <c r="X57" s="124"/>
      <c r="Y57" s="138"/>
      <c r="Z57" s="125"/>
      <c r="AA57" s="123"/>
      <c r="AB57" s="124"/>
      <c r="AC57" s="124"/>
      <c r="AD57" s="124"/>
      <c r="AE57" s="138"/>
      <c r="AF57" s="125"/>
      <c r="AG57" s="123"/>
      <c r="AH57" s="124"/>
      <c r="AI57" s="124"/>
      <c r="AJ57" s="124"/>
      <c r="AK57" s="138"/>
      <c r="AL57" s="125"/>
      <c r="AM57" s="123"/>
      <c r="AN57" s="124"/>
      <c r="AO57" s="124"/>
      <c r="AP57" s="124"/>
      <c r="AQ57" s="138"/>
      <c r="AR57" s="125"/>
      <c r="AS57" s="123"/>
      <c r="AT57" s="124"/>
      <c r="AU57" s="124"/>
      <c r="AV57" s="124"/>
      <c r="AW57" s="138"/>
      <c r="AX57" s="125"/>
      <c r="AY57" s="123"/>
      <c r="AZ57" s="124"/>
      <c r="BA57" s="124"/>
      <c r="BB57" s="124"/>
      <c r="BC57" s="138"/>
      <c r="BD57" s="125"/>
    </row>
    <row r="58" spans="1:56">
      <c r="A58" s="172" t="s">
        <v>568</v>
      </c>
      <c r="B58" s="311" t="s">
        <v>783</v>
      </c>
      <c r="C58" s="123"/>
      <c r="D58" s="124"/>
      <c r="E58" s="124"/>
      <c r="F58" s="124"/>
      <c r="G58" s="138"/>
      <c r="H58" s="125"/>
      <c r="I58" s="168"/>
      <c r="J58" s="169"/>
      <c r="K58" s="170"/>
      <c r="L58" s="170"/>
      <c r="M58" s="170"/>
      <c r="N58" s="171"/>
      <c r="O58" s="123"/>
      <c r="P58" s="124"/>
      <c r="Q58" s="124"/>
      <c r="R58" s="124"/>
      <c r="S58" s="138"/>
      <c r="T58" s="125"/>
      <c r="U58" s="123"/>
      <c r="V58" s="124"/>
      <c r="W58" s="124"/>
      <c r="X58" s="124"/>
      <c r="Y58" s="138"/>
      <c r="Z58" s="125"/>
      <c r="AA58" s="123"/>
      <c r="AB58" s="124"/>
      <c r="AC58" s="124"/>
      <c r="AD58" s="124"/>
      <c r="AE58" s="138"/>
      <c r="AF58" s="125"/>
      <c r="AG58" s="123"/>
      <c r="AH58" s="124"/>
      <c r="AI58" s="124"/>
      <c r="AJ58" s="124"/>
      <c r="AK58" s="138"/>
      <c r="AL58" s="125"/>
      <c r="AM58" s="123"/>
      <c r="AN58" s="124"/>
      <c r="AO58" s="124"/>
      <c r="AP58" s="124"/>
      <c r="AQ58" s="138"/>
      <c r="AR58" s="125"/>
      <c r="AS58" s="123"/>
      <c r="AT58" s="124"/>
      <c r="AU58" s="124"/>
      <c r="AV58" s="124"/>
      <c r="AW58" s="138"/>
      <c r="AX58" s="125"/>
      <c r="AY58" s="123"/>
      <c r="AZ58" s="124"/>
      <c r="BA58" s="124"/>
      <c r="BB58" s="124"/>
      <c r="BC58" s="138"/>
      <c r="BD58" s="125"/>
    </row>
    <row r="59" spans="1:56">
      <c r="A59" s="172" t="s">
        <v>569</v>
      </c>
      <c r="B59" s="311" t="s">
        <v>819</v>
      </c>
      <c r="C59" s="123"/>
      <c r="D59" s="124"/>
      <c r="E59" s="124"/>
      <c r="F59" s="124"/>
      <c r="G59" s="138"/>
      <c r="H59" s="125"/>
      <c r="I59" s="168"/>
      <c r="J59" s="169"/>
      <c r="K59" s="170"/>
      <c r="L59" s="170"/>
      <c r="M59" s="170"/>
      <c r="N59" s="171"/>
      <c r="O59" s="123"/>
      <c r="P59" s="124"/>
      <c r="Q59" s="124"/>
      <c r="R59" s="124"/>
      <c r="S59" s="138"/>
      <c r="T59" s="125"/>
      <c r="U59" s="123"/>
      <c r="V59" s="124"/>
      <c r="W59" s="124"/>
      <c r="X59" s="124"/>
      <c r="Y59" s="138"/>
      <c r="Z59" s="125"/>
      <c r="AA59" s="123"/>
      <c r="AB59" s="124"/>
      <c r="AC59" s="124"/>
      <c r="AD59" s="124"/>
      <c r="AE59" s="138"/>
      <c r="AF59" s="125"/>
      <c r="AG59" s="123"/>
      <c r="AH59" s="124"/>
      <c r="AI59" s="124"/>
      <c r="AJ59" s="124"/>
      <c r="AK59" s="138"/>
      <c r="AL59" s="125"/>
      <c r="AM59" s="123"/>
      <c r="AN59" s="124"/>
      <c r="AO59" s="124"/>
      <c r="AP59" s="124"/>
      <c r="AQ59" s="138"/>
      <c r="AR59" s="125"/>
      <c r="AS59" s="123"/>
      <c r="AT59" s="124"/>
      <c r="AU59" s="124"/>
      <c r="AV59" s="124"/>
      <c r="AW59" s="138"/>
      <c r="AX59" s="125"/>
      <c r="AY59" s="123"/>
      <c r="AZ59" s="124"/>
      <c r="BA59" s="124"/>
      <c r="BB59" s="124"/>
      <c r="BC59" s="138"/>
      <c r="BD59" s="125"/>
    </row>
    <row r="60" spans="1:56">
      <c r="A60" s="172" t="s">
        <v>570</v>
      </c>
      <c r="B60" s="311" t="s">
        <v>820</v>
      </c>
      <c r="C60" s="123"/>
      <c r="D60" s="124"/>
      <c r="E60" s="124"/>
      <c r="F60" s="124"/>
      <c r="G60" s="138"/>
      <c r="H60" s="125"/>
      <c r="I60" s="168"/>
      <c r="J60" s="169"/>
      <c r="K60" s="170"/>
      <c r="L60" s="170"/>
      <c r="M60" s="170"/>
      <c r="N60" s="171"/>
      <c r="O60" s="123"/>
      <c r="P60" s="124"/>
      <c r="Q60" s="124"/>
      <c r="R60" s="124"/>
      <c r="S60" s="138"/>
      <c r="T60" s="125"/>
      <c r="U60" s="123"/>
      <c r="V60" s="124"/>
      <c r="W60" s="124"/>
      <c r="X60" s="124"/>
      <c r="Y60" s="138"/>
      <c r="Z60" s="125"/>
      <c r="AA60" s="123"/>
      <c r="AB60" s="124"/>
      <c r="AC60" s="124"/>
      <c r="AD60" s="124"/>
      <c r="AE60" s="138"/>
      <c r="AF60" s="125"/>
      <c r="AG60" s="123"/>
      <c r="AH60" s="124"/>
      <c r="AI60" s="124"/>
      <c r="AJ60" s="124"/>
      <c r="AK60" s="138"/>
      <c r="AL60" s="125"/>
      <c r="AM60" s="123"/>
      <c r="AN60" s="124"/>
      <c r="AO60" s="124"/>
      <c r="AP60" s="124"/>
      <c r="AQ60" s="138"/>
      <c r="AR60" s="125"/>
      <c r="AS60" s="123"/>
      <c r="AT60" s="124"/>
      <c r="AU60" s="124"/>
      <c r="AV60" s="124"/>
      <c r="AW60" s="138"/>
      <c r="AX60" s="125"/>
      <c r="AY60" s="123"/>
      <c r="AZ60" s="124"/>
      <c r="BA60" s="124"/>
      <c r="BB60" s="124"/>
      <c r="BC60" s="138"/>
      <c r="BD60" s="125"/>
    </row>
    <row r="61" spans="1:56">
      <c r="A61" s="172" t="s">
        <v>571</v>
      </c>
      <c r="B61" s="311" t="s">
        <v>821</v>
      </c>
      <c r="C61" s="123"/>
      <c r="D61" s="124"/>
      <c r="E61" s="124"/>
      <c r="F61" s="124"/>
      <c r="G61" s="138"/>
      <c r="H61" s="125"/>
      <c r="I61" s="168"/>
      <c r="J61" s="169"/>
      <c r="K61" s="170"/>
      <c r="L61" s="170"/>
      <c r="M61" s="170"/>
      <c r="N61" s="171"/>
      <c r="O61" s="123"/>
      <c r="P61" s="124"/>
      <c r="Q61" s="124"/>
      <c r="R61" s="124"/>
      <c r="S61" s="138"/>
      <c r="T61" s="125"/>
      <c r="U61" s="123"/>
      <c r="V61" s="124"/>
      <c r="W61" s="124"/>
      <c r="X61" s="124"/>
      <c r="Y61" s="138"/>
      <c r="Z61" s="125"/>
      <c r="AA61" s="123"/>
      <c r="AB61" s="124"/>
      <c r="AC61" s="124"/>
      <c r="AD61" s="124"/>
      <c r="AE61" s="138"/>
      <c r="AF61" s="125"/>
      <c r="AG61" s="123"/>
      <c r="AH61" s="124"/>
      <c r="AI61" s="124"/>
      <c r="AJ61" s="124"/>
      <c r="AK61" s="138"/>
      <c r="AL61" s="125"/>
      <c r="AM61" s="123"/>
      <c r="AN61" s="124"/>
      <c r="AO61" s="124"/>
      <c r="AP61" s="124"/>
      <c r="AQ61" s="138"/>
      <c r="AR61" s="125"/>
      <c r="AS61" s="123"/>
      <c r="AT61" s="124"/>
      <c r="AU61" s="124"/>
      <c r="AV61" s="124"/>
      <c r="AW61" s="138"/>
      <c r="AX61" s="125"/>
      <c r="AY61" s="123"/>
      <c r="AZ61" s="124"/>
      <c r="BA61" s="124"/>
      <c r="BB61" s="124"/>
      <c r="BC61" s="138"/>
      <c r="BD61" s="125"/>
    </row>
    <row r="62" spans="1:56">
      <c r="A62" s="172" t="s">
        <v>572</v>
      </c>
      <c r="B62" s="311" t="s">
        <v>822</v>
      </c>
      <c r="C62" s="123"/>
      <c r="D62" s="124"/>
      <c r="E62" s="124"/>
      <c r="F62" s="124"/>
      <c r="G62" s="138"/>
      <c r="H62" s="125"/>
      <c r="I62" s="168"/>
      <c r="J62" s="169"/>
      <c r="K62" s="170"/>
      <c r="L62" s="170"/>
      <c r="M62" s="170"/>
      <c r="N62" s="171"/>
      <c r="O62" s="123"/>
      <c r="P62" s="124"/>
      <c r="Q62" s="124"/>
      <c r="R62" s="124"/>
      <c r="S62" s="138"/>
      <c r="T62" s="125"/>
      <c r="U62" s="123"/>
      <c r="V62" s="124"/>
      <c r="W62" s="124"/>
      <c r="X62" s="124"/>
      <c r="Y62" s="138"/>
      <c r="Z62" s="125"/>
      <c r="AA62" s="123"/>
      <c r="AB62" s="124"/>
      <c r="AC62" s="124"/>
      <c r="AD62" s="124"/>
      <c r="AE62" s="138"/>
      <c r="AF62" s="125"/>
      <c r="AG62" s="123"/>
      <c r="AH62" s="124"/>
      <c r="AI62" s="124"/>
      <c r="AJ62" s="124"/>
      <c r="AK62" s="138"/>
      <c r="AL62" s="125"/>
      <c r="AM62" s="123"/>
      <c r="AN62" s="124"/>
      <c r="AO62" s="124"/>
      <c r="AP62" s="124"/>
      <c r="AQ62" s="138"/>
      <c r="AR62" s="125"/>
      <c r="AS62" s="123"/>
      <c r="AT62" s="124"/>
      <c r="AU62" s="124"/>
      <c r="AV62" s="124"/>
      <c r="AW62" s="138"/>
      <c r="AX62" s="125"/>
      <c r="AY62" s="123"/>
      <c r="AZ62" s="124"/>
      <c r="BA62" s="124"/>
      <c r="BB62" s="124"/>
      <c r="BC62" s="138"/>
      <c r="BD62" s="125"/>
    </row>
    <row r="63" spans="1:56">
      <c r="A63" s="172" t="s">
        <v>573</v>
      </c>
      <c r="B63" s="311" t="s">
        <v>823</v>
      </c>
      <c r="C63" s="123"/>
      <c r="D63" s="124"/>
      <c r="E63" s="124"/>
      <c r="F63" s="124"/>
      <c r="G63" s="138"/>
      <c r="H63" s="125"/>
      <c r="I63" s="168"/>
      <c r="J63" s="169"/>
      <c r="K63" s="170"/>
      <c r="L63" s="170"/>
      <c r="M63" s="170"/>
      <c r="N63" s="171"/>
      <c r="O63" s="123"/>
      <c r="P63" s="124"/>
      <c r="Q63" s="124"/>
      <c r="R63" s="124"/>
      <c r="S63" s="138"/>
      <c r="T63" s="125"/>
      <c r="U63" s="123"/>
      <c r="V63" s="124"/>
      <c r="W63" s="124"/>
      <c r="X63" s="124"/>
      <c r="Y63" s="138"/>
      <c r="Z63" s="125"/>
      <c r="AA63" s="123"/>
      <c r="AB63" s="124"/>
      <c r="AC63" s="124"/>
      <c r="AD63" s="124"/>
      <c r="AE63" s="138"/>
      <c r="AF63" s="125"/>
      <c r="AG63" s="123"/>
      <c r="AH63" s="124"/>
      <c r="AI63" s="124"/>
      <c r="AJ63" s="124"/>
      <c r="AK63" s="138"/>
      <c r="AL63" s="125"/>
      <c r="AM63" s="123"/>
      <c r="AN63" s="124"/>
      <c r="AO63" s="124"/>
      <c r="AP63" s="124"/>
      <c r="AQ63" s="138"/>
      <c r="AR63" s="125"/>
      <c r="AS63" s="123"/>
      <c r="AT63" s="124"/>
      <c r="AU63" s="124"/>
      <c r="AV63" s="124"/>
      <c r="AW63" s="138"/>
      <c r="AX63" s="125"/>
      <c r="AY63" s="123"/>
      <c r="AZ63" s="124"/>
      <c r="BA63" s="124"/>
      <c r="BB63" s="124"/>
      <c r="BC63" s="138"/>
      <c r="BD63" s="125"/>
    </row>
    <row r="64" spans="1:56">
      <c r="A64" s="172" t="s">
        <v>574</v>
      </c>
      <c r="B64" s="311" t="s">
        <v>824</v>
      </c>
      <c r="C64" s="123"/>
      <c r="D64" s="124"/>
      <c r="E64" s="124"/>
      <c r="F64" s="124"/>
      <c r="G64" s="138"/>
      <c r="H64" s="125"/>
      <c r="I64" s="168"/>
      <c r="J64" s="169"/>
      <c r="K64" s="170"/>
      <c r="L64" s="170"/>
      <c r="M64" s="170"/>
      <c r="N64" s="171"/>
      <c r="O64" s="123"/>
      <c r="P64" s="124"/>
      <c r="Q64" s="124"/>
      <c r="R64" s="124"/>
      <c r="S64" s="138"/>
      <c r="T64" s="125"/>
      <c r="U64" s="123"/>
      <c r="V64" s="124"/>
      <c r="W64" s="124"/>
      <c r="X64" s="124"/>
      <c r="Y64" s="138"/>
      <c r="Z64" s="125"/>
      <c r="AA64" s="123"/>
      <c r="AB64" s="124"/>
      <c r="AC64" s="124"/>
      <c r="AD64" s="124"/>
      <c r="AE64" s="138"/>
      <c r="AF64" s="125"/>
      <c r="AG64" s="123"/>
      <c r="AH64" s="124"/>
      <c r="AI64" s="124"/>
      <c r="AJ64" s="124"/>
      <c r="AK64" s="138"/>
      <c r="AL64" s="125"/>
      <c r="AM64" s="123"/>
      <c r="AN64" s="124"/>
      <c r="AO64" s="124"/>
      <c r="AP64" s="124"/>
      <c r="AQ64" s="138"/>
      <c r="AR64" s="125"/>
      <c r="AS64" s="123"/>
      <c r="AT64" s="124"/>
      <c r="AU64" s="124"/>
      <c r="AV64" s="124"/>
      <c r="AW64" s="138"/>
      <c r="AX64" s="125"/>
      <c r="AY64" s="123"/>
      <c r="AZ64" s="124"/>
      <c r="BA64" s="124"/>
      <c r="BB64" s="124"/>
      <c r="BC64" s="138"/>
      <c r="BD64" s="125"/>
    </row>
    <row r="65" spans="1:56">
      <c r="A65" s="172" t="s">
        <v>575</v>
      </c>
      <c r="B65" s="311" t="s">
        <v>825</v>
      </c>
      <c r="C65" s="123"/>
      <c r="D65" s="124"/>
      <c r="E65" s="124"/>
      <c r="F65" s="124"/>
      <c r="G65" s="138"/>
      <c r="H65" s="125"/>
      <c r="I65" s="168"/>
      <c r="J65" s="169"/>
      <c r="K65" s="170"/>
      <c r="L65" s="170"/>
      <c r="M65" s="170"/>
      <c r="N65" s="171"/>
      <c r="O65" s="123"/>
      <c r="P65" s="124"/>
      <c r="Q65" s="124"/>
      <c r="R65" s="124"/>
      <c r="S65" s="138"/>
      <c r="T65" s="125"/>
      <c r="U65" s="123"/>
      <c r="V65" s="124"/>
      <c r="W65" s="124"/>
      <c r="X65" s="124"/>
      <c r="Y65" s="138"/>
      <c r="Z65" s="125"/>
      <c r="AA65" s="123"/>
      <c r="AB65" s="124"/>
      <c r="AC65" s="124"/>
      <c r="AD65" s="124"/>
      <c r="AE65" s="138"/>
      <c r="AF65" s="125"/>
      <c r="AG65" s="123"/>
      <c r="AH65" s="124"/>
      <c r="AI65" s="124"/>
      <c r="AJ65" s="124"/>
      <c r="AK65" s="138"/>
      <c r="AL65" s="125"/>
      <c r="AM65" s="123"/>
      <c r="AN65" s="124"/>
      <c r="AO65" s="124"/>
      <c r="AP65" s="124"/>
      <c r="AQ65" s="138"/>
      <c r="AR65" s="125"/>
      <c r="AS65" s="123"/>
      <c r="AT65" s="124"/>
      <c r="AU65" s="124"/>
      <c r="AV65" s="124"/>
      <c r="AW65" s="138"/>
      <c r="AX65" s="125"/>
      <c r="AY65" s="123"/>
      <c r="AZ65" s="124"/>
      <c r="BA65" s="124"/>
      <c r="BB65" s="124"/>
      <c r="BC65" s="138"/>
      <c r="BD65" s="125"/>
    </row>
    <row r="66" spans="1:56">
      <c r="A66" s="172" t="s">
        <v>576</v>
      </c>
      <c r="B66" s="311" t="s">
        <v>826</v>
      </c>
      <c r="C66" s="123"/>
      <c r="D66" s="124"/>
      <c r="E66" s="124"/>
      <c r="F66" s="124"/>
      <c r="G66" s="138"/>
      <c r="H66" s="125"/>
      <c r="I66" s="168"/>
      <c r="J66" s="169"/>
      <c r="K66" s="170"/>
      <c r="L66" s="170"/>
      <c r="M66" s="170"/>
      <c r="N66" s="171"/>
      <c r="O66" s="123"/>
      <c r="P66" s="124"/>
      <c r="Q66" s="124"/>
      <c r="R66" s="124"/>
      <c r="S66" s="138"/>
      <c r="T66" s="125"/>
      <c r="U66" s="123"/>
      <c r="V66" s="124"/>
      <c r="W66" s="124"/>
      <c r="X66" s="124"/>
      <c r="Y66" s="138"/>
      <c r="Z66" s="125"/>
      <c r="AA66" s="123"/>
      <c r="AB66" s="124"/>
      <c r="AC66" s="124"/>
      <c r="AD66" s="124"/>
      <c r="AE66" s="138"/>
      <c r="AF66" s="125"/>
      <c r="AG66" s="123"/>
      <c r="AH66" s="124"/>
      <c r="AI66" s="124"/>
      <c r="AJ66" s="124"/>
      <c r="AK66" s="138"/>
      <c r="AL66" s="125"/>
      <c r="AM66" s="123"/>
      <c r="AN66" s="124"/>
      <c r="AO66" s="124"/>
      <c r="AP66" s="124"/>
      <c r="AQ66" s="138"/>
      <c r="AR66" s="125"/>
      <c r="AS66" s="123"/>
      <c r="AT66" s="124"/>
      <c r="AU66" s="124"/>
      <c r="AV66" s="124"/>
      <c r="AW66" s="138"/>
      <c r="AX66" s="125"/>
      <c r="AY66" s="123"/>
      <c r="AZ66" s="124"/>
      <c r="BA66" s="124"/>
      <c r="BB66" s="124"/>
      <c r="BC66" s="138"/>
      <c r="BD66" s="125"/>
    </row>
    <row r="67" spans="1:56">
      <c r="A67" s="172" t="s">
        <v>577</v>
      </c>
      <c r="B67" s="311" t="s">
        <v>827</v>
      </c>
      <c r="C67" s="123"/>
      <c r="D67" s="124"/>
      <c r="E67" s="124"/>
      <c r="F67" s="124"/>
      <c r="G67" s="138"/>
      <c r="H67" s="125"/>
      <c r="I67" s="168"/>
      <c r="J67" s="169"/>
      <c r="K67" s="170"/>
      <c r="L67" s="170"/>
      <c r="M67" s="170"/>
      <c r="N67" s="171"/>
      <c r="O67" s="123"/>
      <c r="P67" s="124"/>
      <c r="Q67" s="124"/>
      <c r="R67" s="124"/>
      <c r="S67" s="138"/>
      <c r="T67" s="125"/>
      <c r="U67" s="123"/>
      <c r="V67" s="124"/>
      <c r="W67" s="124"/>
      <c r="X67" s="124"/>
      <c r="Y67" s="138"/>
      <c r="Z67" s="125"/>
      <c r="AA67" s="123"/>
      <c r="AB67" s="124"/>
      <c r="AC67" s="124"/>
      <c r="AD67" s="124"/>
      <c r="AE67" s="138"/>
      <c r="AF67" s="125"/>
      <c r="AG67" s="123"/>
      <c r="AH67" s="124"/>
      <c r="AI67" s="124"/>
      <c r="AJ67" s="124"/>
      <c r="AK67" s="138"/>
      <c r="AL67" s="125"/>
      <c r="AM67" s="123"/>
      <c r="AN67" s="124"/>
      <c r="AO67" s="124"/>
      <c r="AP67" s="124"/>
      <c r="AQ67" s="138"/>
      <c r="AR67" s="125"/>
      <c r="AS67" s="123"/>
      <c r="AT67" s="124"/>
      <c r="AU67" s="124"/>
      <c r="AV67" s="124"/>
      <c r="AW67" s="138"/>
      <c r="AX67" s="125"/>
      <c r="AY67" s="123"/>
      <c r="AZ67" s="124"/>
      <c r="BA67" s="124"/>
      <c r="BB67" s="124"/>
      <c r="BC67" s="138"/>
      <c r="BD67" s="125"/>
    </row>
    <row r="68" spans="1:56">
      <c r="A68" s="172" t="s">
        <v>578</v>
      </c>
      <c r="B68" s="311" t="s">
        <v>828</v>
      </c>
      <c r="C68" s="123"/>
      <c r="D68" s="124"/>
      <c r="E68" s="124"/>
      <c r="F68" s="124"/>
      <c r="G68" s="138"/>
      <c r="H68" s="125"/>
      <c r="I68" s="168"/>
      <c r="J68" s="169"/>
      <c r="K68" s="170"/>
      <c r="L68" s="170"/>
      <c r="M68" s="170"/>
      <c r="N68" s="171"/>
      <c r="O68" s="123"/>
      <c r="P68" s="124"/>
      <c r="Q68" s="124"/>
      <c r="R68" s="124"/>
      <c r="S68" s="138"/>
      <c r="T68" s="125"/>
      <c r="U68" s="123"/>
      <c r="V68" s="124"/>
      <c r="W68" s="124"/>
      <c r="X68" s="124"/>
      <c r="Y68" s="138"/>
      <c r="Z68" s="125"/>
      <c r="AA68" s="123"/>
      <c r="AB68" s="124"/>
      <c r="AC68" s="124"/>
      <c r="AD68" s="124"/>
      <c r="AE68" s="138"/>
      <c r="AF68" s="125"/>
      <c r="AG68" s="123"/>
      <c r="AH68" s="124"/>
      <c r="AI68" s="124"/>
      <c r="AJ68" s="124"/>
      <c r="AK68" s="138"/>
      <c r="AL68" s="125"/>
      <c r="AM68" s="123"/>
      <c r="AN68" s="124"/>
      <c r="AO68" s="124"/>
      <c r="AP68" s="124"/>
      <c r="AQ68" s="138"/>
      <c r="AR68" s="125"/>
      <c r="AS68" s="123"/>
      <c r="AT68" s="124"/>
      <c r="AU68" s="124"/>
      <c r="AV68" s="124"/>
      <c r="AW68" s="138"/>
      <c r="AX68" s="125"/>
      <c r="AY68" s="123"/>
      <c r="AZ68" s="124"/>
      <c r="BA68" s="124"/>
      <c r="BB68" s="124"/>
      <c r="BC68" s="138"/>
      <c r="BD68" s="125"/>
    </row>
    <row r="69" spans="1:56">
      <c r="A69" s="172" t="s">
        <v>579</v>
      </c>
      <c r="B69" s="311" t="s">
        <v>829</v>
      </c>
      <c r="C69" s="123"/>
      <c r="D69" s="124"/>
      <c r="E69" s="124"/>
      <c r="F69" s="124"/>
      <c r="G69" s="138"/>
      <c r="H69" s="125"/>
      <c r="I69" s="168"/>
      <c r="J69" s="169"/>
      <c r="K69" s="170"/>
      <c r="L69" s="170"/>
      <c r="M69" s="170"/>
      <c r="N69" s="171"/>
      <c r="O69" s="123"/>
      <c r="P69" s="124"/>
      <c r="Q69" s="124"/>
      <c r="R69" s="124"/>
      <c r="S69" s="138"/>
      <c r="T69" s="125"/>
      <c r="U69" s="123"/>
      <c r="V69" s="124"/>
      <c r="W69" s="124"/>
      <c r="X69" s="124"/>
      <c r="Y69" s="138"/>
      <c r="Z69" s="125"/>
      <c r="AA69" s="123"/>
      <c r="AB69" s="124"/>
      <c r="AC69" s="124"/>
      <c r="AD69" s="124"/>
      <c r="AE69" s="138"/>
      <c r="AF69" s="125"/>
      <c r="AG69" s="123"/>
      <c r="AH69" s="124"/>
      <c r="AI69" s="124"/>
      <c r="AJ69" s="124"/>
      <c r="AK69" s="138"/>
      <c r="AL69" s="125"/>
      <c r="AM69" s="123"/>
      <c r="AN69" s="124"/>
      <c r="AO69" s="124"/>
      <c r="AP69" s="124"/>
      <c r="AQ69" s="138"/>
      <c r="AR69" s="125"/>
      <c r="AS69" s="123"/>
      <c r="AT69" s="124"/>
      <c r="AU69" s="124"/>
      <c r="AV69" s="124"/>
      <c r="AW69" s="138"/>
      <c r="AX69" s="125"/>
      <c r="AY69" s="123"/>
      <c r="AZ69" s="124"/>
      <c r="BA69" s="124"/>
      <c r="BB69" s="124"/>
      <c r="BC69" s="138"/>
      <c r="BD69" s="125"/>
    </row>
    <row r="70" spans="1:56">
      <c r="A70" s="172" t="s">
        <v>580</v>
      </c>
      <c r="B70" s="311" t="s">
        <v>830</v>
      </c>
      <c r="C70" s="123"/>
      <c r="D70" s="124"/>
      <c r="E70" s="124"/>
      <c r="F70" s="124"/>
      <c r="G70" s="138"/>
      <c r="H70" s="125"/>
      <c r="I70" s="168"/>
      <c r="J70" s="169"/>
      <c r="K70" s="170"/>
      <c r="L70" s="170"/>
      <c r="M70" s="170"/>
      <c r="N70" s="171"/>
      <c r="O70" s="123"/>
      <c r="P70" s="124"/>
      <c r="Q70" s="124"/>
      <c r="R70" s="124"/>
      <c r="S70" s="138"/>
      <c r="T70" s="125"/>
      <c r="U70" s="123"/>
      <c r="V70" s="124"/>
      <c r="W70" s="124"/>
      <c r="X70" s="124"/>
      <c r="Y70" s="138"/>
      <c r="Z70" s="125"/>
      <c r="AA70" s="123"/>
      <c r="AB70" s="124"/>
      <c r="AC70" s="124"/>
      <c r="AD70" s="124"/>
      <c r="AE70" s="138"/>
      <c r="AF70" s="125"/>
      <c r="AG70" s="123"/>
      <c r="AH70" s="124"/>
      <c r="AI70" s="124"/>
      <c r="AJ70" s="124"/>
      <c r="AK70" s="138"/>
      <c r="AL70" s="125"/>
      <c r="AM70" s="123"/>
      <c r="AN70" s="124"/>
      <c r="AO70" s="124"/>
      <c r="AP70" s="124"/>
      <c r="AQ70" s="138"/>
      <c r="AR70" s="125"/>
      <c r="AS70" s="123"/>
      <c r="AT70" s="124"/>
      <c r="AU70" s="124"/>
      <c r="AV70" s="124"/>
      <c r="AW70" s="138"/>
      <c r="AX70" s="125"/>
      <c r="AY70" s="123"/>
      <c r="AZ70" s="124"/>
      <c r="BA70" s="124"/>
      <c r="BB70" s="124"/>
      <c r="BC70" s="138"/>
      <c r="BD70" s="125"/>
    </row>
    <row r="71" spans="1:56">
      <c r="A71" s="172" t="s">
        <v>581</v>
      </c>
      <c r="B71" s="311" t="s">
        <v>831</v>
      </c>
      <c r="C71" s="123"/>
      <c r="D71" s="124"/>
      <c r="E71" s="124"/>
      <c r="F71" s="124"/>
      <c r="G71" s="138"/>
      <c r="H71" s="125"/>
      <c r="I71" s="168"/>
      <c r="J71" s="169"/>
      <c r="K71" s="170"/>
      <c r="L71" s="170"/>
      <c r="M71" s="170"/>
      <c r="N71" s="171"/>
      <c r="O71" s="123"/>
      <c r="P71" s="124"/>
      <c r="Q71" s="124"/>
      <c r="R71" s="124"/>
      <c r="S71" s="138"/>
      <c r="T71" s="125"/>
      <c r="U71" s="123"/>
      <c r="V71" s="124"/>
      <c r="W71" s="124"/>
      <c r="X71" s="124"/>
      <c r="Y71" s="138"/>
      <c r="Z71" s="125"/>
      <c r="AA71" s="123"/>
      <c r="AB71" s="124"/>
      <c r="AC71" s="124"/>
      <c r="AD71" s="124"/>
      <c r="AE71" s="138"/>
      <c r="AF71" s="125"/>
      <c r="AG71" s="123"/>
      <c r="AH71" s="124"/>
      <c r="AI71" s="124"/>
      <c r="AJ71" s="124"/>
      <c r="AK71" s="138"/>
      <c r="AL71" s="125"/>
      <c r="AM71" s="123"/>
      <c r="AN71" s="124"/>
      <c r="AO71" s="124"/>
      <c r="AP71" s="124"/>
      <c r="AQ71" s="138"/>
      <c r="AR71" s="125"/>
      <c r="AS71" s="123"/>
      <c r="AT71" s="124"/>
      <c r="AU71" s="124"/>
      <c r="AV71" s="124"/>
      <c r="AW71" s="138"/>
      <c r="AX71" s="125"/>
      <c r="AY71" s="123"/>
      <c r="AZ71" s="124"/>
      <c r="BA71" s="124"/>
      <c r="BB71" s="124"/>
      <c r="BC71" s="138"/>
      <c r="BD71" s="125"/>
    </row>
    <row r="72" spans="1:56">
      <c r="A72" s="172" t="s">
        <v>582</v>
      </c>
      <c r="B72" s="311" t="s">
        <v>832</v>
      </c>
      <c r="C72" s="123"/>
      <c r="D72" s="124"/>
      <c r="E72" s="124"/>
      <c r="F72" s="124"/>
      <c r="G72" s="138"/>
      <c r="H72" s="125"/>
      <c r="I72" s="168"/>
      <c r="J72" s="169"/>
      <c r="K72" s="170"/>
      <c r="L72" s="170"/>
      <c r="M72" s="170"/>
      <c r="N72" s="171"/>
      <c r="O72" s="123"/>
      <c r="P72" s="124"/>
      <c r="Q72" s="124"/>
      <c r="R72" s="124"/>
      <c r="S72" s="138"/>
      <c r="T72" s="125"/>
      <c r="U72" s="123"/>
      <c r="V72" s="124"/>
      <c r="W72" s="124"/>
      <c r="X72" s="124"/>
      <c r="Y72" s="138"/>
      <c r="Z72" s="125"/>
      <c r="AA72" s="123"/>
      <c r="AB72" s="124"/>
      <c r="AC72" s="124"/>
      <c r="AD72" s="124"/>
      <c r="AE72" s="138"/>
      <c r="AF72" s="125"/>
      <c r="AG72" s="123"/>
      <c r="AH72" s="124"/>
      <c r="AI72" s="124"/>
      <c r="AJ72" s="124"/>
      <c r="AK72" s="138"/>
      <c r="AL72" s="125"/>
      <c r="AM72" s="123"/>
      <c r="AN72" s="124"/>
      <c r="AO72" s="124"/>
      <c r="AP72" s="124"/>
      <c r="AQ72" s="138"/>
      <c r="AR72" s="125"/>
      <c r="AS72" s="123"/>
      <c r="AT72" s="124"/>
      <c r="AU72" s="124"/>
      <c r="AV72" s="124"/>
      <c r="AW72" s="138"/>
      <c r="AX72" s="125"/>
      <c r="AY72" s="123"/>
      <c r="AZ72" s="124"/>
      <c r="BA72" s="124"/>
      <c r="BB72" s="124"/>
      <c r="BC72" s="138"/>
      <c r="BD72" s="125"/>
    </row>
    <row r="73" spans="1:56">
      <c r="A73" s="172" t="s">
        <v>583</v>
      </c>
      <c r="B73" s="311" t="s">
        <v>833</v>
      </c>
      <c r="C73" s="123"/>
      <c r="D73" s="124"/>
      <c r="E73" s="124"/>
      <c r="F73" s="124"/>
      <c r="G73" s="138"/>
      <c r="H73" s="125"/>
      <c r="I73" s="168"/>
      <c r="J73" s="169"/>
      <c r="K73" s="170"/>
      <c r="L73" s="170"/>
      <c r="M73" s="170"/>
      <c r="N73" s="171"/>
      <c r="O73" s="123"/>
      <c r="P73" s="124"/>
      <c r="Q73" s="124"/>
      <c r="R73" s="124"/>
      <c r="S73" s="138"/>
      <c r="T73" s="125"/>
      <c r="U73" s="123"/>
      <c r="V73" s="124"/>
      <c r="W73" s="124"/>
      <c r="X73" s="124"/>
      <c r="Y73" s="138"/>
      <c r="Z73" s="125"/>
      <c r="AA73" s="123"/>
      <c r="AB73" s="124"/>
      <c r="AC73" s="124"/>
      <c r="AD73" s="124"/>
      <c r="AE73" s="138"/>
      <c r="AF73" s="125"/>
      <c r="AG73" s="123"/>
      <c r="AH73" s="124"/>
      <c r="AI73" s="124"/>
      <c r="AJ73" s="124"/>
      <c r="AK73" s="138"/>
      <c r="AL73" s="125"/>
      <c r="AM73" s="123"/>
      <c r="AN73" s="124"/>
      <c r="AO73" s="124"/>
      <c r="AP73" s="124"/>
      <c r="AQ73" s="138"/>
      <c r="AR73" s="125"/>
      <c r="AS73" s="123"/>
      <c r="AT73" s="124"/>
      <c r="AU73" s="124"/>
      <c r="AV73" s="124"/>
      <c r="AW73" s="138"/>
      <c r="AX73" s="125"/>
      <c r="AY73" s="123"/>
      <c r="AZ73" s="124"/>
      <c r="BA73" s="124"/>
      <c r="BB73" s="124"/>
      <c r="BC73" s="138"/>
      <c r="BD73" s="125"/>
    </row>
    <row r="74" spans="1:56">
      <c r="A74" s="172" t="s">
        <v>584</v>
      </c>
      <c r="B74" s="311" t="s">
        <v>834</v>
      </c>
      <c r="C74" s="123"/>
      <c r="D74" s="124"/>
      <c r="E74" s="124"/>
      <c r="F74" s="124"/>
      <c r="G74" s="138"/>
      <c r="H74" s="125"/>
      <c r="I74" s="168"/>
      <c r="J74" s="169"/>
      <c r="K74" s="170"/>
      <c r="L74" s="170"/>
      <c r="M74" s="170"/>
      <c r="N74" s="171"/>
      <c r="O74" s="123"/>
      <c r="P74" s="124"/>
      <c r="Q74" s="124"/>
      <c r="R74" s="124"/>
      <c r="S74" s="138"/>
      <c r="T74" s="125"/>
      <c r="U74" s="123"/>
      <c r="V74" s="124"/>
      <c r="W74" s="124"/>
      <c r="X74" s="124"/>
      <c r="Y74" s="138"/>
      <c r="Z74" s="125"/>
      <c r="AA74" s="123"/>
      <c r="AB74" s="124"/>
      <c r="AC74" s="124"/>
      <c r="AD74" s="124"/>
      <c r="AE74" s="138"/>
      <c r="AF74" s="125"/>
      <c r="AG74" s="123"/>
      <c r="AH74" s="124"/>
      <c r="AI74" s="124"/>
      <c r="AJ74" s="124"/>
      <c r="AK74" s="138"/>
      <c r="AL74" s="125"/>
      <c r="AM74" s="123"/>
      <c r="AN74" s="124"/>
      <c r="AO74" s="124"/>
      <c r="AP74" s="124"/>
      <c r="AQ74" s="138"/>
      <c r="AR74" s="125"/>
      <c r="AS74" s="123"/>
      <c r="AT74" s="124"/>
      <c r="AU74" s="124"/>
      <c r="AV74" s="124"/>
      <c r="AW74" s="138"/>
      <c r="AX74" s="125"/>
      <c r="AY74" s="123"/>
      <c r="AZ74" s="124"/>
      <c r="BA74" s="124"/>
      <c r="BB74" s="124"/>
      <c r="BC74" s="138"/>
      <c r="BD74" s="125"/>
    </row>
    <row r="75" spans="1:56">
      <c r="A75" s="172" t="s">
        <v>585</v>
      </c>
      <c r="B75" s="311" t="s">
        <v>835</v>
      </c>
      <c r="C75" s="123"/>
      <c r="D75" s="124"/>
      <c r="E75" s="124"/>
      <c r="F75" s="124"/>
      <c r="G75" s="138"/>
      <c r="H75" s="125"/>
      <c r="I75" s="168"/>
      <c r="J75" s="169"/>
      <c r="K75" s="170"/>
      <c r="L75" s="170"/>
      <c r="M75" s="170"/>
      <c r="N75" s="171"/>
      <c r="O75" s="123"/>
      <c r="P75" s="124"/>
      <c r="Q75" s="124"/>
      <c r="R75" s="124"/>
      <c r="S75" s="138"/>
      <c r="T75" s="125"/>
      <c r="U75" s="123"/>
      <c r="V75" s="124"/>
      <c r="W75" s="124"/>
      <c r="X75" s="124"/>
      <c r="Y75" s="138"/>
      <c r="Z75" s="125"/>
      <c r="AA75" s="123"/>
      <c r="AB75" s="124"/>
      <c r="AC75" s="124"/>
      <c r="AD75" s="124"/>
      <c r="AE75" s="138"/>
      <c r="AF75" s="125"/>
      <c r="AG75" s="123"/>
      <c r="AH75" s="124"/>
      <c r="AI75" s="124"/>
      <c r="AJ75" s="124"/>
      <c r="AK75" s="138"/>
      <c r="AL75" s="125"/>
      <c r="AM75" s="123"/>
      <c r="AN75" s="124"/>
      <c r="AO75" s="124"/>
      <c r="AP75" s="124"/>
      <c r="AQ75" s="138"/>
      <c r="AR75" s="125"/>
      <c r="AS75" s="123"/>
      <c r="AT75" s="124"/>
      <c r="AU75" s="124"/>
      <c r="AV75" s="124"/>
      <c r="AW75" s="138"/>
      <c r="AX75" s="125"/>
      <c r="AY75" s="123"/>
      <c r="AZ75" s="124"/>
      <c r="BA75" s="124"/>
      <c r="BB75" s="124"/>
      <c r="BC75" s="138"/>
      <c r="BD75" s="125"/>
    </row>
    <row r="76" spans="1:56">
      <c r="A76" s="172" t="s">
        <v>586</v>
      </c>
      <c r="B76" s="311" t="s">
        <v>836</v>
      </c>
      <c r="C76" s="123"/>
      <c r="D76" s="124"/>
      <c r="E76" s="124"/>
      <c r="F76" s="124"/>
      <c r="G76" s="138"/>
      <c r="H76" s="125"/>
      <c r="I76" s="168"/>
      <c r="J76" s="169"/>
      <c r="K76" s="170"/>
      <c r="L76" s="170"/>
      <c r="M76" s="170"/>
      <c r="N76" s="171"/>
      <c r="O76" s="123"/>
      <c r="P76" s="124"/>
      <c r="Q76" s="124"/>
      <c r="R76" s="124"/>
      <c r="S76" s="138"/>
      <c r="T76" s="125"/>
      <c r="U76" s="123"/>
      <c r="V76" s="124"/>
      <c r="W76" s="124"/>
      <c r="X76" s="124"/>
      <c r="Y76" s="138"/>
      <c r="Z76" s="125"/>
      <c r="AA76" s="123"/>
      <c r="AB76" s="124"/>
      <c r="AC76" s="124"/>
      <c r="AD76" s="124"/>
      <c r="AE76" s="138"/>
      <c r="AF76" s="125"/>
      <c r="AG76" s="123"/>
      <c r="AH76" s="124"/>
      <c r="AI76" s="124"/>
      <c r="AJ76" s="124"/>
      <c r="AK76" s="138"/>
      <c r="AL76" s="125"/>
      <c r="AM76" s="123"/>
      <c r="AN76" s="124"/>
      <c r="AO76" s="124"/>
      <c r="AP76" s="124"/>
      <c r="AQ76" s="138"/>
      <c r="AR76" s="125"/>
      <c r="AS76" s="123"/>
      <c r="AT76" s="124"/>
      <c r="AU76" s="124"/>
      <c r="AV76" s="124"/>
      <c r="AW76" s="138"/>
      <c r="AX76" s="125"/>
      <c r="AY76" s="123"/>
      <c r="AZ76" s="124"/>
      <c r="BA76" s="124"/>
      <c r="BB76" s="124"/>
      <c r="BC76" s="138"/>
      <c r="BD76" s="125"/>
    </row>
    <row r="77" spans="1:56">
      <c r="A77" s="172" t="s">
        <v>587</v>
      </c>
      <c r="B77" s="311" t="s">
        <v>837</v>
      </c>
      <c r="C77" s="123"/>
      <c r="D77" s="124"/>
      <c r="E77" s="124"/>
      <c r="F77" s="124"/>
      <c r="G77" s="138"/>
      <c r="H77" s="125"/>
      <c r="I77" s="168"/>
      <c r="J77" s="169"/>
      <c r="K77" s="170"/>
      <c r="L77" s="170"/>
      <c r="M77" s="170"/>
      <c r="N77" s="171"/>
      <c r="O77" s="123"/>
      <c r="P77" s="124"/>
      <c r="Q77" s="124"/>
      <c r="R77" s="124"/>
      <c r="S77" s="138"/>
      <c r="T77" s="125"/>
      <c r="U77" s="123"/>
      <c r="V77" s="124"/>
      <c r="W77" s="124"/>
      <c r="X77" s="124"/>
      <c r="Y77" s="138"/>
      <c r="Z77" s="125"/>
      <c r="AA77" s="123"/>
      <c r="AB77" s="124"/>
      <c r="AC77" s="124"/>
      <c r="AD77" s="124"/>
      <c r="AE77" s="138"/>
      <c r="AF77" s="125"/>
      <c r="AG77" s="123"/>
      <c r="AH77" s="124"/>
      <c r="AI77" s="124"/>
      <c r="AJ77" s="124"/>
      <c r="AK77" s="138"/>
      <c r="AL77" s="125"/>
      <c r="AM77" s="123"/>
      <c r="AN77" s="124"/>
      <c r="AO77" s="124"/>
      <c r="AP77" s="124"/>
      <c r="AQ77" s="138"/>
      <c r="AR77" s="125"/>
      <c r="AS77" s="123"/>
      <c r="AT77" s="124"/>
      <c r="AU77" s="124"/>
      <c r="AV77" s="124"/>
      <c r="AW77" s="138"/>
      <c r="AX77" s="125"/>
      <c r="AY77" s="123"/>
      <c r="AZ77" s="124"/>
      <c r="BA77" s="124"/>
      <c r="BB77" s="124"/>
      <c r="BC77" s="138"/>
      <c r="BD77" s="125"/>
    </row>
    <row r="78" spans="1:56">
      <c r="A78" s="172" t="s">
        <v>588</v>
      </c>
      <c r="B78" s="311" t="s">
        <v>838</v>
      </c>
      <c r="C78" s="123"/>
      <c r="D78" s="124"/>
      <c r="E78" s="124"/>
      <c r="F78" s="124"/>
      <c r="G78" s="138"/>
      <c r="H78" s="125"/>
      <c r="I78" s="168"/>
      <c r="J78" s="169"/>
      <c r="K78" s="170"/>
      <c r="L78" s="170"/>
      <c r="M78" s="170"/>
      <c r="N78" s="171"/>
      <c r="O78" s="123"/>
      <c r="P78" s="124"/>
      <c r="Q78" s="124"/>
      <c r="R78" s="124"/>
      <c r="S78" s="138"/>
      <c r="T78" s="125"/>
      <c r="U78" s="123"/>
      <c r="V78" s="124"/>
      <c r="W78" s="124"/>
      <c r="X78" s="124"/>
      <c r="Y78" s="138"/>
      <c r="Z78" s="125"/>
      <c r="AA78" s="123"/>
      <c r="AB78" s="124"/>
      <c r="AC78" s="124"/>
      <c r="AD78" s="124"/>
      <c r="AE78" s="138"/>
      <c r="AF78" s="125"/>
      <c r="AG78" s="123"/>
      <c r="AH78" s="124"/>
      <c r="AI78" s="124"/>
      <c r="AJ78" s="124"/>
      <c r="AK78" s="138"/>
      <c r="AL78" s="125"/>
      <c r="AM78" s="123"/>
      <c r="AN78" s="124"/>
      <c r="AO78" s="124"/>
      <c r="AP78" s="124"/>
      <c r="AQ78" s="138"/>
      <c r="AR78" s="125"/>
      <c r="AS78" s="123"/>
      <c r="AT78" s="124"/>
      <c r="AU78" s="124"/>
      <c r="AV78" s="124"/>
      <c r="AW78" s="138"/>
      <c r="AX78" s="125"/>
      <c r="AY78" s="123"/>
      <c r="AZ78" s="124"/>
      <c r="BA78" s="124"/>
      <c r="BB78" s="124"/>
      <c r="BC78" s="138"/>
      <c r="BD78" s="125"/>
    </row>
    <row r="79" spans="1:56">
      <c r="A79" s="172" t="s">
        <v>589</v>
      </c>
      <c r="B79" s="311" t="s">
        <v>839</v>
      </c>
      <c r="C79" s="123"/>
      <c r="D79" s="124"/>
      <c r="E79" s="124"/>
      <c r="F79" s="124"/>
      <c r="G79" s="138"/>
      <c r="H79" s="125"/>
      <c r="I79" s="168"/>
      <c r="J79" s="169"/>
      <c r="K79" s="170"/>
      <c r="L79" s="170"/>
      <c r="M79" s="170"/>
      <c r="N79" s="171"/>
      <c r="O79" s="123"/>
      <c r="P79" s="124"/>
      <c r="Q79" s="124"/>
      <c r="R79" s="124"/>
      <c r="S79" s="138"/>
      <c r="T79" s="125"/>
      <c r="U79" s="123"/>
      <c r="V79" s="124"/>
      <c r="W79" s="124"/>
      <c r="X79" s="124"/>
      <c r="Y79" s="138"/>
      <c r="Z79" s="125"/>
      <c r="AA79" s="123"/>
      <c r="AB79" s="124"/>
      <c r="AC79" s="124"/>
      <c r="AD79" s="124"/>
      <c r="AE79" s="138"/>
      <c r="AF79" s="125"/>
      <c r="AG79" s="123"/>
      <c r="AH79" s="124"/>
      <c r="AI79" s="124"/>
      <c r="AJ79" s="124"/>
      <c r="AK79" s="138"/>
      <c r="AL79" s="125"/>
      <c r="AM79" s="123"/>
      <c r="AN79" s="124"/>
      <c r="AO79" s="124"/>
      <c r="AP79" s="124"/>
      <c r="AQ79" s="138"/>
      <c r="AR79" s="125"/>
      <c r="AS79" s="123"/>
      <c r="AT79" s="124"/>
      <c r="AU79" s="124"/>
      <c r="AV79" s="124"/>
      <c r="AW79" s="138"/>
      <c r="AX79" s="125"/>
      <c r="AY79" s="123"/>
      <c r="AZ79" s="124"/>
      <c r="BA79" s="124"/>
      <c r="BB79" s="124"/>
      <c r="BC79" s="138"/>
      <c r="BD79" s="125"/>
    </row>
    <row r="80" spans="1:56">
      <c r="A80" s="172" t="s">
        <v>590</v>
      </c>
      <c r="B80" s="311" t="s">
        <v>840</v>
      </c>
      <c r="C80" s="123"/>
      <c r="D80" s="124"/>
      <c r="E80" s="124"/>
      <c r="F80" s="124"/>
      <c r="G80" s="138"/>
      <c r="H80" s="125"/>
      <c r="I80" s="168"/>
      <c r="J80" s="169"/>
      <c r="K80" s="170"/>
      <c r="L80" s="170"/>
      <c r="M80" s="170"/>
      <c r="N80" s="171"/>
      <c r="O80" s="123"/>
      <c r="P80" s="124"/>
      <c r="Q80" s="124"/>
      <c r="R80" s="124"/>
      <c r="S80" s="138"/>
      <c r="T80" s="125"/>
      <c r="U80" s="123"/>
      <c r="V80" s="124"/>
      <c r="W80" s="124"/>
      <c r="X80" s="124"/>
      <c r="Y80" s="138"/>
      <c r="Z80" s="125"/>
      <c r="AA80" s="123"/>
      <c r="AB80" s="124"/>
      <c r="AC80" s="124"/>
      <c r="AD80" s="124"/>
      <c r="AE80" s="138"/>
      <c r="AF80" s="125"/>
      <c r="AG80" s="123"/>
      <c r="AH80" s="124"/>
      <c r="AI80" s="124"/>
      <c r="AJ80" s="124"/>
      <c r="AK80" s="138"/>
      <c r="AL80" s="125"/>
      <c r="AM80" s="123"/>
      <c r="AN80" s="124"/>
      <c r="AO80" s="124"/>
      <c r="AP80" s="124"/>
      <c r="AQ80" s="138"/>
      <c r="AR80" s="125"/>
      <c r="AS80" s="123"/>
      <c r="AT80" s="124"/>
      <c r="AU80" s="124"/>
      <c r="AV80" s="124"/>
      <c r="AW80" s="138"/>
      <c r="AX80" s="125"/>
      <c r="AY80" s="123"/>
      <c r="AZ80" s="124"/>
      <c r="BA80" s="124"/>
      <c r="BB80" s="124"/>
      <c r="BC80" s="138"/>
      <c r="BD80" s="125"/>
    </row>
    <row r="81" spans="1:56">
      <c r="A81" s="172" t="s">
        <v>591</v>
      </c>
      <c r="B81" s="311" t="s">
        <v>841</v>
      </c>
      <c r="C81" s="123"/>
      <c r="D81" s="124"/>
      <c r="E81" s="124"/>
      <c r="F81" s="124"/>
      <c r="G81" s="138"/>
      <c r="H81" s="125"/>
      <c r="I81" s="168"/>
      <c r="J81" s="169"/>
      <c r="K81" s="170"/>
      <c r="L81" s="170"/>
      <c r="M81" s="170"/>
      <c r="N81" s="171"/>
      <c r="O81" s="123"/>
      <c r="P81" s="124"/>
      <c r="Q81" s="124"/>
      <c r="R81" s="124"/>
      <c r="S81" s="138"/>
      <c r="T81" s="125"/>
      <c r="U81" s="123"/>
      <c r="V81" s="124"/>
      <c r="W81" s="124"/>
      <c r="X81" s="124"/>
      <c r="Y81" s="138"/>
      <c r="Z81" s="125"/>
      <c r="AA81" s="123"/>
      <c r="AB81" s="124"/>
      <c r="AC81" s="124"/>
      <c r="AD81" s="124"/>
      <c r="AE81" s="138"/>
      <c r="AF81" s="125"/>
      <c r="AG81" s="123"/>
      <c r="AH81" s="124"/>
      <c r="AI81" s="124"/>
      <c r="AJ81" s="124"/>
      <c r="AK81" s="138"/>
      <c r="AL81" s="125"/>
      <c r="AM81" s="123"/>
      <c r="AN81" s="124"/>
      <c r="AO81" s="124"/>
      <c r="AP81" s="124"/>
      <c r="AQ81" s="138"/>
      <c r="AR81" s="125"/>
      <c r="AS81" s="123"/>
      <c r="AT81" s="124"/>
      <c r="AU81" s="124"/>
      <c r="AV81" s="124"/>
      <c r="AW81" s="138"/>
      <c r="AX81" s="125"/>
      <c r="AY81" s="123"/>
      <c r="AZ81" s="124"/>
      <c r="BA81" s="124"/>
      <c r="BB81" s="124"/>
      <c r="BC81" s="138"/>
      <c r="BD81" s="125"/>
    </row>
    <row r="82" spans="1:56">
      <c r="A82" s="172" t="s">
        <v>592</v>
      </c>
      <c r="B82" s="311" t="s">
        <v>842</v>
      </c>
      <c r="C82" s="123"/>
      <c r="D82" s="124"/>
      <c r="E82" s="124"/>
      <c r="F82" s="124"/>
      <c r="G82" s="138"/>
      <c r="H82" s="125"/>
      <c r="I82" s="168"/>
      <c r="J82" s="169"/>
      <c r="K82" s="170"/>
      <c r="L82" s="170"/>
      <c r="M82" s="170"/>
      <c r="N82" s="171"/>
      <c r="O82" s="123"/>
      <c r="P82" s="124"/>
      <c r="Q82" s="124"/>
      <c r="R82" s="124"/>
      <c r="S82" s="138"/>
      <c r="T82" s="125"/>
      <c r="U82" s="123"/>
      <c r="V82" s="124"/>
      <c r="W82" s="124"/>
      <c r="X82" s="124"/>
      <c r="Y82" s="138"/>
      <c r="Z82" s="125"/>
      <c r="AA82" s="123"/>
      <c r="AB82" s="124"/>
      <c r="AC82" s="124"/>
      <c r="AD82" s="124"/>
      <c r="AE82" s="138"/>
      <c r="AF82" s="125"/>
      <c r="AG82" s="123"/>
      <c r="AH82" s="124"/>
      <c r="AI82" s="124"/>
      <c r="AJ82" s="124"/>
      <c r="AK82" s="138"/>
      <c r="AL82" s="125"/>
      <c r="AM82" s="123"/>
      <c r="AN82" s="124"/>
      <c r="AO82" s="124"/>
      <c r="AP82" s="124"/>
      <c r="AQ82" s="138"/>
      <c r="AR82" s="125"/>
      <c r="AS82" s="123"/>
      <c r="AT82" s="124"/>
      <c r="AU82" s="124"/>
      <c r="AV82" s="124"/>
      <c r="AW82" s="138"/>
      <c r="AX82" s="125"/>
      <c r="AY82" s="123"/>
      <c r="AZ82" s="124"/>
      <c r="BA82" s="124"/>
      <c r="BB82" s="124"/>
      <c r="BC82" s="138"/>
      <c r="BD82" s="125"/>
    </row>
    <row r="83" spans="1:56">
      <c r="A83" s="172" t="s">
        <v>593</v>
      </c>
      <c r="B83" s="311" t="s">
        <v>843</v>
      </c>
      <c r="C83" s="123"/>
      <c r="D83" s="124"/>
      <c r="E83" s="124"/>
      <c r="F83" s="124"/>
      <c r="G83" s="138"/>
      <c r="H83" s="125"/>
      <c r="I83" s="168"/>
      <c r="J83" s="169"/>
      <c r="K83" s="170"/>
      <c r="L83" s="170"/>
      <c r="M83" s="170"/>
      <c r="N83" s="171"/>
      <c r="O83" s="123"/>
      <c r="P83" s="124"/>
      <c r="Q83" s="124"/>
      <c r="R83" s="124"/>
      <c r="S83" s="138"/>
      <c r="T83" s="125"/>
      <c r="U83" s="123"/>
      <c r="V83" s="124"/>
      <c r="W83" s="124"/>
      <c r="X83" s="124"/>
      <c r="Y83" s="138"/>
      <c r="Z83" s="125"/>
      <c r="AA83" s="123"/>
      <c r="AB83" s="124"/>
      <c r="AC83" s="124"/>
      <c r="AD83" s="124"/>
      <c r="AE83" s="138"/>
      <c r="AF83" s="125"/>
      <c r="AG83" s="123"/>
      <c r="AH83" s="124"/>
      <c r="AI83" s="124"/>
      <c r="AJ83" s="124"/>
      <c r="AK83" s="138"/>
      <c r="AL83" s="125"/>
      <c r="AM83" s="123"/>
      <c r="AN83" s="124"/>
      <c r="AO83" s="124"/>
      <c r="AP83" s="124"/>
      <c r="AQ83" s="138"/>
      <c r="AR83" s="125"/>
      <c r="AS83" s="123"/>
      <c r="AT83" s="124"/>
      <c r="AU83" s="124"/>
      <c r="AV83" s="124"/>
      <c r="AW83" s="138"/>
      <c r="AX83" s="125"/>
      <c r="AY83" s="123"/>
      <c r="AZ83" s="124"/>
      <c r="BA83" s="124"/>
      <c r="BB83" s="124"/>
      <c r="BC83" s="138"/>
      <c r="BD83" s="125"/>
    </row>
    <row r="84" spans="1:56">
      <c r="A84" s="172" t="s">
        <v>594</v>
      </c>
      <c r="B84" s="311" t="s">
        <v>844</v>
      </c>
      <c r="C84" s="123"/>
      <c r="D84" s="124"/>
      <c r="E84" s="124"/>
      <c r="F84" s="124"/>
      <c r="G84" s="138"/>
      <c r="H84" s="125"/>
      <c r="I84" s="168"/>
      <c r="J84" s="169"/>
      <c r="K84" s="170"/>
      <c r="L84" s="170"/>
      <c r="M84" s="170"/>
      <c r="N84" s="171"/>
      <c r="O84" s="123"/>
      <c r="P84" s="124"/>
      <c r="Q84" s="124"/>
      <c r="R84" s="124"/>
      <c r="S84" s="138"/>
      <c r="T84" s="125"/>
      <c r="U84" s="123"/>
      <c r="V84" s="124"/>
      <c r="W84" s="124"/>
      <c r="X84" s="124"/>
      <c r="Y84" s="138"/>
      <c r="Z84" s="125"/>
      <c r="AA84" s="123"/>
      <c r="AB84" s="124"/>
      <c r="AC84" s="124"/>
      <c r="AD84" s="124"/>
      <c r="AE84" s="138"/>
      <c r="AF84" s="125"/>
      <c r="AG84" s="123"/>
      <c r="AH84" s="124"/>
      <c r="AI84" s="124"/>
      <c r="AJ84" s="124"/>
      <c r="AK84" s="138"/>
      <c r="AL84" s="125"/>
      <c r="AM84" s="123"/>
      <c r="AN84" s="124"/>
      <c r="AO84" s="124"/>
      <c r="AP84" s="124"/>
      <c r="AQ84" s="138"/>
      <c r="AR84" s="125"/>
      <c r="AS84" s="123"/>
      <c r="AT84" s="124"/>
      <c r="AU84" s="124"/>
      <c r="AV84" s="124"/>
      <c r="AW84" s="138"/>
      <c r="AX84" s="125"/>
      <c r="AY84" s="123"/>
      <c r="AZ84" s="124"/>
      <c r="BA84" s="124"/>
      <c r="BB84" s="124"/>
      <c r="BC84" s="138"/>
      <c r="BD84" s="125"/>
    </row>
    <row r="85" spans="1:56">
      <c r="A85" s="172" t="s">
        <v>595</v>
      </c>
      <c r="B85" s="311" t="s">
        <v>845</v>
      </c>
      <c r="C85" s="123"/>
      <c r="D85" s="124"/>
      <c r="E85" s="124"/>
      <c r="F85" s="124"/>
      <c r="G85" s="138"/>
      <c r="H85" s="125"/>
      <c r="I85" s="168"/>
      <c r="J85" s="169"/>
      <c r="K85" s="170"/>
      <c r="L85" s="170"/>
      <c r="M85" s="170"/>
      <c r="N85" s="171"/>
      <c r="O85" s="123"/>
      <c r="P85" s="124"/>
      <c r="Q85" s="124"/>
      <c r="R85" s="124"/>
      <c r="S85" s="138"/>
      <c r="T85" s="125"/>
      <c r="U85" s="123"/>
      <c r="V85" s="124"/>
      <c r="W85" s="124"/>
      <c r="X85" s="124"/>
      <c r="Y85" s="138"/>
      <c r="Z85" s="125"/>
      <c r="AA85" s="123"/>
      <c r="AB85" s="124"/>
      <c r="AC85" s="124"/>
      <c r="AD85" s="124"/>
      <c r="AE85" s="138"/>
      <c r="AF85" s="125"/>
      <c r="AG85" s="123"/>
      <c r="AH85" s="124"/>
      <c r="AI85" s="124"/>
      <c r="AJ85" s="124"/>
      <c r="AK85" s="138"/>
      <c r="AL85" s="125"/>
      <c r="AM85" s="123"/>
      <c r="AN85" s="124"/>
      <c r="AO85" s="124"/>
      <c r="AP85" s="124"/>
      <c r="AQ85" s="138"/>
      <c r="AR85" s="125"/>
      <c r="AS85" s="123"/>
      <c r="AT85" s="124"/>
      <c r="AU85" s="124"/>
      <c r="AV85" s="124"/>
      <c r="AW85" s="138"/>
      <c r="AX85" s="125"/>
      <c r="AY85" s="123"/>
      <c r="AZ85" s="124"/>
      <c r="BA85" s="124"/>
      <c r="BB85" s="124"/>
      <c r="BC85" s="138"/>
      <c r="BD85" s="125"/>
    </row>
    <row r="86" spans="1:56">
      <c r="A86" s="172" t="s">
        <v>596</v>
      </c>
      <c r="B86" s="311" t="s">
        <v>846</v>
      </c>
      <c r="C86" s="123"/>
      <c r="D86" s="124"/>
      <c r="E86" s="124"/>
      <c r="F86" s="124"/>
      <c r="G86" s="138"/>
      <c r="H86" s="125"/>
      <c r="I86" s="168"/>
      <c r="J86" s="169"/>
      <c r="K86" s="170"/>
      <c r="L86" s="170"/>
      <c r="M86" s="170"/>
      <c r="N86" s="171"/>
      <c r="O86" s="123"/>
      <c r="P86" s="124"/>
      <c r="Q86" s="124"/>
      <c r="R86" s="124"/>
      <c r="S86" s="138"/>
      <c r="T86" s="125"/>
      <c r="U86" s="123"/>
      <c r="V86" s="124"/>
      <c r="W86" s="124"/>
      <c r="X86" s="124"/>
      <c r="Y86" s="138"/>
      <c r="Z86" s="125"/>
      <c r="AA86" s="123"/>
      <c r="AB86" s="124"/>
      <c r="AC86" s="124"/>
      <c r="AD86" s="124"/>
      <c r="AE86" s="138"/>
      <c r="AF86" s="125"/>
      <c r="AG86" s="123"/>
      <c r="AH86" s="124"/>
      <c r="AI86" s="124"/>
      <c r="AJ86" s="124"/>
      <c r="AK86" s="138"/>
      <c r="AL86" s="125"/>
      <c r="AM86" s="123"/>
      <c r="AN86" s="124"/>
      <c r="AO86" s="124"/>
      <c r="AP86" s="124"/>
      <c r="AQ86" s="138"/>
      <c r="AR86" s="125"/>
      <c r="AS86" s="123"/>
      <c r="AT86" s="124"/>
      <c r="AU86" s="124"/>
      <c r="AV86" s="124"/>
      <c r="AW86" s="138"/>
      <c r="AX86" s="125"/>
      <c r="AY86" s="123"/>
      <c r="AZ86" s="124"/>
      <c r="BA86" s="124"/>
      <c r="BB86" s="124"/>
      <c r="BC86" s="138"/>
      <c r="BD86" s="125"/>
    </row>
    <row r="87" spans="1:56">
      <c r="A87" s="172" t="s">
        <v>597</v>
      </c>
      <c r="B87" s="311" t="s">
        <v>847</v>
      </c>
      <c r="C87" s="123"/>
      <c r="D87" s="124"/>
      <c r="E87" s="124"/>
      <c r="F87" s="124"/>
      <c r="G87" s="138"/>
      <c r="H87" s="125"/>
      <c r="I87" s="168"/>
      <c r="J87" s="169"/>
      <c r="K87" s="170"/>
      <c r="L87" s="170"/>
      <c r="M87" s="170"/>
      <c r="N87" s="171"/>
      <c r="O87" s="123"/>
      <c r="P87" s="124"/>
      <c r="Q87" s="124"/>
      <c r="R87" s="124"/>
      <c r="S87" s="138"/>
      <c r="T87" s="125"/>
      <c r="U87" s="123"/>
      <c r="V87" s="124"/>
      <c r="W87" s="124"/>
      <c r="X87" s="124"/>
      <c r="Y87" s="138"/>
      <c r="Z87" s="125"/>
      <c r="AA87" s="123"/>
      <c r="AB87" s="124"/>
      <c r="AC87" s="124"/>
      <c r="AD87" s="124"/>
      <c r="AE87" s="138"/>
      <c r="AF87" s="125"/>
      <c r="AG87" s="123"/>
      <c r="AH87" s="124"/>
      <c r="AI87" s="124"/>
      <c r="AJ87" s="124"/>
      <c r="AK87" s="138"/>
      <c r="AL87" s="125"/>
      <c r="AM87" s="123"/>
      <c r="AN87" s="124"/>
      <c r="AO87" s="124"/>
      <c r="AP87" s="124"/>
      <c r="AQ87" s="138"/>
      <c r="AR87" s="125"/>
      <c r="AS87" s="123"/>
      <c r="AT87" s="124"/>
      <c r="AU87" s="124"/>
      <c r="AV87" s="124"/>
      <c r="AW87" s="138"/>
      <c r="AX87" s="125"/>
      <c r="AY87" s="123"/>
      <c r="AZ87" s="124"/>
      <c r="BA87" s="124"/>
      <c r="BB87" s="124"/>
      <c r="BC87" s="138"/>
      <c r="BD87" s="125"/>
    </row>
    <row r="88" spans="1:56">
      <c r="A88" s="172" t="s">
        <v>598</v>
      </c>
      <c r="B88" s="311" t="s">
        <v>848</v>
      </c>
      <c r="C88" s="123"/>
      <c r="D88" s="124"/>
      <c r="E88" s="124"/>
      <c r="F88" s="124"/>
      <c r="G88" s="138"/>
      <c r="H88" s="125"/>
      <c r="I88" s="168"/>
      <c r="J88" s="169"/>
      <c r="K88" s="170"/>
      <c r="L88" s="170"/>
      <c r="M88" s="170"/>
      <c r="N88" s="171"/>
      <c r="O88" s="123"/>
      <c r="P88" s="124"/>
      <c r="Q88" s="124"/>
      <c r="R88" s="124"/>
      <c r="S88" s="138"/>
      <c r="T88" s="125"/>
      <c r="U88" s="123"/>
      <c r="V88" s="124"/>
      <c r="W88" s="124"/>
      <c r="X88" s="124"/>
      <c r="Y88" s="138"/>
      <c r="Z88" s="125"/>
      <c r="AA88" s="123"/>
      <c r="AB88" s="124"/>
      <c r="AC88" s="124"/>
      <c r="AD88" s="124"/>
      <c r="AE88" s="138"/>
      <c r="AF88" s="125"/>
      <c r="AG88" s="123"/>
      <c r="AH88" s="124"/>
      <c r="AI88" s="124"/>
      <c r="AJ88" s="124"/>
      <c r="AK88" s="138"/>
      <c r="AL88" s="125"/>
      <c r="AM88" s="123"/>
      <c r="AN88" s="124"/>
      <c r="AO88" s="124"/>
      <c r="AP88" s="124"/>
      <c r="AQ88" s="138"/>
      <c r="AR88" s="125"/>
      <c r="AS88" s="123"/>
      <c r="AT88" s="124"/>
      <c r="AU88" s="124"/>
      <c r="AV88" s="124"/>
      <c r="AW88" s="138"/>
      <c r="AX88" s="125"/>
      <c r="AY88" s="123"/>
      <c r="AZ88" s="124"/>
      <c r="BA88" s="124"/>
      <c r="BB88" s="124"/>
      <c r="BC88" s="138"/>
      <c r="BD88" s="125"/>
    </row>
    <row r="89" spans="1:56">
      <c r="A89" s="172" t="s">
        <v>599</v>
      </c>
      <c r="B89" s="311" t="s">
        <v>849</v>
      </c>
      <c r="C89" s="123"/>
      <c r="D89" s="124"/>
      <c r="E89" s="124"/>
      <c r="F89" s="124"/>
      <c r="G89" s="138"/>
      <c r="H89" s="125"/>
      <c r="I89" s="168"/>
      <c r="J89" s="169"/>
      <c r="K89" s="170"/>
      <c r="L89" s="170"/>
      <c r="M89" s="170"/>
      <c r="N89" s="171"/>
      <c r="O89" s="123"/>
      <c r="P89" s="124"/>
      <c r="Q89" s="124"/>
      <c r="R89" s="124"/>
      <c r="S89" s="138"/>
      <c r="T89" s="125"/>
      <c r="U89" s="123"/>
      <c r="V89" s="124"/>
      <c r="W89" s="124"/>
      <c r="X89" s="124"/>
      <c r="Y89" s="138"/>
      <c r="Z89" s="125"/>
      <c r="AA89" s="123"/>
      <c r="AB89" s="124"/>
      <c r="AC89" s="124"/>
      <c r="AD89" s="124"/>
      <c r="AE89" s="138"/>
      <c r="AF89" s="125"/>
      <c r="AG89" s="123"/>
      <c r="AH89" s="124"/>
      <c r="AI89" s="124"/>
      <c r="AJ89" s="124"/>
      <c r="AK89" s="138"/>
      <c r="AL89" s="125"/>
      <c r="AM89" s="123"/>
      <c r="AN89" s="124"/>
      <c r="AO89" s="124"/>
      <c r="AP89" s="124"/>
      <c r="AQ89" s="138"/>
      <c r="AR89" s="125"/>
      <c r="AS89" s="123"/>
      <c r="AT89" s="124"/>
      <c r="AU89" s="124"/>
      <c r="AV89" s="124"/>
      <c r="AW89" s="138"/>
      <c r="AX89" s="125"/>
      <c r="AY89" s="123"/>
      <c r="AZ89" s="124"/>
      <c r="BA89" s="124"/>
      <c r="BB89" s="124"/>
      <c r="BC89" s="138"/>
      <c r="BD89" s="125"/>
    </row>
    <row r="90" spans="1:56">
      <c r="A90" s="172" t="s">
        <v>600</v>
      </c>
      <c r="B90" s="311" t="s">
        <v>850</v>
      </c>
      <c r="C90" s="123"/>
      <c r="D90" s="124"/>
      <c r="E90" s="124"/>
      <c r="F90" s="124"/>
      <c r="G90" s="138"/>
      <c r="H90" s="125"/>
      <c r="I90" s="168"/>
      <c r="J90" s="169"/>
      <c r="K90" s="170"/>
      <c r="L90" s="170"/>
      <c r="M90" s="170"/>
      <c r="N90" s="171"/>
      <c r="O90" s="123"/>
      <c r="P90" s="124"/>
      <c r="Q90" s="124"/>
      <c r="R90" s="124"/>
      <c r="S90" s="138"/>
      <c r="T90" s="125"/>
      <c r="U90" s="123"/>
      <c r="V90" s="124"/>
      <c r="W90" s="124"/>
      <c r="X90" s="124"/>
      <c r="Y90" s="138"/>
      <c r="Z90" s="125"/>
      <c r="AA90" s="123"/>
      <c r="AB90" s="124"/>
      <c r="AC90" s="124"/>
      <c r="AD90" s="124"/>
      <c r="AE90" s="138"/>
      <c r="AF90" s="125"/>
      <c r="AG90" s="123"/>
      <c r="AH90" s="124"/>
      <c r="AI90" s="124"/>
      <c r="AJ90" s="124"/>
      <c r="AK90" s="138"/>
      <c r="AL90" s="125"/>
      <c r="AM90" s="123"/>
      <c r="AN90" s="124"/>
      <c r="AO90" s="124"/>
      <c r="AP90" s="124"/>
      <c r="AQ90" s="138"/>
      <c r="AR90" s="125"/>
      <c r="AS90" s="123"/>
      <c r="AT90" s="124"/>
      <c r="AU90" s="124"/>
      <c r="AV90" s="124"/>
      <c r="AW90" s="138"/>
      <c r="AX90" s="125"/>
      <c r="AY90" s="123"/>
      <c r="AZ90" s="124"/>
      <c r="BA90" s="124"/>
      <c r="BB90" s="124"/>
      <c r="BC90" s="138"/>
      <c r="BD90" s="125"/>
    </row>
    <row r="91" spans="1:56">
      <c r="A91" s="172" t="s">
        <v>601</v>
      </c>
      <c r="B91" s="311" t="s">
        <v>851</v>
      </c>
      <c r="C91" s="123"/>
      <c r="D91" s="124"/>
      <c r="E91" s="124"/>
      <c r="F91" s="124"/>
      <c r="G91" s="138"/>
      <c r="H91" s="125"/>
      <c r="I91" s="168"/>
      <c r="J91" s="169"/>
      <c r="K91" s="170"/>
      <c r="L91" s="170"/>
      <c r="M91" s="170"/>
      <c r="N91" s="171"/>
      <c r="O91" s="123"/>
      <c r="P91" s="124"/>
      <c r="Q91" s="124"/>
      <c r="R91" s="124"/>
      <c r="S91" s="138"/>
      <c r="T91" s="125"/>
      <c r="U91" s="123"/>
      <c r="V91" s="124"/>
      <c r="W91" s="124"/>
      <c r="X91" s="124"/>
      <c r="Y91" s="138"/>
      <c r="Z91" s="125"/>
      <c r="AA91" s="123"/>
      <c r="AB91" s="124"/>
      <c r="AC91" s="124"/>
      <c r="AD91" s="124"/>
      <c r="AE91" s="138"/>
      <c r="AF91" s="125"/>
      <c r="AG91" s="123"/>
      <c r="AH91" s="124"/>
      <c r="AI91" s="124"/>
      <c r="AJ91" s="124"/>
      <c r="AK91" s="138"/>
      <c r="AL91" s="125"/>
      <c r="AM91" s="123"/>
      <c r="AN91" s="124"/>
      <c r="AO91" s="124"/>
      <c r="AP91" s="124"/>
      <c r="AQ91" s="138"/>
      <c r="AR91" s="125"/>
      <c r="AS91" s="123"/>
      <c r="AT91" s="124"/>
      <c r="AU91" s="124"/>
      <c r="AV91" s="124"/>
      <c r="AW91" s="138"/>
      <c r="AX91" s="125"/>
      <c r="AY91" s="123"/>
      <c r="AZ91" s="124"/>
      <c r="BA91" s="124"/>
      <c r="BB91" s="124"/>
      <c r="BC91" s="138"/>
      <c r="BD91" s="125"/>
    </row>
    <row r="92" spans="1:56">
      <c r="A92" s="172" t="s">
        <v>602</v>
      </c>
      <c r="B92" s="311" t="s">
        <v>852</v>
      </c>
      <c r="C92" s="123"/>
      <c r="D92" s="124"/>
      <c r="E92" s="124"/>
      <c r="F92" s="124"/>
      <c r="G92" s="138"/>
      <c r="H92" s="125"/>
      <c r="I92" s="168"/>
      <c r="J92" s="169"/>
      <c r="K92" s="170"/>
      <c r="L92" s="170"/>
      <c r="M92" s="170"/>
      <c r="N92" s="171"/>
      <c r="O92" s="123"/>
      <c r="P92" s="124"/>
      <c r="Q92" s="124"/>
      <c r="R92" s="124"/>
      <c r="S92" s="138"/>
      <c r="T92" s="125"/>
      <c r="U92" s="123"/>
      <c r="V92" s="124"/>
      <c r="W92" s="124"/>
      <c r="X92" s="124"/>
      <c r="Y92" s="138"/>
      <c r="Z92" s="125"/>
      <c r="AA92" s="123"/>
      <c r="AB92" s="124"/>
      <c r="AC92" s="124"/>
      <c r="AD92" s="124"/>
      <c r="AE92" s="138"/>
      <c r="AF92" s="125"/>
      <c r="AG92" s="123"/>
      <c r="AH92" s="124"/>
      <c r="AI92" s="124"/>
      <c r="AJ92" s="124"/>
      <c r="AK92" s="138"/>
      <c r="AL92" s="125"/>
      <c r="AM92" s="123"/>
      <c r="AN92" s="124"/>
      <c r="AO92" s="124"/>
      <c r="AP92" s="124"/>
      <c r="AQ92" s="138"/>
      <c r="AR92" s="125"/>
      <c r="AS92" s="123"/>
      <c r="AT92" s="124"/>
      <c r="AU92" s="124"/>
      <c r="AV92" s="124"/>
      <c r="AW92" s="138"/>
      <c r="AX92" s="125"/>
      <c r="AY92" s="123"/>
      <c r="AZ92" s="124"/>
      <c r="BA92" s="124"/>
      <c r="BB92" s="124"/>
      <c r="BC92" s="138"/>
      <c r="BD92" s="125"/>
    </row>
    <row r="93" spans="1:56">
      <c r="A93" s="172" t="s">
        <v>603</v>
      </c>
      <c r="B93" s="311" t="s">
        <v>853</v>
      </c>
      <c r="C93" s="123"/>
      <c r="D93" s="124"/>
      <c r="E93" s="124"/>
      <c r="F93" s="124"/>
      <c r="G93" s="138"/>
      <c r="H93" s="125"/>
      <c r="I93" s="168"/>
      <c r="J93" s="169"/>
      <c r="K93" s="170"/>
      <c r="L93" s="170"/>
      <c r="M93" s="170"/>
      <c r="N93" s="171"/>
      <c r="O93" s="123"/>
      <c r="P93" s="124"/>
      <c r="Q93" s="124"/>
      <c r="R93" s="124"/>
      <c r="S93" s="138"/>
      <c r="T93" s="125"/>
      <c r="U93" s="123"/>
      <c r="V93" s="124"/>
      <c r="W93" s="124"/>
      <c r="X93" s="124"/>
      <c r="Y93" s="138"/>
      <c r="Z93" s="125"/>
      <c r="AA93" s="123"/>
      <c r="AB93" s="124"/>
      <c r="AC93" s="124"/>
      <c r="AD93" s="124"/>
      <c r="AE93" s="138"/>
      <c r="AF93" s="125"/>
      <c r="AG93" s="123"/>
      <c r="AH93" s="124"/>
      <c r="AI93" s="124"/>
      <c r="AJ93" s="124"/>
      <c r="AK93" s="138"/>
      <c r="AL93" s="125"/>
      <c r="AM93" s="123"/>
      <c r="AN93" s="124"/>
      <c r="AO93" s="124"/>
      <c r="AP93" s="124"/>
      <c r="AQ93" s="138"/>
      <c r="AR93" s="125"/>
      <c r="AS93" s="123"/>
      <c r="AT93" s="124"/>
      <c r="AU93" s="124"/>
      <c r="AV93" s="124"/>
      <c r="AW93" s="138"/>
      <c r="AX93" s="125"/>
      <c r="AY93" s="123"/>
      <c r="AZ93" s="124"/>
      <c r="BA93" s="124"/>
      <c r="BB93" s="124"/>
      <c r="BC93" s="138"/>
      <c r="BD93" s="125"/>
    </row>
    <row r="94" spans="1:56">
      <c r="A94" s="172" t="s">
        <v>604</v>
      </c>
      <c r="B94" s="311" t="s">
        <v>854</v>
      </c>
      <c r="C94" s="123"/>
      <c r="D94" s="124"/>
      <c r="E94" s="124"/>
      <c r="F94" s="124"/>
      <c r="G94" s="138"/>
      <c r="H94" s="125"/>
      <c r="I94" s="168"/>
      <c r="J94" s="169"/>
      <c r="K94" s="170"/>
      <c r="L94" s="170"/>
      <c r="M94" s="170"/>
      <c r="N94" s="171"/>
      <c r="O94" s="123"/>
      <c r="P94" s="124"/>
      <c r="Q94" s="124"/>
      <c r="R94" s="124"/>
      <c r="S94" s="138"/>
      <c r="T94" s="125"/>
      <c r="U94" s="123"/>
      <c r="V94" s="124"/>
      <c r="W94" s="124"/>
      <c r="X94" s="124"/>
      <c r="Y94" s="138"/>
      <c r="Z94" s="125"/>
      <c r="AA94" s="123"/>
      <c r="AB94" s="124"/>
      <c r="AC94" s="124"/>
      <c r="AD94" s="124"/>
      <c r="AE94" s="138"/>
      <c r="AF94" s="125"/>
      <c r="AG94" s="123"/>
      <c r="AH94" s="124"/>
      <c r="AI94" s="124"/>
      <c r="AJ94" s="124"/>
      <c r="AK94" s="138"/>
      <c r="AL94" s="125"/>
      <c r="AM94" s="123"/>
      <c r="AN94" s="124"/>
      <c r="AO94" s="124"/>
      <c r="AP94" s="124"/>
      <c r="AQ94" s="138"/>
      <c r="AR94" s="125"/>
      <c r="AS94" s="123"/>
      <c r="AT94" s="124"/>
      <c r="AU94" s="124"/>
      <c r="AV94" s="124"/>
      <c r="AW94" s="138"/>
      <c r="AX94" s="125"/>
      <c r="AY94" s="123"/>
      <c r="AZ94" s="124"/>
      <c r="BA94" s="124"/>
      <c r="BB94" s="124"/>
      <c r="BC94" s="138"/>
      <c r="BD94" s="125"/>
    </row>
    <row r="95" spans="1:56">
      <c r="A95" s="172" t="s">
        <v>605</v>
      </c>
      <c r="B95" s="311" t="s">
        <v>855</v>
      </c>
      <c r="C95" s="123"/>
      <c r="D95" s="124"/>
      <c r="E95" s="124"/>
      <c r="F95" s="124"/>
      <c r="G95" s="138"/>
      <c r="H95" s="125"/>
      <c r="I95" s="168"/>
      <c r="J95" s="169"/>
      <c r="K95" s="170"/>
      <c r="L95" s="170"/>
      <c r="M95" s="170"/>
      <c r="N95" s="171"/>
      <c r="O95" s="123"/>
      <c r="P95" s="124"/>
      <c r="Q95" s="124"/>
      <c r="R95" s="124"/>
      <c r="S95" s="138"/>
      <c r="T95" s="125"/>
      <c r="U95" s="123"/>
      <c r="V95" s="124"/>
      <c r="W95" s="124"/>
      <c r="X95" s="124"/>
      <c r="Y95" s="138"/>
      <c r="Z95" s="125"/>
      <c r="AA95" s="123"/>
      <c r="AB95" s="124"/>
      <c r="AC95" s="124"/>
      <c r="AD95" s="124"/>
      <c r="AE95" s="138"/>
      <c r="AF95" s="125"/>
      <c r="AG95" s="123"/>
      <c r="AH95" s="124"/>
      <c r="AI95" s="124"/>
      <c r="AJ95" s="124"/>
      <c r="AK95" s="138"/>
      <c r="AL95" s="125"/>
      <c r="AM95" s="123"/>
      <c r="AN95" s="124"/>
      <c r="AO95" s="124"/>
      <c r="AP95" s="124"/>
      <c r="AQ95" s="138"/>
      <c r="AR95" s="125"/>
      <c r="AS95" s="123"/>
      <c r="AT95" s="124"/>
      <c r="AU95" s="124"/>
      <c r="AV95" s="124"/>
      <c r="AW95" s="138"/>
      <c r="AX95" s="125"/>
      <c r="AY95" s="123"/>
      <c r="AZ95" s="124"/>
      <c r="BA95" s="124"/>
      <c r="BB95" s="124"/>
      <c r="BC95" s="138"/>
      <c r="BD95" s="125"/>
    </row>
    <row r="96" spans="1:56">
      <c r="A96" s="172" t="s">
        <v>606</v>
      </c>
      <c r="B96" s="311" t="s">
        <v>856</v>
      </c>
      <c r="C96" s="123"/>
      <c r="D96" s="124"/>
      <c r="E96" s="124"/>
      <c r="F96" s="124"/>
      <c r="G96" s="138"/>
      <c r="H96" s="125"/>
      <c r="I96" s="168"/>
      <c r="J96" s="169"/>
      <c r="K96" s="170"/>
      <c r="L96" s="170"/>
      <c r="M96" s="170"/>
      <c r="N96" s="171"/>
      <c r="O96" s="123"/>
      <c r="P96" s="124"/>
      <c r="Q96" s="124"/>
      <c r="R96" s="124"/>
      <c r="S96" s="138"/>
      <c r="T96" s="125"/>
      <c r="U96" s="123"/>
      <c r="V96" s="124"/>
      <c r="W96" s="124"/>
      <c r="X96" s="124"/>
      <c r="Y96" s="138"/>
      <c r="Z96" s="125"/>
      <c r="AA96" s="123"/>
      <c r="AB96" s="124"/>
      <c r="AC96" s="124"/>
      <c r="AD96" s="124"/>
      <c r="AE96" s="138"/>
      <c r="AF96" s="125"/>
      <c r="AG96" s="123"/>
      <c r="AH96" s="124"/>
      <c r="AI96" s="124"/>
      <c r="AJ96" s="124"/>
      <c r="AK96" s="138"/>
      <c r="AL96" s="125"/>
      <c r="AM96" s="123"/>
      <c r="AN96" s="124"/>
      <c r="AO96" s="124"/>
      <c r="AP96" s="124"/>
      <c r="AQ96" s="138"/>
      <c r="AR96" s="125"/>
      <c r="AS96" s="123"/>
      <c r="AT96" s="124"/>
      <c r="AU96" s="124"/>
      <c r="AV96" s="124"/>
      <c r="AW96" s="138"/>
      <c r="AX96" s="125"/>
      <c r="AY96" s="123"/>
      <c r="AZ96" s="124"/>
      <c r="BA96" s="124"/>
      <c r="BB96" s="124"/>
      <c r="BC96" s="138"/>
      <c r="BD96" s="125"/>
    </row>
    <row r="97" spans="1:56">
      <c r="A97" s="172" t="s">
        <v>607</v>
      </c>
      <c r="B97" s="311" t="s">
        <v>857</v>
      </c>
      <c r="C97" s="123"/>
      <c r="D97" s="124"/>
      <c r="E97" s="124"/>
      <c r="F97" s="124"/>
      <c r="G97" s="138"/>
      <c r="H97" s="125"/>
      <c r="I97" s="168"/>
      <c r="J97" s="169"/>
      <c r="K97" s="170"/>
      <c r="L97" s="170"/>
      <c r="M97" s="170"/>
      <c r="N97" s="171"/>
      <c r="O97" s="123"/>
      <c r="P97" s="124"/>
      <c r="Q97" s="124"/>
      <c r="R97" s="124"/>
      <c r="S97" s="138"/>
      <c r="T97" s="125"/>
      <c r="U97" s="123"/>
      <c r="V97" s="124"/>
      <c r="W97" s="124"/>
      <c r="X97" s="124"/>
      <c r="Y97" s="138"/>
      <c r="Z97" s="125"/>
      <c r="AA97" s="123"/>
      <c r="AB97" s="124"/>
      <c r="AC97" s="124"/>
      <c r="AD97" s="124"/>
      <c r="AE97" s="138"/>
      <c r="AF97" s="125"/>
      <c r="AG97" s="123"/>
      <c r="AH97" s="124"/>
      <c r="AI97" s="124"/>
      <c r="AJ97" s="124"/>
      <c r="AK97" s="138"/>
      <c r="AL97" s="125"/>
      <c r="AM97" s="123"/>
      <c r="AN97" s="124"/>
      <c r="AO97" s="124"/>
      <c r="AP97" s="124"/>
      <c r="AQ97" s="138"/>
      <c r="AR97" s="125"/>
      <c r="AS97" s="123"/>
      <c r="AT97" s="124"/>
      <c r="AU97" s="124"/>
      <c r="AV97" s="124"/>
      <c r="AW97" s="138"/>
      <c r="AX97" s="125"/>
      <c r="AY97" s="123"/>
      <c r="AZ97" s="124"/>
      <c r="BA97" s="124"/>
      <c r="BB97" s="124"/>
      <c r="BC97" s="138"/>
      <c r="BD97" s="125"/>
    </row>
    <row r="98" spans="1:56">
      <c r="A98" s="172" t="s">
        <v>608</v>
      </c>
      <c r="B98" s="311" t="s">
        <v>858</v>
      </c>
      <c r="C98" s="123"/>
      <c r="D98" s="124"/>
      <c r="E98" s="124"/>
      <c r="F98" s="124"/>
      <c r="G98" s="138"/>
      <c r="H98" s="125"/>
      <c r="I98" s="168"/>
      <c r="J98" s="169"/>
      <c r="K98" s="170"/>
      <c r="L98" s="170"/>
      <c r="M98" s="170"/>
      <c r="N98" s="171"/>
      <c r="O98" s="123"/>
      <c r="P98" s="124"/>
      <c r="Q98" s="124"/>
      <c r="R98" s="124"/>
      <c r="S98" s="138"/>
      <c r="T98" s="125"/>
      <c r="U98" s="123"/>
      <c r="V98" s="124"/>
      <c r="W98" s="124"/>
      <c r="X98" s="124"/>
      <c r="Y98" s="138"/>
      <c r="Z98" s="125"/>
      <c r="AA98" s="123"/>
      <c r="AB98" s="124"/>
      <c r="AC98" s="124"/>
      <c r="AD98" s="124"/>
      <c r="AE98" s="138"/>
      <c r="AF98" s="125"/>
      <c r="AG98" s="123"/>
      <c r="AH98" s="124"/>
      <c r="AI98" s="124"/>
      <c r="AJ98" s="124"/>
      <c r="AK98" s="138"/>
      <c r="AL98" s="125"/>
      <c r="AM98" s="123"/>
      <c r="AN98" s="124"/>
      <c r="AO98" s="124"/>
      <c r="AP98" s="124"/>
      <c r="AQ98" s="138"/>
      <c r="AR98" s="125"/>
      <c r="AS98" s="123"/>
      <c r="AT98" s="124"/>
      <c r="AU98" s="124"/>
      <c r="AV98" s="124"/>
      <c r="AW98" s="138"/>
      <c r="AX98" s="125"/>
      <c r="AY98" s="123"/>
      <c r="AZ98" s="124"/>
      <c r="BA98" s="124"/>
      <c r="BB98" s="124"/>
      <c r="BC98" s="138"/>
      <c r="BD98" s="125"/>
    </row>
    <row r="99" spans="1:56">
      <c r="A99" s="172" t="s">
        <v>609</v>
      </c>
      <c r="B99" s="311" t="s">
        <v>859</v>
      </c>
      <c r="C99" s="123"/>
      <c r="D99" s="124"/>
      <c r="E99" s="124"/>
      <c r="F99" s="124"/>
      <c r="G99" s="138"/>
      <c r="H99" s="125"/>
      <c r="I99" s="168"/>
      <c r="J99" s="169"/>
      <c r="K99" s="170"/>
      <c r="L99" s="170"/>
      <c r="M99" s="170"/>
      <c r="N99" s="171"/>
      <c r="O99" s="123"/>
      <c r="P99" s="124"/>
      <c r="Q99" s="124"/>
      <c r="R99" s="124"/>
      <c r="S99" s="138"/>
      <c r="T99" s="125"/>
      <c r="U99" s="123"/>
      <c r="V99" s="124"/>
      <c r="W99" s="124"/>
      <c r="X99" s="124"/>
      <c r="Y99" s="138"/>
      <c r="Z99" s="125"/>
      <c r="AA99" s="123"/>
      <c r="AB99" s="124"/>
      <c r="AC99" s="124"/>
      <c r="AD99" s="124"/>
      <c r="AE99" s="138"/>
      <c r="AF99" s="125"/>
      <c r="AG99" s="123"/>
      <c r="AH99" s="124"/>
      <c r="AI99" s="124"/>
      <c r="AJ99" s="124"/>
      <c r="AK99" s="138"/>
      <c r="AL99" s="125"/>
      <c r="AM99" s="123"/>
      <c r="AN99" s="124"/>
      <c r="AO99" s="124"/>
      <c r="AP99" s="124"/>
      <c r="AQ99" s="138"/>
      <c r="AR99" s="125"/>
      <c r="AS99" s="123"/>
      <c r="AT99" s="124"/>
      <c r="AU99" s="124"/>
      <c r="AV99" s="124"/>
      <c r="AW99" s="138"/>
      <c r="AX99" s="125"/>
      <c r="AY99" s="123"/>
      <c r="AZ99" s="124"/>
      <c r="BA99" s="124"/>
      <c r="BB99" s="124"/>
      <c r="BC99" s="138"/>
      <c r="BD99" s="125"/>
    </row>
    <row r="100" spans="1:56">
      <c r="A100" s="172" t="s">
        <v>610</v>
      </c>
      <c r="B100" s="311" t="s">
        <v>860</v>
      </c>
      <c r="C100" s="123"/>
      <c r="D100" s="124"/>
      <c r="E100" s="124"/>
      <c r="F100" s="124"/>
      <c r="G100" s="138"/>
      <c r="H100" s="125"/>
      <c r="I100" s="168"/>
      <c r="J100" s="169"/>
      <c r="K100" s="170"/>
      <c r="L100" s="170"/>
      <c r="M100" s="170"/>
      <c r="N100" s="171"/>
      <c r="O100" s="123"/>
      <c r="P100" s="124"/>
      <c r="Q100" s="124"/>
      <c r="R100" s="124"/>
      <c r="S100" s="138"/>
      <c r="T100" s="125"/>
      <c r="U100" s="123"/>
      <c r="V100" s="124"/>
      <c r="W100" s="124"/>
      <c r="X100" s="124"/>
      <c r="Y100" s="138"/>
      <c r="Z100" s="125"/>
      <c r="AA100" s="123"/>
      <c r="AB100" s="124"/>
      <c r="AC100" s="124"/>
      <c r="AD100" s="124"/>
      <c r="AE100" s="138"/>
      <c r="AF100" s="125"/>
      <c r="AG100" s="123"/>
      <c r="AH100" s="124"/>
      <c r="AI100" s="124"/>
      <c r="AJ100" s="124"/>
      <c r="AK100" s="138"/>
      <c r="AL100" s="125"/>
      <c r="AM100" s="123"/>
      <c r="AN100" s="124"/>
      <c r="AO100" s="124"/>
      <c r="AP100" s="124"/>
      <c r="AQ100" s="138"/>
      <c r="AR100" s="125"/>
      <c r="AS100" s="123"/>
      <c r="AT100" s="124"/>
      <c r="AU100" s="124"/>
      <c r="AV100" s="124"/>
      <c r="AW100" s="138"/>
      <c r="AX100" s="125"/>
      <c r="AY100" s="123"/>
      <c r="AZ100" s="124"/>
      <c r="BA100" s="124"/>
      <c r="BB100" s="124"/>
      <c r="BC100" s="138"/>
      <c r="BD100" s="125"/>
    </row>
    <row r="101" spans="1:56">
      <c r="A101" s="172" t="s">
        <v>611</v>
      </c>
      <c r="B101" s="311" t="s">
        <v>861</v>
      </c>
      <c r="C101" s="123"/>
      <c r="D101" s="124"/>
      <c r="E101" s="124"/>
      <c r="F101" s="124"/>
      <c r="G101" s="138"/>
      <c r="H101" s="125"/>
      <c r="I101" s="168"/>
      <c r="J101" s="169"/>
      <c r="K101" s="170"/>
      <c r="L101" s="170"/>
      <c r="M101" s="170"/>
      <c r="N101" s="171"/>
      <c r="O101" s="123"/>
      <c r="P101" s="124"/>
      <c r="Q101" s="124"/>
      <c r="R101" s="124"/>
      <c r="S101" s="138"/>
      <c r="T101" s="125"/>
      <c r="U101" s="123"/>
      <c r="V101" s="124"/>
      <c r="W101" s="124"/>
      <c r="X101" s="124"/>
      <c r="Y101" s="138"/>
      <c r="Z101" s="125"/>
      <c r="AA101" s="123"/>
      <c r="AB101" s="124"/>
      <c r="AC101" s="124"/>
      <c r="AD101" s="124"/>
      <c r="AE101" s="138"/>
      <c r="AF101" s="125"/>
      <c r="AG101" s="123"/>
      <c r="AH101" s="124"/>
      <c r="AI101" s="124"/>
      <c r="AJ101" s="124"/>
      <c r="AK101" s="138"/>
      <c r="AL101" s="125"/>
      <c r="AM101" s="123"/>
      <c r="AN101" s="124"/>
      <c r="AO101" s="124"/>
      <c r="AP101" s="124"/>
      <c r="AQ101" s="138"/>
      <c r="AR101" s="125"/>
      <c r="AS101" s="123"/>
      <c r="AT101" s="124"/>
      <c r="AU101" s="124"/>
      <c r="AV101" s="124"/>
      <c r="AW101" s="138"/>
      <c r="AX101" s="125"/>
      <c r="AY101" s="123"/>
      <c r="AZ101" s="124"/>
      <c r="BA101" s="124"/>
      <c r="BB101" s="124"/>
      <c r="BC101" s="138"/>
      <c r="BD101" s="125"/>
    </row>
    <row r="102" spans="1:56">
      <c r="A102" s="172" t="s">
        <v>612</v>
      </c>
      <c r="B102" s="311" t="s">
        <v>862</v>
      </c>
      <c r="C102" s="123"/>
      <c r="D102" s="124"/>
      <c r="E102" s="124"/>
      <c r="F102" s="124"/>
      <c r="G102" s="138"/>
      <c r="H102" s="125"/>
      <c r="I102" s="168"/>
      <c r="J102" s="169"/>
      <c r="K102" s="170"/>
      <c r="L102" s="170"/>
      <c r="M102" s="170"/>
      <c r="N102" s="171"/>
      <c r="O102" s="123"/>
      <c r="P102" s="124"/>
      <c r="Q102" s="124"/>
      <c r="R102" s="124"/>
      <c r="S102" s="138"/>
      <c r="T102" s="125"/>
      <c r="U102" s="123"/>
      <c r="V102" s="124"/>
      <c r="W102" s="124"/>
      <c r="X102" s="124"/>
      <c r="Y102" s="138"/>
      <c r="Z102" s="125"/>
      <c r="AA102" s="123"/>
      <c r="AB102" s="124"/>
      <c r="AC102" s="124"/>
      <c r="AD102" s="124"/>
      <c r="AE102" s="138"/>
      <c r="AF102" s="125"/>
      <c r="AG102" s="123"/>
      <c r="AH102" s="124"/>
      <c r="AI102" s="124"/>
      <c r="AJ102" s="124"/>
      <c r="AK102" s="138"/>
      <c r="AL102" s="125"/>
      <c r="AM102" s="123"/>
      <c r="AN102" s="124"/>
      <c r="AO102" s="124"/>
      <c r="AP102" s="124"/>
      <c r="AQ102" s="138"/>
      <c r="AR102" s="125"/>
      <c r="AS102" s="123"/>
      <c r="AT102" s="124"/>
      <c r="AU102" s="124"/>
      <c r="AV102" s="124"/>
      <c r="AW102" s="138"/>
      <c r="AX102" s="125"/>
      <c r="AY102" s="123"/>
      <c r="AZ102" s="124"/>
      <c r="BA102" s="124"/>
      <c r="BB102" s="124"/>
      <c r="BC102" s="138"/>
      <c r="BD102" s="125"/>
    </row>
    <row r="103" spans="1:56">
      <c r="A103" s="173" t="s">
        <v>671</v>
      </c>
      <c r="B103" s="311" t="s">
        <v>863</v>
      </c>
      <c r="C103" s="123"/>
      <c r="D103" s="124"/>
      <c r="E103" s="124"/>
      <c r="F103" s="124"/>
      <c r="G103" s="138"/>
      <c r="H103" s="125"/>
      <c r="I103" s="174"/>
      <c r="J103" s="175"/>
      <c r="K103" s="176"/>
      <c r="L103" s="176"/>
      <c r="M103" s="176"/>
      <c r="N103" s="177"/>
      <c r="O103" s="123"/>
      <c r="P103" s="124"/>
      <c r="Q103" s="124"/>
      <c r="R103" s="124"/>
      <c r="S103" s="138"/>
      <c r="T103" s="125"/>
      <c r="U103" s="123"/>
      <c r="V103" s="124"/>
      <c r="W103" s="124"/>
      <c r="X103" s="124"/>
      <c r="Y103" s="138"/>
      <c r="Z103" s="125"/>
      <c r="AA103" s="123"/>
      <c r="AB103" s="124"/>
      <c r="AC103" s="124"/>
      <c r="AD103" s="124"/>
      <c r="AE103" s="138"/>
      <c r="AF103" s="125"/>
      <c r="AG103" s="123"/>
      <c r="AH103" s="124"/>
      <c r="AI103" s="124"/>
      <c r="AJ103" s="124"/>
      <c r="AK103" s="138"/>
      <c r="AL103" s="125"/>
      <c r="AM103" s="123"/>
      <c r="AN103" s="124"/>
      <c r="AO103" s="124"/>
      <c r="AP103" s="124"/>
      <c r="AQ103" s="138"/>
      <c r="AR103" s="125"/>
      <c r="AS103" s="123"/>
      <c r="AT103" s="124"/>
      <c r="AU103" s="124"/>
      <c r="AV103" s="124"/>
      <c r="AW103" s="138"/>
      <c r="AX103" s="125"/>
      <c r="AY103" s="123"/>
      <c r="AZ103" s="124"/>
      <c r="BA103" s="124"/>
      <c r="BB103" s="124"/>
      <c r="BC103" s="138"/>
      <c r="BD103" s="125"/>
    </row>
    <row r="104" spans="1:56">
      <c r="A104" s="312" t="s">
        <v>666</v>
      </c>
      <c r="B104" s="311" t="s">
        <v>864</v>
      </c>
      <c r="C104" s="123"/>
      <c r="D104" s="124"/>
      <c r="E104" s="124"/>
      <c r="F104" s="124"/>
      <c r="G104" s="138"/>
      <c r="H104" s="125"/>
      <c r="I104" s="174"/>
      <c r="J104" s="175"/>
      <c r="K104" s="176"/>
      <c r="L104" s="176"/>
      <c r="M104" s="176"/>
      <c r="N104" s="177"/>
      <c r="O104" s="123"/>
      <c r="P104" s="124"/>
      <c r="Q104" s="124"/>
      <c r="R104" s="124"/>
      <c r="S104" s="138"/>
      <c r="T104" s="125"/>
      <c r="U104" s="123"/>
      <c r="V104" s="124"/>
      <c r="W104" s="124"/>
      <c r="X104" s="124"/>
      <c r="Y104" s="138"/>
      <c r="Z104" s="125"/>
      <c r="AA104" s="123"/>
      <c r="AB104" s="124"/>
      <c r="AC104" s="124"/>
      <c r="AD104" s="124"/>
      <c r="AE104" s="138"/>
      <c r="AF104" s="125"/>
      <c r="AG104" s="123"/>
      <c r="AH104" s="124"/>
      <c r="AI104" s="124"/>
      <c r="AJ104" s="124"/>
      <c r="AK104" s="138"/>
      <c r="AL104" s="125"/>
      <c r="AM104" s="123"/>
      <c r="AN104" s="124"/>
      <c r="AO104" s="124"/>
      <c r="AP104" s="124"/>
      <c r="AQ104" s="138"/>
      <c r="AR104" s="125"/>
      <c r="AS104" s="123"/>
      <c r="AT104" s="124"/>
      <c r="AU104" s="124"/>
      <c r="AV104" s="124"/>
      <c r="AW104" s="138"/>
      <c r="AX104" s="125"/>
      <c r="AY104" s="123"/>
      <c r="AZ104" s="124"/>
      <c r="BA104" s="124"/>
      <c r="BB104" s="124"/>
      <c r="BC104" s="138"/>
      <c r="BD104" s="125"/>
    </row>
    <row r="105" spans="1:56">
      <c r="A105" s="312" t="s">
        <v>667</v>
      </c>
      <c r="B105" s="311" t="s">
        <v>865</v>
      </c>
      <c r="C105" s="123"/>
      <c r="D105" s="124"/>
      <c r="E105" s="124"/>
      <c r="F105" s="124"/>
      <c r="G105" s="138"/>
      <c r="H105" s="125"/>
      <c r="I105" s="174"/>
      <c r="J105" s="175"/>
      <c r="K105" s="176"/>
      <c r="L105" s="176"/>
      <c r="M105" s="176"/>
      <c r="N105" s="177"/>
      <c r="O105" s="123"/>
      <c r="P105" s="124"/>
      <c r="Q105" s="124"/>
      <c r="R105" s="124"/>
      <c r="S105" s="138"/>
      <c r="T105" s="125"/>
      <c r="U105" s="123"/>
      <c r="V105" s="124"/>
      <c r="W105" s="124"/>
      <c r="X105" s="124"/>
      <c r="Y105" s="138"/>
      <c r="Z105" s="125"/>
      <c r="AA105" s="123"/>
      <c r="AB105" s="124"/>
      <c r="AC105" s="124"/>
      <c r="AD105" s="124"/>
      <c r="AE105" s="138"/>
      <c r="AF105" s="125"/>
      <c r="AG105" s="123"/>
      <c r="AH105" s="124"/>
      <c r="AI105" s="124"/>
      <c r="AJ105" s="124"/>
      <c r="AK105" s="138"/>
      <c r="AL105" s="125"/>
      <c r="AM105" s="123"/>
      <c r="AN105" s="124"/>
      <c r="AO105" s="124"/>
      <c r="AP105" s="124"/>
      <c r="AQ105" s="138"/>
      <c r="AR105" s="125"/>
      <c r="AS105" s="123"/>
      <c r="AT105" s="124"/>
      <c r="AU105" s="124"/>
      <c r="AV105" s="124"/>
      <c r="AW105" s="138"/>
      <c r="AX105" s="125"/>
      <c r="AY105" s="123"/>
      <c r="AZ105" s="124"/>
      <c r="BA105" s="124"/>
      <c r="BB105" s="124"/>
      <c r="BC105" s="138"/>
      <c r="BD105" s="125"/>
    </row>
    <row r="106" spans="1:56">
      <c r="A106" s="312" t="s">
        <v>668</v>
      </c>
      <c r="B106" s="311" t="s">
        <v>866</v>
      </c>
      <c r="C106" s="123"/>
      <c r="D106" s="124"/>
      <c r="E106" s="124"/>
      <c r="F106" s="124"/>
      <c r="G106" s="138"/>
      <c r="H106" s="125"/>
      <c r="I106" s="174"/>
      <c r="J106" s="175"/>
      <c r="K106" s="176"/>
      <c r="L106" s="176"/>
      <c r="M106" s="176"/>
      <c r="N106" s="177"/>
      <c r="O106" s="123"/>
      <c r="P106" s="124"/>
      <c r="Q106" s="124"/>
      <c r="R106" s="124"/>
      <c r="S106" s="138"/>
      <c r="T106" s="125"/>
      <c r="U106" s="123"/>
      <c r="V106" s="124"/>
      <c r="W106" s="124"/>
      <c r="X106" s="124"/>
      <c r="Y106" s="138"/>
      <c r="Z106" s="125"/>
      <c r="AA106" s="123"/>
      <c r="AB106" s="124"/>
      <c r="AC106" s="124"/>
      <c r="AD106" s="124"/>
      <c r="AE106" s="138"/>
      <c r="AF106" s="125"/>
      <c r="AG106" s="123"/>
      <c r="AH106" s="124"/>
      <c r="AI106" s="124"/>
      <c r="AJ106" s="124"/>
      <c r="AK106" s="138"/>
      <c r="AL106" s="125"/>
      <c r="AM106" s="123"/>
      <c r="AN106" s="124"/>
      <c r="AO106" s="124"/>
      <c r="AP106" s="124"/>
      <c r="AQ106" s="138"/>
      <c r="AR106" s="125"/>
      <c r="AS106" s="123"/>
      <c r="AT106" s="124"/>
      <c r="AU106" s="124"/>
      <c r="AV106" s="124"/>
      <c r="AW106" s="138"/>
      <c r="AX106" s="125"/>
      <c r="AY106" s="123"/>
      <c r="AZ106" s="124"/>
      <c r="BA106" s="124"/>
      <c r="BB106" s="124"/>
      <c r="BC106" s="138"/>
      <c r="BD106" s="125"/>
    </row>
    <row r="107" spans="1:56">
      <c r="A107" s="312" t="s">
        <v>669</v>
      </c>
      <c r="B107" s="311" t="s">
        <v>867</v>
      </c>
      <c r="C107" s="123"/>
      <c r="D107" s="124"/>
      <c r="E107" s="124"/>
      <c r="F107" s="124"/>
      <c r="G107" s="138"/>
      <c r="H107" s="125"/>
      <c r="I107" s="174"/>
      <c r="J107" s="175"/>
      <c r="K107" s="176"/>
      <c r="L107" s="176"/>
      <c r="M107" s="176"/>
      <c r="N107" s="177"/>
      <c r="O107" s="123"/>
      <c r="P107" s="124"/>
      <c r="Q107" s="124"/>
      <c r="R107" s="124"/>
      <c r="S107" s="138"/>
      <c r="T107" s="125"/>
      <c r="U107" s="123"/>
      <c r="V107" s="124"/>
      <c r="W107" s="124"/>
      <c r="X107" s="124"/>
      <c r="Y107" s="138"/>
      <c r="Z107" s="125"/>
      <c r="AA107" s="123"/>
      <c r="AB107" s="124"/>
      <c r="AC107" s="124"/>
      <c r="AD107" s="124"/>
      <c r="AE107" s="138"/>
      <c r="AF107" s="125"/>
      <c r="AG107" s="123"/>
      <c r="AH107" s="124"/>
      <c r="AI107" s="124"/>
      <c r="AJ107" s="124"/>
      <c r="AK107" s="138"/>
      <c r="AL107" s="125"/>
      <c r="AM107" s="123"/>
      <c r="AN107" s="124"/>
      <c r="AO107" s="124"/>
      <c r="AP107" s="124"/>
      <c r="AQ107" s="138"/>
      <c r="AR107" s="125"/>
      <c r="AS107" s="123"/>
      <c r="AT107" s="124"/>
      <c r="AU107" s="124"/>
      <c r="AV107" s="124"/>
      <c r="AW107" s="138"/>
      <c r="AX107" s="125"/>
      <c r="AY107" s="123"/>
      <c r="AZ107" s="124"/>
      <c r="BA107" s="124"/>
      <c r="BB107" s="124"/>
      <c r="BC107" s="138"/>
      <c r="BD107" s="125"/>
    </row>
    <row r="108" spans="1:56">
      <c r="A108" s="312" t="s">
        <v>670</v>
      </c>
      <c r="B108" s="311" t="s">
        <v>868</v>
      </c>
      <c r="C108" s="123"/>
      <c r="D108" s="124"/>
      <c r="E108" s="124"/>
      <c r="F108" s="124"/>
      <c r="G108" s="138"/>
      <c r="H108" s="125"/>
      <c r="I108" s="174"/>
      <c r="J108" s="175"/>
      <c r="K108" s="176"/>
      <c r="L108" s="176"/>
      <c r="M108" s="176"/>
      <c r="N108" s="177"/>
      <c r="O108" s="123"/>
      <c r="P108" s="124"/>
      <c r="Q108" s="124"/>
      <c r="R108" s="124"/>
      <c r="S108" s="138"/>
      <c r="T108" s="125"/>
      <c r="U108" s="123"/>
      <c r="V108" s="124"/>
      <c r="W108" s="124"/>
      <c r="X108" s="124"/>
      <c r="Y108" s="138"/>
      <c r="Z108" s="125"/>
      <c r="AA108" s="123"/>
      <c r="AB108" s="124"/>
      <c r="AC108" s="124"/>
      <c r="AD108" s="124"/>
      <c r="AE108" s="138"/>
      <c r="AF108" s="125"/>
      <c r="AG108" s="123"/>
      <c r="AH108" s="124"/>
      <c r="AI108" s="124"/>
      <c r="AJ108" s="124"/>
      <c r="AK108" s="138"/>
      <c r="AL108" s="125"/>
      <c r="AM108" s="123"/>
      <c r="AN108" s="124"/>
      <c r="AO108" s="124"/>
      <c r="AP108" s="124"/>
      <c r="AQ108" s="138"/>
      <c r="AR108" s="125"/>
      <c r="AS108" s="123"/>
      <c r="AT108" s="124"/>
      <c r="AU108" s="124"/>
      <c r="AV108" s="124"/>
      <c r="AW108" s="138"/>
      <c r="AX108" s="125"/>
      <c r="AY108" s="123"/>
      <c r="AZ108" s="124"/>
      <c r="BA108" s="124"/>
      <c r="BB108" s="124"/>
      <c r="BC108" s="138"/>
      <c r="BD108" s="125"/>
    </row>
    <row r="109" spans="1:56">
      <c r="A109" s="173" t="s">
        <v>681</v>
      </c>
      <c r="B109" s="311" t="s">
        <v>869</v>
      </c>
      <c r="C109" s="123"/>
      <c r="D109" s="124"/>
      <c r="E109" s="124"/>
      <c r="F109" s="124"/>
      <c r="G109" s="138"/>
      <c r="H109" s="125"/>
      <c r="I109" s="174"/>
      <c r="J109" s="175"/>
      <c r="K109" s="176"/>
      <c r="L109" s="176"/>
      <c r="M109" s="176"/>
      <c r="N109" s="177"/>
      <c r="O109" s="123"/>
      <c r="P109" s="124"/>
      <c r="Q109" s="124"/>
      <c r="R109" s="124"/>
      <c r="S109" s="138"/>
      <c r="T109" s="125"/>
      <c r="U109" s="123"/>
      <c r="V109" s="124"/>
      <c r="W109" s="124"/>
      <c r="X109" s="124"/>
      <c r="Y109" s="138"/>
      <c r="Z109" s="125"/>
      <c r="AA109" s="123"/>
      <c r="AB109" s="124"/>
      <c r="AC109" s="124"/>
      <c r="AD109" s="124"/>
      <c r="AE109" s="138"/>
      <c r="AF109" s="125"/>
      <c r="AG109" s="123"/>
      <c r="AH109" s="124"/>
      <c r="AI109" s="124"/>
      <c r="AJ109" s="124"/>
      <c r="AK109" s="138"/>
      <c r="AL109" s="125"/>
      <c r="AM109" s="123"/>
      <c r="AN109" s="124"/>
      <c r="AO109" s="124"/>
      <c r="AP109" s="124"/>
      <c r="AQ109" s="138"/>
      <c r="AR109" s="125"/>
      <c r="AS109" s="123"/>
      <c r="AT109" s="124"/>
      <c r="AU109" s="124"/>
      <c r="AV109" s="124"/>
      <c r="AW109" s="138"/>
      <c r="AX109" s="125"/>
      <c r="AY109" s="123"/>
      <c r="AZ109" s="124"/>
      <c r="BA109" s="124"/>
      <c r="BB109" s="124"/>
      <c r="BC109" s="138"/>
      <c r="BD109" s="125"/>
    </row>
    <row r="110" spans="1:56">
      <c r="A110" s="173" t="s">
        <v>675</v>
      </c>
      <c r="B110" s="311" t="s">
        <v>870</v>
      </c>
      <c r="C110" s="123"/>
      <c r="D110" s="124"/>
      <c r="E110" s="124"/>
      <c r="F110" s="124"/>
      <c r="G110" s="138"/>
      <c r="H110" s="125"/>
      <c r="I110" s="174"/>
      <c r="J110" s="175"/>
      <c r="K110" s="176"/>
      <c r="L110" s="176"/>
      <c r="M110" s="176"/>
      <c r="N110" s="177"/>
      <c r="O110" s="123"/>
      <c r="P110" s="124"/>
      <c r="Q110" s="124"/>
      <c r="R110" s="124"/>
      <c r="S110" s="138"/>
      <c r="T110" s="125"/>
      <c r="U110" s="123"/>
      <c r="V110" s="124"/>
      <c r="W110" s="124"/>
      <c r="X110" s="124"/>
      <c r="Y110" s="138"/>
      <c r="Z110" s="125"/>
      <c r="AA110" s="123"/>
      <c r="AB110" s="124"/>
      <c r="AC110" s="124"/>
      <c r="AD110" s="124"/>
      <c r="AE110" s="138"/>
      <c r="AF110" s="125"/>
      <c r="AG110" s="123"/>
      <c r="AH110" s="124"/>
      <c r="AI110" s="124"/>
      <c r="AJ110" s="124"/>
      <c r="AK110" s="138"/>
      <c r="AL110" s="125"/>
      <c r="AM110" s="123"/>
      <c r="AN110" s="124"/>
      <c r="AO110" s="124"/>
      <c r="AP110" s="124"/>
      <c r="AQ110" s="138"/>
      <c r="AR110" s="125"/>
      <c r="AS110" s="123"/>
      <c r="AT110" s="124"/>
      <c r="AU110" s="124"/>
      <c r="AV110" s="124"/>
      <c r="AW110" s="138"/>
      <c r="AX110" s="125"/>
      <c r="AY110" s="123"/>
      <c r="AZ110" s="124"/>
      <c r="BA110" s="124"/>
      <c r="BB110" s="124"/>
      <c r="BC110" s="138"/>
      <c r="BD110" s="125"/>
    </row>
    <row r="111" spans="1:56">
      <c r="A111" s="173" t="s">
        <v>676</v>
      </c>
      <c r="B111" s="311" t="s">
        <v>871</v>
      </c>
      <c r="C111" s="123"/>
      <c r="D111" s="124"/>
      <c r="E111" s="124"/>
      <c r="F111" s="124"/>
      <c r="G111" s="138"/>
      <c r="H111" s="125"/>
      <c r="I111" s="174"/>
      <c r="J111" s="175"/>
      <c r="K111" s="176"/>
      <c r="L111" s="176"/>
      <c r="M111" s="176"/>
      <c r="N111" s="177"/>
      <c r="O111" s="123"/>
      <c r="P111" s="124"/>
      <c r="Q111" s="124"/>
      <c r="R111" s="124"/>
      <c r="S111" s="138"/>
      <c r="T111" s="125"/>
      <c r="U111" s="123"/>
      <c r="V111" s="124"/>
      <c r="W111" s="124"/>
      <c r="X111" s="124"/>
      <c r="Y111" s="138"/>
      <c r="Z111" s="125"/>
      <c r="AA111" s="123"/>
      <c r="AB111" s="124"/>
      <c r="AC111" s="124"/>
      <c r="AD111" s="124"/>
      <c r="AE111" s="138"/>
      <c r="AF111" s="125"/>
      <c r="AG111" s="123"/>
      <c r="AH111" s="124"/>
      <c r="AI111" s="124"/>
      <c r="AJ111" s="124"/>
      <c r="AK111" s="138"/>
      <c r="AL111" s="125"/>
      <c r="AM111" s="123"/>
      <c r="AN111" s="124"/>
      <c r="AO111" s="124"/>
      <c r="AP111" s="124"/>
      <c r="AQ111" s="138"/>
      <c r="AR111" s="125"/>
      <c r="AS111" s="123"/>
      <c r="AT111" s="124"/>
      <c r="AU111" s="124"/>
      <c r="AV111" s="124"/>
      <c r="AW111" s="138"/>
      <c r="AX111" s="125"/>
      <c r="AY111" s="123"/>
      <c r="AZ111" s="124"/>
      <c r="BA111" s="124"/>
      <c r="BB111" s="124"/>
      <c r="BC111" s="138"/>
      <c r="BD111" s="125"/>
    </row>
    <row r="112" spans="1:56">
      <c r="A112" s="173" t="s">
        <v>677</v>
      </c>
      <c r="B112" s="311" t="s">
        <v>872</v>
      </c>
      <c r="C112" s="123"/>
      <c r="D112" s="124"/>
      <c r="E112" s="124"/>
      <c r="F112" s="124"/>
      <c r="G112" s="138"/>
      <c r="H112" s="125"/>
      <c r="I112" s="174"/>
      <c r="J112" s="175"/>
      <c r="K112" s="176"/>
      <c r="L112" s="176"/>
      <c r="M112" s="176"/>
      <c r="N112" s="177"/>
      <c r="O112" s="123"/>
      <c r="P112" s="124"/>
      <c r="Q112" s="124"/>
      <c r="R112" s="124"/>
      <c r="S112" s="138"/>
      <c r="T112" s="125"/>
      <c r="U112" s="123"/>
      <c r="V112" s="124"/>
      <c r="W112" s="124"/>
      <c r="X112" s="124"/>
      <c r="Y112" s="138"/>
      <c r="Z112" s="125"/>
      <c r="AA112" s="123"/>
      <c r="AB112" s="124"/>
      <c r="AC112" s="124"/>
      <c r="AD112" s="124"/>
      <c r="AE112" s="138"/>
      <c r="AF112" s="125"/>
      <c r="AG112" s="123"/>
      <c r="AH112" s="124"/>
      <c r="AI112" s="124"/>
      <c r="AJ112" s="124"/>
      <c r="AK112" s="138"/>
      <c r="AL112" s="125"/>
      <c r="AM112" s="123"/>
      <c r="AN112" s="124"/>
      <c r="AO112" s="124"/>
      <c r="AP112" s="124"/>
      <c r="AQ112" s="138"/>
      <c r="AR112" s="125"/>
      <c r="AS112" s="123"/>
      <c r="AT112" s="124"/>
      <c r="AU112" s="124"/>
      <c r="AV112" s="124"/>
      <c r="AW112" s="138"/>
      <c r="AX112" s="125"/>
      <c r="AY112" s="123"/>
      <c r="AZ112" s="124"/>
      <c r="BA112" s="124"/>
      <c r="BB112" s="124"/>
      <c r="BC112" s="138"/>
      <c r="BD112" s="125"/>
    </row>
    <row r="113" spans="1:56">
      <c r="A113" s="173" t="s">
        <v>678</v>
      </c>
      <c r="B113" s="311" t="s">
        <v>873</v>
      </c>
      <c r="C113" s="123"/>
      <c r="D113" s="124"/>
      <c r="E113" s="124"/>
      <c r="F113" s="124"/>
      <c r="G113" s="138"/>
      <c r="H113" s="125"/>
      <c r="I113" s="174"/>
      <c r="J113" s="175"/>
      <c r="K113" s="176"/>
      <c r="L113" s="176"/>
      <c r="M113" s="176"/>
      <c r="N113" s="177"/>
      <c r="O113" s="123"/>
      <c r="P113" s="124"/>
      <c r="Q113" s="124"/>
      <c r="R113" s="124"/>
      <c r="S113" s="138"/>
      <c r="T113" s="125"/>
      <c r="U113" s="123"/>
      <c r="V113" s="124"/>
      <c r="W113" s="124"/>
      <c r="X113" s="124"/>
      <c r="Y113" s="138"/>
      <c r="Z113" s="125"/>
      <c r="AA113" s="123"/>
      <c r="AB113" s="124"/>
      <c r="AC113" s="124"/>
      <c r="AD113" s="124"/>
      <c r="AE113" s="138"/>
      <c r="AF113" s="125"/>
      <c r="AG113" s="123"/>
      <c r="AH113" s="124"/>
      <c r="AI113" s="124"/>
      <c r="AJ113" s="124"/>
      <c r="AK113" s="138"/>
      <c r="AL113" s="125"/>
      <c r="AM113" s="123"/>
      <c r="AN113" s="124"/>
      <c r="AO113" s="124"/>
      <c r="AP113" s="124"/>
      <c r="AQ113" s="138"/>
      <c r="AR113" s="125"/>
      <c r="AS113" s="123"/>
      <c r="AT113" s="124"/>
      <c r="AU113" s="124"/>
      <c r="AV113" s="124"/>
      <c r="AW113" s="138"/>
      <c r="AX113" s="125"/>
      <c r="AY113" s="123"/>
      <c r="AZ113" s="124"/>
      <c r="BA113" s="124"/>
      <c r="BB113" s="124"/>
      <c r="BC113" s="138"/>
      <c r="BD113" s="125"/>
    </row>
    <row r="114" spans="1:56">
      <c r="A114" s="173" t="s">
        <v>679</v>
      </c>
      <c r="B114" s="311" t="s">
        <v>874</v>
      </c>
      <c r="C114" s="123"/>
      <c r="D114" s="124"/>
      <c r="E114" s="124"/>
      <c r="F114" s="124"/>
      <c r="G114" s="138"/>
      <c r="H114" s="125"/>
      <c r="I114" s="174"/>
      <c r="J114" s="175"/>
      <c r="K114" s="176"/>
      <c r="L114" s="176"/>
      <c r="M114" s="176"/>
      <c r="N114" s="177"/>
      <c r="O114" s="123"/>
      <c r="P114" s="124"/>
      <c r="Q114" s="124"/>
      <c r="R114" s="124"/>
      <c r="S114" s="138"/>
      <c r="T114" s="125"/>
      <c r="U114" s="123"/>
      <c r="V114" s="124"/>
      <c r="W114" s="124"/>
      <c r="X114" s="124"/>
      <c r="Y114" s="138"/>
      <c r="Z114" s="125"/>
      <c r="AA114" s="123"/>
      <c r="AB114" s="124"/>
      <c r="AC114" s="124"/>
      <c r="AD114" s="124"/>
      <c r="AE114" s="138"/>
      <c r="AF114" s="125"/>
      <c r="AG114" s="123"/>
      <c r="AH114" s="124"/>
      <c r="AI114" s="124"/>
      <c r="AJ114" s="124"/>
      <c r="AK114" s="138"/>
      <c r="AL114" s="125"/>
      <c r="AM114" s="123"/>
      <c r="AN114" s="124"/>
      <c r="AO114" s="124"/>
      <c r="AP114" s="124"/>
      <c r="AQ114" s="138"/>
      <c r="AR114" s="125"/>
      <c r="AS114" s="123"/>
      <c r="AT114" s="124"/>
      <c r="AU114" s="124"/>
      <c r="AV114" s="124"/>
      <c r="AW114" s="138"/>
      <c r="AX114" s="125"/>
      <c r="AY114" s="123"/>
      <c r="AZ114" s="124"/>
      <c r="BA114" s="124"/>
      <c r="BB114" s="124"/>
      <c r="BC114" s="138"/>
      <c r="BD114" s="125"/>
    </row>
    <row r="115" spans="1:56">
      <c r="A115" s="173" t="s">
        <v>680</v>
      </c>
      <c r="B115" s="311" t="s">
        <v>875</v>
      </c>
      <c r="C115" s="123"/>
      <c r="D115" s="124"/>
      <c r="E115" s="124"/>
      <c r="F115" s="124"/>
      <c r="G115" s="138"/>
      <c r="H115" s="125"/>
      <c r="I115" s="174"/>
      <c r="J115" s="175"/>
      <c r="K115" s="176"/>
      <c r="L115" s="176"/>
      <c r="M115" s="176"/>
      <c r="N115" s="177"/>
      <c r="O115" s="123"/>
      <c r="P115" s="124"/>
      <c r="Q115" s="124"/>
      <c r="R115" s="124"/>
      <c r="S115" s="138"/>
      <c r="T115" s="125"/>
      <c r="U115" s="123"/>
      <c r="V115" s="124"/>
      <c r="W115" s="124"/>
      <c r="X115" s="124"/>
      <c r="Y115" s="138"/>
      <c r="Z115" s="125"/>
      <c r="AA115" s="123"/>
      <c r="AB115" s="124"/>
      <c r="AC115" s="124"/>
      <c r="AD115" s="124"/>
      <c r="AE115" s="138"/>
      <c r="AF115" s="125"/>
      <c r="AG115" s="123"/>
      <c r="AH115" s="124"/>
      <c r="AI115" s="124"/>
      <c r="AJ115" s="124"/>
      <c r="AK115" s="138"/>
      <c r="AL115" s="125"/>
      <c r="AM115" s="123"/>
      <c r="AN115" s="124"/>
      <c r="AO115" s="124"/>
      <c r="AP115" s="124"/>
      <c r="AQ115" s="138"/>
      <c r="AR115" s="125"/>
      <c r="AS115" s="123"/>
      <c r="AT115" s="124"/>
      <c r="AU115" s="124"/>
      <c r="AV115" s="124"/>
      <c r="AW115" s="138"/>
      <c r="AX115" s="125"/>
      <c r="AY115" s="123"/>
      <c r="AZ115" s="124"/>
      <c r="BA115" s="124"/>
      <c r="BB115" s="124"/>
      <c r="BC115" s="138"/>
      <c r="BD115" s="125"/>
    </row>
    <row r="116" spans="1:56">
      <c r="A116" s="88"/>
      <c r="B116" s="88"/>
    </row>
    <row r="117" spans="1:56">
      <c r="A117" s="88"/>
      <c r="B117" s="88"/>
    </row>
    <row r="118" spans="1:56">
      <c r="A118" s="88"/>
      <c r="B118" s="88"/>
    </row>
    <row r="119" spans="1:56">
      <c r="A119" s="88"/>
      <c r="B119" s="88"/>
    </row>
    <row r="120" spans="1:56">
      <c r="A120" s="88"/>
      <c r="B120" s="88"/>
    </row>
    <row r="121" spans="1:56">
      <c r="A121" s="88"/>
      <c r="B121" s="88"/>
    </row>
    <row r="122" spans="1:56">
      <c r="A122" s="88"/>
      <c r="B122" s="88"/>
    </row>
    <row r="123" spans="1:56">
      <c r="A123" s="88"/>
      <c r="B123" s="88"/>
    </row>
    <row r="124" spans="1:56">
      <c r="A124" s="88"/>
      <c r="B124" s="88"/>
    </row>
    <row r="125" spans="1:56">
      <c r="A125" s="88"/>
      <c r="B125" s="88"/>
    </row>
    <row r="126" spans="1:56">
      <c r="A126" s="88"/>
      <c r="B126" s="88"/>
    </row>
    <row r="127" spans="1:56">
      <c r="A127" s="88"/>
      <c r="B127" s="88"/>
    </row>
    <row r="128" spans="1:56">
      <c r="A128" s="88"/>
      <c r="B128" s="88"/>
    </row>
    <row r="129" spans="1:2">
      <c r="A129" s="88"/>
      <c r="B129" s="88"/>
    </row>
    <row r="130" spans="1:2">
      <c r="A130" s="88"/>
      <c r="B130" s="88"/>
    </row>
    <row r="131" spans="1:2">
      <c r="A131" s="88"/>
      <c r="B131" s="88"/>
    </row>
    <row r="132" spans="1:2">
      <c r="A132" s="88"/>
      <c r="B132" s="88"/>
    </row>
    <row r="133" spans="1:2">
      <c r="A133" s="88"/>
      <c r="B133" s="88"/>
    </row>
    <row r="134" spans="1:2">
      <c r="A134" s="88"/>
      <c r="B134" s="88"/>
    </row>
    <row r="135" spans="1:2">
      <c r="A135" s="88"/>
      <c r="B135" s="88"/>
    </row>
    <row r="136" spans="1:2">
      <c r="A136" s="88"/>
      <c r="B136" s="88"/>
    </row>
    <row r="137" spans="1:2">
      <c r="A137" s="88"/>
      <c r="B137" s="88"/>
    </row>
    <row r="138" spans="1:2">
      <c r="A138" s="88"/>
      <c r="B138" s="88"/>
    </row>
    <row r="139" spans="1:2">
      <c r="A139" s="88"/>
      <c r="B139" s="88"/>
    </row>
    <row r="140" spans="1:2">
      <c r="A140" s="88"/>
      <c r="B140" s="88"/>
    </row>
    <row r="141" spans="1:2">
      <c r="A141" s="88"/>
      <c r="B141" s="88"/>
    </row>
    <row r="142" spans="1:2">
      <c r="A142" s="88"/>
      <c r="B142" s="88"/>
    </row>
    <row r="143" spans="1:2">
      <c r="A143" s="88"/>
      <c r="B143" s="88"/>
    </row>
    <row r="144" spans="1:2">
      <c r="A144" s="88"/>
      <c r="B144" s="88"/>
    </row>
    <row r="145" spans="1:2">
      <c r="A145" s="88"/>
      <c r="B145" s="88"/>
    </row>
    <row r="146" spans="1:2">
      <c r="A146" s="88"/>
      <c r="B146" s="88"/>
    </row>
  </sheetData>
  <mergeCells count="9">
    <mergeCell ref="AM4:AR4"/>
    <mergeCell ref="AS4:AX4"/>
    <mergeCell ref="AY4:BD4"/>
    <mergeCell ref="C4:H4"/>
    <mergeCell ref="I4:N4"/>
    <mergeCell ref="O4:T4"/>
    <mergeCell ref="U4:Z4"/>
    <mergeCell ref="AA4:AF4"/>
    <mergeCell ref="AG4:AL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A81"/>
  <sheetViews>
    <sheetView workbookViewId="0">
      <selection sqref="A1:T81"/>
    </sheetView>
  </sheetViews>
  <sheetFormatPr baseColWidth="10" defaultColWidth="11.42578125" defaultRowHeight="15"/>
  <cols>
    <col min="1" max="1" width="29.5703125" style="269" customWidth="1"/>
    <col min="2" max="2" width="6.85546875" style="269" bestFit="1" customWidth="1"/>
    <col min="3" max="3" width="12.7109375" style="269" customWidth="1"/>
    <col min="4" max="4" width="11.28515625" style="269" customWidth="1"/>
    <col min="5" max="5" width="12.140625" style="269" customWidth="1"/>
    <col min="6" max="7" width="11.28515625" style="269" customWidth="1"/>
    <col min="8" max="8" width="11.5703125" style="269" customWidth="1"/>
    <col min="9" max="9" width="12" style="269" customWidth="1"/>
    <col min="10" max="10" width="10.7109375" style="269" customWidth="1"/>
    <col min="11" max="11" width="11" style="269" customWidth="1"/>
    <col min="12" max="13" width="11.28515625" style="269" customWidth="1"/>
    <col min="14" max="14" width="11.85546875" style="269" customWidth="1"/>
    <col min="15" max="15" width="13.140625" style="269" customWidth="1"/>
    <col min="16" max="16" width="12.28515625" style="269" customWidth="1"/>
    <col min="17" max="17" width="12.42578125" style="269" customWidth="1"/>
    <col min="18" max="19" width="11.85546875" style="269" customWidth="1"/>
    <col min="20" max="20" width="11.28515625" style="269" customWidth="1"/>
    <col min="21" max="21" width="12.85546875" style="269" customWidth="1"/>
    <col min="22" max="22" width="12.42578125" style="269" customWidth="1"/>
    <col min="23" max="23" width="14.140625" style="269" customWidth="1"/>
    <col min="24" max="24" width="16" style="269" customWidth="1"/>
    <col min="25" max="25" width="36.5703125" style="269" customWidth="1"/>
    <col min="26" max="16384" width="11.42578125" style="269"/>
  </cols>
  <sheetData>
    <row r="2" spans="1:27" ht="21.75" customHeight="1">
      <c r="C2" s="431" t="s">
        <v>988</v>
      </c>
      <c r="D2" s="434"/>
      <c r="E2" s="434"/>
      <c r="F2" s="434"/>
      <c r="G2" s="434"/>
      <c r="H2" s="434"/>
      <c r="I2" s="434"/>
      <c r="J2" s="434"/>
      <c r="K2" s="434"/>
      <c r="L2" s="434"/>
      <c r="M2" s="434"/>
      <c r="N2" s="434"/>
      <c r="O2" s="434"/>
      <c r="P2" s="434"/>
      <c r="Q2" s="434"/>
      <c r="R2" s="434"/>
      <c r="S2" s="434"/>
      <c r="T2" s="433"/>
    </row>
    <row r="3" spans="1:27" ht="45" customHeight="1">
      <c r="C3" s="435" t="s">
        <v>1184</v>
      </c>
      <c r="D3" s="436"/>
      <c r="E3" s="436"/>
      <c r="F3" s="436"/>
      <c r="G3" s="436"/>
      <c r="H3" s="437"/>
      <c r="I3" s="431" t="s">
        <v>1183</v>
      </c>
      <c r="J3" s="432"/>
      <c r="K3" s="432"/>
      <c r="L3" s="432"/>
      <c r="M3" s="432"/>
      <c r="N3" s="433"/>
      <c r="O3" s="431" t="s">
        <v>1186</v>
      </c>
      <c r="P3" s="432"/>
      <c r="Q3" s="432"/>
      <c r="R3" s="432"/>
      <c r="S3" s="432"/>
      <c r="T3" s="433"/>
      <c r="Y3" s="313"/>
      <c r="Z3" s="313"/>
      <c r="AA3" s="313"/>
    </row>
    <row r="4" spans="1:27" ht="18.75" customHeight="1">
      <c r="C4" s="273">
        <v>2022</v>
      </c>
      <c r="D4" s="273">
        <v>2025</v>
      </c>
      <c r="E4" s="273">
        <v>2030</v>
      </c>
      <c r="F4" s="273">
        <v>2035</v>
      </c>
      <c r="G4" s="273">
        <v>2040</v>
      </c>
      <c r="H4" s="273">
        <v>2050</v>
      </c>
      <c r="I4" s="273">
        <v>2022</v>
      </c>
      <c r="J4" s="273">
        <v>2025</v>
      </c>
      <c r="K4" s="273">
        <v>2030</v>
      </c>
      <c r="L4" s="273">
        <v>2035</v>
      </c>
      <c r="M4" s="273">
        <v>2040</v>
      </c>
      <c r="N4" s="273">
        <v>2050</v>
      </c>
      <c r="O4" s="273">
        <v>2022</v>
      </c>
      <c r="P4" s="273">
        <v>2025</v>
      </c>
      <c r="Q4" s="273">
        <v>2030</v>
      </c>
      <c r="R4" s="273">
        <v>2035</v>
      </c>
      <c r="S4" s="273">
        <v>2040</v>
      </c>
      <c r="T4" s="273">
        <v>2050</v>
      </c>
      <c r="Y4" s="313"/>
      <c r="Z4" s="313"/>
      <c r="AA4" s="313"/>
    </row>
    <row r="5" spans="1:27" ht="18.75" customHeight="1">
      <c r="C5" s="111" t="s">
        <v>727</v>
      </c>
      <c r="D5" s="111" t="s">
        <v>728</v>
      </c>
      <c r="E5" s="111" t="s">
        <v>729</v>
      </c>
      <c r="F5" s="111" t="s">
        <v>730</v>
      </c>
      <c r="G5" s="111" t="s">
        <v>731</v>
      </c>
      <c r="H5" s="111" t="s">
        <v>784</v>
      </c>
      <c r="I5" s="111" t="s">
        <v>785</v>
      </c>
      <c r="J5" s="111" t="s">
        <v>786</v>
      </c>
      <c r="K5" s="111" t="s">
        <v>787</v>
      </c>
      <c r="L5" s="111" t="s">
        <v>788</v>
      </c>
      <c r="M5" s="111" t="s">
        <v>789</v>
      </c>
      <c r="N5" s="111" t="s">
        <v>790</v>
      </c>
      <c r="O5" s="111" t="s">
        <v>791</v>
      </c>
      <c r="P5" s="111" t="s">
        <v>792</v>
      </c>
      <c r="Q5" s="111" t="s">
        <v>793</v>
      </c>
      <c r="R5" s="111" t="s">
        <v>794</v>
      </c>
      <c r="S5" s="111" t="s">
        <v>795</v>
      </c>
      <c r="T5" s="111" t="s">
        <v>796</v>
      </c>
      <c r="Y5" s="313"/>
      <c r="Z5" s="313"/>
      <c r="AA5" s="313"/>
    </row>
    <row r="6" spans="1:27" ht="15.75">
      <c r="A6" s="110" t="s">
        <v>674</v>
      </c>
      <c r="B6" s="119" t="s">
        <v>732</v>
      </c>
      <c r="C6" s="124"/>
      <c r="D6" s="124"/>
      <c r="E6" s="124"/>
      <c r="F6" s="124"/>
      <c r="G6" s="138"/>
      <c r="H6" s="125"/>
      <c r="I6" s="124"/>
      <c r="J6" s="124"/>
      <c r="K6" s="124"/>
      <c r="L6" s="124"/>
      <c r="M6" s="138"/>
      <c r="N6" s="125"/>
      <c r="O6" s="124"/>
      <c r="P6" s="124"/>
      <c r="Q6" s="124"/>
      <c r="R6" s="124"/>
      <c r="S6" s="138"/>
      <c r="T6" s="125"/>
      <c r="Y6" s="313"/>
      <c r="Z6" s="313"/>
      <c r="AA6" s="313"/>
    </row>
    <row r="7" spans="1:27">
      <c r="A7" s="367" t="s">
        <v>693</v>
      </c>
      <c r="B7" s="111" t="s">
        <v>733</v>
      </c>
      <c r="C7" s="124"/>
      <c r="D7" s="124"/>
      <c r="E7" s="124"/>
      <c r="F7" s="124"/>
      <c r="G7" s="138"/>
      <c r="H7" s="125"/>
      <c r="I7" s="124"/>
      <c r="J7" s="124"/>
      <c r="K7" s="124"/>
      <c r="L7" s="124"/>
      <c r="M7" s="138"/>
      <c r="N7" s="125"/>
      <c r="O7" s="124"/>
      <c r="P7" s="124"/>
      <c r="Q7" s="124"/>
      <c r="R7" s="124"/>
      <c r="S7" s="138"/>
      <c r="T7" s="125"/>
      <c r="Y7" s="313"/>
      <c r="Z7" s="313"/>
      <c r="AA7" s="313"/>
    </row>
    <row r="8" spans="1:27">
      <c r="A8" s="367" t="s">
        <v>1116</v>
      </c>
      <c r="B8" s="111" t="s">
        <v>734</v>
      </c>
      <c r="C8" s="124"/>
      <c r="D8" s="124"/>
      <c r="E8" s="124"/>
      <c r="F8" s="124"/>
      <c r="G8" s="138"/>
      <c r="H8" s="125"/>
      <c r="I8" s="124"/>
      <c r="J8" s="124"/>
      <c r="K8" s="124"/>
      <c r="L8" s="124"/>
      <c r="M8" s="138"/>
      <c r="N8" s="125"/>
      <c r="O8" s="124"/>
      <c r="P8" s="124"/>
      <c r="Q8" s="124"/>
      <c r="R8" s="124"/>
      <c r="S8" s="138"/>
      <c r="T8" s="125"/>
      <c r="Y8" s="313"/>
      <c r="Z8" s="313"/>
      <c r="AA8" s="313"/>
    </row>
    <row r="9" spans="1:27">
      <c r="A9" s="367" t="s">
        <v>1117</v>
      </c>
      <c r="B9" s="111" t="s">
        <v>735</v>
      </c>
      <c r="C9" s="124"/>
      <c r="D9" s="124"/>
      <c r="E9" s="124"/>
      <c r="F9" s="124"/>
      <c r="G9" s="138"/>
      <c r="H9" s="125"/>
      <c r="I9" s="124"/>
      <c r="J9" s="124"/>
      <c r="K9" s="124"/>
      <c r="L9" s="124"/>
      <c r="M9" s="138"/>
      <c r="N9" s="125"/>
      <c r="O9" s="124"/>
      <c r="P9" s="124"/>
      <c r="Q9" s="124"/>
      <c r="R9" s="124"/>
      <c r="S9" s="138"/>
      <c r="T9" s="125"/>
      <c r="Y9" s="313"/>
      <c r="Z9" s="313"/>
      <c r="AA9" s="313"/>
    </row>
    <row r="10" spans="1:27">
      <c r="A10" s="367" t="s">
        <v>1118</v>
      </c>
      <c r="B10" s="111" t="s">
        <v>736</v>
      </c>
      <c r="C10" s="124"/>
      <c r="D10" s="124"/>
      <c r="E10" s="124"/>
      <c r="F10" s="124"/>
      <c r="G10" s="138"/>
      <c r="H10" s="125"/>
      <c r="I10" s="124"/>
      <c r="J10" s="124"/>
      <c r="K10" s="124"/>
      <c r="L10" s="124"/>
      <c r="M10" s="138"/>
      <c r="N10" s="125"/>
      <c r="O10" s="124"/>
      <c r="P10" s="124"/>
      <c r="Q10" s="124"/>
      <c r="R10" s="124"/>
      <c r="S10" s="138"/>
      <c r="T10" s="125"/>
      <c r="Y10" s="313"/>
      <c r="Z10" s="313"/>
      <c r="AA10" s="313"/>
    </row>
    <row r="11" spans="1:27">
      <c r="A11" s="367" t="s">
        <v>1119</v>
      </c>
      <c r="B11" s="111" t="s">
        <v>737</v>
      </c>
      <c r="C11" s="124"/>
      <c r="D11" s="124"/>
      <c r="E11" s="124"/>
      <c r="F11" s="124"/>
      <c r="G11" s="138"/>
      <c r="H11" s="125"/>
      <c r="I11" s="124"/>
      <c r="J11" s="124"/>
      <c r="K11" s="124"/>
      <c r="L11" s="124"/>
      <c r="M11" s="138"/>
      <c r="N11" s="125"/>
      <c r="O11" s="124"/>
      <c r="P11" s="124"/>
      <c r="Q11" s="124"/>
      <c r="R11" s="124"/>
      <c r="S11" s="138"/>
      <c r="T11" s="125"/>
    </row>
    <row r="12" spans="1:27">
      <c r="A12" s="367" t="s">
        <v>1120</v>
      </c>
      <c r="B12" s="111" t="s">
        <v>738</v>
      </c>
      <c r="C12" s="124"/>
      <c r="D12" s="124"/>
      <c r="E12" s="124"/>
      <c r="F12" s="124"/>
      <c r="G12" s="138"/>
      <c r="H12" s="125"/>
      <c r="I12" s="124"/>
      <c r="J12" s="124"/>
      <c r="K12" s="124"/>
      <c r="L12" s="124"/>
      <c r="M12" s="138"/>
      <c r="N12" s="125"/>
      <c r="O12" s="124"/>
      <c r="P12" s="124"/>
      <c r="Q12" s="124"/>
      <c r="R12" s="124"/>
      <c r="S12" s="138"/>
      <c r="T12" s="125"/>
    </row>
    <row r="13" spans="1:27">
      <c r="A13" s="367" t="s">
        <v>694</v>
      </c>
      <c r="B13" s="111" t="s">
        <v>739</v>
      </c>
      <c r="C13" s="124"/>
      <c r="D13" s="124"/>
      <c r="E13" s="124"/>
      <c r="F13" s="124"/>
      <c r="G13" s="138"/>
      <c r="H13" s="125"/>
      <c r="I13" s="124"/>
      <c r="J13" s="124"/>
      <c r="K13" s="124"/>
      <c r="L13" s="124"/>
      <c r="M13" s="138"/>
      <c r="N13" s="125"/>
      <c r="O13" s="124"/>
      <c r="P13" s="124"/>
      <c r="Q13" s="124"/>
      <c r="R13" s="124"/>
      <c r="S13" s="138"/>
      <c r="T13" s="125"/>
    </row>
    <row r="14" spans="1:27">
      <c r="A14" s="367" t="s">
        <v>1121</v>
      </c>
      <c r="B14" s="111" t="s">
        <v>740</v>
      </c>
      <c r="C14" s="124"/>
      <c r="D14" s="124"/>
      <c r="E14" s="124"/>
      <c r="F14" s="124"/>
      <c r="G14" s="138"/>
      <c r="H14" s="125"/>
      <c r="I14" s="124"/>
      <c r="J14" s="124"/>
      <c r="K14" s="124"/>
      <c r="L14" s="124"/>
      <c r="M14" s="138"/>
      <c r="N14" s="125"/>
      <c r="O14" s="124"/>
      <c r="P14" s="124"/>
      <c r="Q14" s="124"/>
      <c r="R14" s="124"/>
      <c r="S14" s="138"/>
      <c r="T14" s="125"/>
    </row>
    <row r="15" spans="1:27">
      <c r="A15" s="367" t="s">
        <v>1122</v>
      </c>
      <c r="B15" s="111" t="s">
        <v>741</v>
      </c>
      <c r="C15" s="124"/>
      <c r="D15" s="124"/>
      <c r="E15" s="124"/>
      <c r="F15" s="124"/>
      <c r="G15" s="138"/>
      <c r="H15" s="125"/>
      <c r="I15" s="124"/>
      <c r="J15" s="124"/>
      <c r="K15" s="124"/>
      <c r="L15" s="124"/>
      <c r="M15" s="138"/>
      <c r="N15" s="125"/>
      <c r="O15" s="124"/>
      <c r="P15" s="124"/>
      <c r="Q15" s="124"/>
      <c r="R15" s="124"/>
      <c r="S15" s="138"/>
      <c r="T15" s="125"/>
    </row>
    <row r="16" spans="1:27">
      <c r="A16" s="367" t="s">
        <v>695</v>
      </c>
      <c r="B16" s="111" t="s">
        <v>742</v>
      </c>
      <c r="C16" s="124"/>
      <c r="D16" s="124"/>
      <c r="E16" s="124"/>
      <c r="F16" s="124"/>
      <c r="G16" s="138"/>
      <c r="H16" s="125"/>
      <c r="I16" s="124"/>
      <c r="J16" s="124"/>
      <c r="K16" s="124"/>
      <c r="L16" s="124"/>
      <c r="M16" s="138"/>
      <c r="N16" s="125"/>
      <c r="O16" s="124"/>
      <c r="P16" s="124"/>
      <c r="Q16" s="124"/>
      <c r="R16" s="124"/>
      <c r="S16" s="138"/>
      <c r="T16" s="125"/>
    </row>
    <row r="17" spans="1:20">
      <c r="A17" s="367" t="s">
        <v>1123</v>
      </c>
      <c r="B17" s="111" t="s">
        <v>743</v>
      </c>
      <c r="C17" s="124"/>
      <c r="D17" s="124"/>
      <c r="E17" s="124"/>
      <c r="F17" s="124"/>
      <c r="G17" s="138"/>
      <c r="H17" s="125"/>
      <c r="I17" s="124"/>
      <c r="J17" s="124"/>
      <c r="K17" s="124"/>
      <c r="L17" s="124"/>
      <c r="M17" s="138"/>
      <c r="N17" s="125"/>
      <c r="O17" s="124"/>
      <c r="P17" s="124"/>
      <c r="Q17" s="124"/>
      <c r="R17" s="124"/>
      <c r="S17" s="138"/>
      <c r="T17" s="125"/>
    </row>
    <row r="18" spans="1:20">
      <c r="A18" s="367" t="s">
        <v>696</v>
      </c>
      <c r="B18" s="111" t="s">
        <v>744</v>
      </c>
      <c r="C18" s="124"/>
      <c r="D18" s="124"/>
      <c r="E18" s="124"/>
      <c r="F18" s="124"/>
      <c r="G18" s="138"/>
      <c r="H18" s="125"/>
      <c r="I18" s="124"/>
      <c r="J18" s="124"/>
      <c r="K18" s="124"/>
      <c r="L18" s="124"/>
      <c r="M18" s="138"/>
      <c r="N18" s="125"/>
      <c r="O18" s="124"/>
      <c r="P18" s="124"/>
      <c r="Q18" s="124"/>
      <c r="R18" s="124"/>
      <c r="S18" s="138"/>
      <c r="T18" s="125"/>
    </row>
    <row r="19" spans="1:20">
      <c r="A19" s="367" t="s">
        <v>697</v>
      </c>
      <c r="B19" s="111" t="s">
        <v>745</v>
      </c>
      <c r="C19" s="124"/>
      <c r="D19" s="124"/>
      <c r="E19" s="124"/>
      <c r="F19" s="124"/>
      <c r="G19" s="138"/>
      <c r="H19" s="125"/>
      <c r="I19" s="124"/>
      <c r="J19" s="124"/>
      <c r="K19" s="124"/>
      <c r="L19" s="124"/>
      <c r="M19" s="138"/>
      <c r="N19" s="125"/>
      <c r="O19" s="124"/>
      <c r="P19" s="124"/>
      <c r="Q19" s="124"/>
      <c r="R19" s="124"/>
      <c r="S19" s="138"/>
      <c r="T19" s="125"/>
    </row>
    <row r="20" spans="1:20">
      <c r="A20" s="109" t="s">
        <v>681</v>
      </c>
      <c r="B20" s="111" t="s">
        <v>746</v>
      </c>
      <c r="C20" s="124"/>
      <c r="D20" s="124"/>
      <c r="E20" s="124"/>
      <c r="F20" s="124"/>
      <c r="G20" s="138"/>
      <c r="H20" s="125"/>
      <c r="I20" s="124"/>
      <c r="J20" s="124"/>
      <c r="K20" s="124"/>
      <c r="L20" s="124"/>
      <c r="M20" s="138"/>
      <c r="N20" s="125"/>
      <c r="O20" s="124"/>
      <c r="P20" s="124"/>
      <c r="Q20" s="124"/>
      <c r="R20" s="124"/>
      <c r="S20" s="138"/>
      <c r="T20" s="125"/>
    </row>
    <row r="21" spans="1:20">
      <c r="A21" s="109" t="s">
        <v>675</v>
      </c>
      <c r="B21" s="111" t="s">
        <v>747</v>
      </c>
      <c r="C21" s="124"/>
      <c r="D21" s="124"/>
      <c r="E21" s="124"/>
      <c r="F21" s="124"/>
      <c r="G21" s="138"/>
      <c r="H21" s="125"/>
      <c r="I21" s="124"/>
      <c r="J21" s="124"/>
      <c r="K21" s="124"/>
      <c r="L21" s="124"/>
      <c r="M21" s="138"/>
      <c r="N21" s="125"/>
      <c r="O21" s="124"/>
      <c r="P21" s="124"/>
      <c r="Q21" s="124"/>
      <c r="R21" s="124"/>
      <c r="S21" s="138"/>
      <c r="T21" s="125"/>
    </row>
    <row r="22" spans="1:20">
      <c r="A22" s="109" t="s">
        <v>676</v>
      </c>
      <c r="B22" s="111" t="s">
        <v>748</v>
      </c>
      <c r="C22" s="124"/>
      <c r="D22" s="124"/>
      <c r="E22" s="124"/>
      <c r="F22" s="124"/>
      <c r="G22" s="138"/>
      <c r="H22" s="125"/>
      <c r="I22" s="124"/>
      <c r="J22" s="124"/>
      <c r="K22" s="124"/>
      <c r="L22" s="124"/>
      <c r="M22" s="138"/>
      <c r="N22" s="125"/>
      <c r="O22" s="124"/>
      <c r="P22" s="124"/>
      <c r="Q22" s="124"/>
      <c r="R22" s="124"/>
      <c r="S22" s="138"/>
      <c r="T22" s="125"/>
    </row>
    <row r="23" spans="1:20">
      <c r="A23" s="109" t="s">
        <v>677</v>
      </c>
      <c r="B23" s="111" t="s">
        <v>749</v>
      </c>
      <c r="C23" s="124"/>
      <c r="D23" s="124"/>
      <c r="E23" s="124"/>
      <c r="F23" s="124"/>
      <c r="G23" s="138"/>
      <c r="H23" s="125"/>
      <c r="I23" s="124"/>
      <c r="J23" s="124"/>
      <c r="K23" s="124"/>
      <c r="L23" s="124"/>
      <c r="M23" s="138"/>
      <c r="N23" s="125"/>
      <c r="O23" s="124"/>
      <c r="P23" s="124"/>
      <c r="Q23" s="124"/>
      <c r="R23" s="124"/>
      <c r="S23" s="138"/>
      <c r="T23" s="125"/>
    </row>
    <row r="24" spans="1:20">
      <c r="A24" s="109" t="s">
        <v>678</v>
      </c>
      <c r="B24" s="111" t="s">
        <v>750</v>
      </c>
      <c r="C24" s="124"/>
      <c r="D24" s="124"/>
      <c r="E24" s="124"/>
      <c r="F24" s="124"/>
      <c r="G24" s="138"/>
      <c r="H24" s="125"/>
      <c r="I24" s="124"/>
      <c r="J24" s="124"/>
      <c r="K24" s="124"/>
      <c r="L24" s="124"/>
      <c r="M24" s="138"/>
      <c r="N24" s="125"/>
      <c r="O24" s="124"/>
      <c r="P24" s="124"/>
      <c r="Q24" s="124"/>
      <c r="R24" s="124"/>
      <c r="S24" s="138"/>
      <c r="T24" s="125"/>
    </row>
    <row r="25" spans="1:20">
      <c r="A25" s="109" t="s">
        <v>679</v>
      </c>
      <c r="B25" s="111" t="s">
        <v>751</v>
      </c>
      <c r="C25" s="124"/>
      <c r="D25" s="124"/>
      <c r="E25" s="124"/>
      <c r="F25" s="124"/>
      <c r="G25" s="138"/>
      <c r="H25" s="125"/>
      <c r="I25" s="124"/>
      <c r="J25" s="124"/>
      <c r="K25" s="124"/>
      <c r="L25" s="124"/>
      <c r="M25" s="138"/>
      <c r="N25" s="125"/>
      <c r="O25" s="124"/>
      <c r="P25" s="124"/>
      <c r="Q25" s="124"/>
      <c r="R25" s="124"/>
      <c r="S25" s="138"/>
      <c r="T25" s="125"/>
    </row>
    <row r="26" spans="1:20">
      <c r="A26" s="109" t="s">
        <v>680</v>
      </c>
      <c r="B26" s="111" t="s">
        <v>752</v>
      </c>
      <c r="C26" s="124"/>
      <c r="D26" s="124"/>
      <c r="E26" s="124"/>
      <c r="F26" s="124"/>
      <c r="G26" s="138"/>
      <c r="H26" s="125"/>
      <c r="I26" s="124"/>
      <c r="J26" s="124"/>
      <c r="K26" s="124"/>
      <c r="L26" s="124"/>
      <c r="M26" s="138"/>
      <c r="N26" s="125"/>
      <c r="O26" s="124"/>
      <c r="P26" s="124"/>
      <c r="Q26" s="124"/>
      <c r="R26" s="124"/>
      <c r="S26" s="138"/>
      <c r="T26" s="125"/>
    </row>
    <row r="27" spans="1:20">
      <c r="A27" s="92"/>
      <c r="B27" s="92"/>
      <c r="C27" s="93"/>
      <c r="D27" s="93"/>
      <c r="E27" s="93"/>
      <c r="F27" s="93"/>
      <c r="G27" s="93"/>
      <c r="H27" s="93"/>
      <c r="I27" s="93"/>
      <c r="J27" s="93"/>
      <c r="K27" s="93"/>
      <c r="L27" s="93"/>
      <c r="M27" s="93"/>
      <c r="N27" s="93"/>
      <c r="O27" s="93"/>
      <c r="P27" s="93"/>
      <c r="Q27" s="93"/>
      <c r="R27" s="93"/>
      <c r="S27" s="93"/>
      <c r="T27" s="93"/>
    </row>
    <row r="28" spans="1:20">
      <c r="A28" s="92"/>
      <c r="B28" s="92"/>
      <c r="C28" s="93"/>
      <c r="D28" s="93"/>
      <c r="E28" s="93"/>
      <c r="F28" s="93"/>
      <c r="G28" s="93"/>
      <c r="H28" s="93"/>
      <c r="I28" s="93"/>
      <c r="J28" s="93"/>
      <c r="K28" s="93"/>
      <c r="L28" s="93"/>
      <c r="M28" s="93"/>
      <c r="N28" s="93"/>
      <c r="O28" s="93"/>
      <c r="P28" s="93"/>
      <c r="Q28" s="93"/>
      <c r="R28" s="93"/>
      <c r="S28" s="93"/>
      <c r="T28" s="93"/>
    </row>
    <row r="29" spans="1:20">
      <c r="A29" s="92"/>
      <c r="B29" s="92"/>
      <c r="C29" s="93"/>
      <c r="D29" s="93"/>
      <c r="E29" s="93"/>
      <c r="F29" s="93"/>
      <c r="G29" s="93"/>
      <c r="H29" s="93"/>
      <c r="I29" s="93"/>
      <c r="J29" s="93"/>
      <c r="K29" s="93"/>
      <c r="L29" s="93"/>
      <c r="M29" s="93"/>
      <c r="N29" s="93"/>
      <c r="O29" s="93"/>
      <c r="P29" s="93"/>
      <c r="Q29" s="93"/>
      <c r="R29" s="93"/>
      <c r="S29" s="93"/>
      <c r="T29" s="93"/>
    </row>
    <row r="30" spans="1:20" ht="18.75" customHeight="1">
      <c r="C30" s="431" t="s">
        <v>1185</v>
      </c>
      <c r="D30" s="432"/>
      <c r="E30" s="432"/>
      <c r="F30" s="432"/>
      <c r="G30" s="432"/>
      <c r="H30" s="432"/>
      <c r="I30" s="432"/>
      <c r="J30" s="432"/>
      <c r="K30" s="432"/>
      <c r="L30" s="432"/>
      <c r="M30" s="432"/>
      <c r="N30" s="432"/>
      <c r="O30" s="432"/>
      <c r="P30" s="432"/>
      <c r="Q30" s="432"/>
      <c r="R30" s="432"/>
      <c r="S30" s="432"/>
      <c r="T30" s="433"/>
    </row>
    <row r="31" spans="1:20" ht="55.5" customHeight="1">
      <c r="C31" s="435" t="s">
        <v>1184</v>
      </c>
      <c r="D31" s="436"/>
      <c r="E31" s="436"/>
      <c r="F31" s="436"/>
      <c r="G31" s="436"/>
      <c r="H31" s="437"/>
      <c r="I31" s="431" t="s">
        <v>1183</v>
      </c>
      <c r="J31" s="432"/>
      <c r="K31" s="432"/>
      <c r="L31" s="432"/>
      <c r="M31" s="432"/>
      <c r="N31" s="433"/>
      <c r="O31" s="431" t="s">
        <v>1186</v>
      </c>
      <c r="P31" s="432"/>
      <c r="Q31" s="432"/>
      <c r="R31" s="432"/>
      <c r="S31" s="432"/>
      <c r="T31" s="433"/>
    </row>
    <row r="32" spans="1:20">
      <c r="C32" s="273">
        <v>2022</v>
      </c>
      <c r="D32" s="273">
        <v>2025</v>
      </c>
      <c r="E32" s="273">
        <v>2030</v>
      </c>
      <c r="F32" s="273">
        <v>2035</v>
      </c>
      <c r="G32" s="273">
        <v>2040</v>
      </c>
      <c r="H32" s="273">
        <v>2050</v>
      </c>
      <c r="I32" s="273">
        <v>2022</v>
      </c>
      <c r="J32" s="273">
        <v>2025</v>
      </c>
      <c r="K32" s="273">
        <v>2030</v>
      </c>
      <c r="L32" s="273">
        <v>2035</v>
      </c>
      <c r="M32" s="273">
        <v>2040</v>
      </c>
      <c r="N32" s="273">
        <v>2050</v>
      </c>
      <c r="O32" s="273">
        <v>2022</v>
      </c>
      <c r="P32" s="273">
        <v>2025</v>
      </c>
      <c r="Q32" s="273">
        <v>2030</v>
      </c>
      <c r="R32" s="273">
        <v>2035</v>
      </c>
      <c r="S32" s="273">
        <v>2040</v>
      </c>
      <c r="T32" s="273">
        <v>2050</v>
      </c>
    </row>
    <row r="33" spans="1:20">
      <c r="C33" s="111" t="s">
        <v>727</v>
      </c>
      <c r="D33" s="111" t="s">
        <v>728</v>
      </c>
      <c r="E33" s="111" t="s">
        <v>729</v>
      </c>
      <c r="F33" s="111" t="s">
        <v>730</v>
      </c>
      <c r="G33" s="111" t="s">
        <v>731</v>
      </c>
      <c r="H33" s="111" t="s">
        <v>784</v>
      </c>
      <c r="I33" s="111" t="s">
        <v>785</v>
      </c>
      <c r="J33" s="111" t="s">
        <v>786</v>
      </c>
      <c r="K33" s="111" t="s">
        <v>787</v>
      </c>
      <c r="L33" s="111" t="s">
        <v>788</v>
      </c>
      <c r="M33" s="111" t="s">
        <v>789</v>
      </c>
      <c r="N33" s="111" t="s">
        <v>790</v>
      </c>
      <c r="O33" s="111" t="s">
        <v>791</v>
      </c>
      <c r="P33" s="111" t="s">
        <v>792</v>
      </c>
      <c r="Q33" s="111" t="s">
        <v>793</v>
      </c>
      <c r="R33" s="111" t="s">
        <v>794</v>
      </c>
      <c r="S33" s="111" t="s">
        <v>795</v>
      </c>
      <c r="T33" s="111" t="s">
        <v>796</v>
      </c>
    </row>
    <row r="34" spans="1:20" ht="15.75">
      <c r="A34" s="110" t="s">
        <v>674</v>
      </c>
      <c r="B34" s="119" t="s">
        <v>753</v>
      </c>
      <c r="C34" s="124"/>
      <c r="D34" s="124"/>
      <c r="E34" s="124"/>
      <c r="F34" s="124"/>
      <c r="G34" s="138"/>
      <c r="H34" s="125"/>
      <c r="I34" s="126"/>
      <c r="J34" s="124"/>
      <c r="K34" s="124"/>
      <c r="L34" s="124"/>
      <c r="M34" s="138"/>
      <c r="N34" s="125"/>
      <c r="O34" s="126"/>
      <c r="P34" s="124"/>
      <c r="Q34" s="124"/>
      <c r="R34" s="124"/>
      <c r="S34" s="138"/>
      <c r="T34" s="125"/>
    </row>
    <row r="35" spans="1:20">
      <c r="A35" s="367" t="s">
        <v>693</v>
      </c>
      <c r="B35" s="111" t="s">
        <v>754</v>
      </c>
      <c r="C35" s="124"/>
      <c r="D35" s="124"/>
      <c r="E35" s="124"/>
      <c r="F35" s="124"/>
      <c r="G35" s="138"/>
      <c r="H35" s="125"/>
      <c r="I35" s="124"/>
      <c r="J35" s="124"/>
      <c r="K35" s="124"/>
      <c r="L35" s="124"/>
      <c r="M35" s="138"/>
      <c r="N35" s="125"/>
      <c r="O35" s="124"/>
      <c r="P35" s="124"/>
      <c r="Q35" s="124"/>
      <c r="R35" s="124"/>
      <c r="S35" s="138"/>
      <c r="T35" s="125"/>
    </row>
    <row r="36" spans="1:20">
      <c r="A36" s="367" t="s">
        <v>1116</v>
      </c>
      <c r="B36" s="111" t="s">
        <v>755</v>
      </c>
      <c r="C36" s="124"/>
      <c r="D36" s="124"/>
      <c r="E36" s="124"/>
      <c r="F36" s="124"/>
      <c r="G36" s="138"/>
      <c r="H36" s="125"/>
      <c r="I36" s="124"/>
      <c r="J36" s="124"/>
      <c r="K36" s="124"/>
      <c r="L36" s="124"/>
      <c r="M36" s="138"/>
      <c r="N36" s="125"/>
      <c r="O36" s="124"/>
      <c r="P36" s="124"/>
      <c r="Q36" s="124"/>
      <c r="R36" s="124"/>
      <c r="S36" s="138"/>
      <c r="T36" s="125"/>
    </row>
    <row r="37" spans="1:20">
      <c r="A37" s="367" t="s">
        <v>1117</v>
      </c>
      <c r="B37" s="111" t="s">
        <v>756</v>
      </c>
      <c r="C37" s="124"/>
      <c r="D37" s="124"/>
      <c r="E37" s="124"/>
      <c r="F37" s="124"/>
      <c r="G37" s="138"/>
      <c r="H37" s="125"/>
      <c r="I37" s="124"/>
      <c r="J37" s="124"/>
      <c r="K37" s="124"/>
      <c r="L37" s="124"/>
      <c r="M37" s="138"/>
      <c r="N37" s="125"/>
      <c r="O37" s="124"/>
      <c r="P37" s="124"/>
      <c r="Q37" s="124"/>
      <c r="R37" s="124"/>
      <c r="S37" s="138"/>
      <c r="T37" s="125"/>
    </row>
    <row r="38" spans="1:20">
      <c r="A38" s="367" t="s">
        <v>1118</v>
      </c>
      <c r="B38" s="111" t="s">
        <v>757</v>
      </c>
      <c r="C38" s="124"/>
      <c r="D38" s="124"/>
      <c r="E38" s="124"/>
      <c r="F38" s="124"/>
      <c r="G38" s="138"/>
      <c r="H38" s="125"/>
      <c r="I38" s="124"/>
      <c r="J38" s="124"/>
      <c r="K38" s="124"/>
      <c r="L38" s="124"/>
      <c r="M38" s="138"/>
      <c r="N38" s="125"/>
      <c r="O38" s="124"/>
      <c r="P38" s="124"/>
      <c r="Q38" s="124"/>
      <c r="R38" s="124"/>
      <c r="S38" s="138"/>
      <c r="T38" s="125"/>
    </row>
    <row r="39" spans="1:20">
      <c r="A39" s="367" t="s">
        <v>1119</v>
      </c>
      <c r="B39" s="111" t="s">
        <v>758</v>
      </c>
      <c r="C39" s="124"/>
      <c r="D39" s="124"/>
      <c r="E39" s="124"/>
      <c r="F39" s="124"/>
      <c r="G39" s="138"/>
      <c r="H39" s="125"/>
      <c r="I39" s="124"/>
      <c r="J39" s="124"/>
      <c r="K39" s="124"/>
      <c r="L39" s="124"/>
      <c r="M39" s="138"/>
      <c r="N39" s="125"/>
      <c r="O39" s="124"/>
      <c r="P39" s="124"/>
      <c r="Q39" s="124"/>
      <c r="R39" s="124"/>
      <c r="S39" s="138"/>
      <c r="T39" s="125"/>
    </row>
    <row r="40" spans="1:20">
      <c r="A40" s="367" t="s">
        <v>1120</v>
      </c>
      <c r="B40" s="111" t="s">
        <v>759</v>
      </c>
      <c r="C40" s="124"/>
      <c r="D40" s="124"/>
      <c r="E40" s="124"/>
      <c r="F40" s="124"/>
      <c r="G40" s="138"/>
      <c r="H40" s="125"/>
      <c r="I40" s="124"/>
      <c r="J40" s="124"/>
      <c r="K40" s="124"/>
      <c r="L40" s="124"/>
      <c r="M40" s="138"/>
      <c r="N40" s="125"/>
      <c r="O40" s="124"/>
      <c r="P40" s="124"/>
      <c r="Q40" s="124"/>
      <c r="R40" s="124"/>
      <c r="S40" s="138"/>
      <c r="T40" s="125"/>
    </row>
    <row r="41" spans="1:20">
      <c r="A41" s="367" t="s">
        <v>694</v>
      </c>
      <c r="B41" s="111" t="s">
        <v>760</v>
      </c>
      <c r="C41" s="124"/>
      <c r="D41" s="124"/>
      <c r="E41" s="124"/>
      <c r="F41" s="124"/>
      <c r="G41" s="138"/>
      <c r="H41" s="125"/>
      <c r="I41" s="124"/>
      <c r="J41" s="124"/>
      <c r="K41" s="124"/>
      <c r="L41" s="124"/>
      <c r="M41" s="138"/>
      <c r="N41" s="125"/>
      <c r="O41" s="124"/>
      <c r="P41" s="124"/>
      <c r="Q41" s="124"/>
      <c r="R41" s="124"/>
      <c r="S41" s="138"/>
      <c r="T41" s="125"/>
    </row>
    <row r="42" spans="1:20">
      <c r="A42" s="367" t="s">
        <v>1121</v>
      </c>
      <c r="B42" s="111" t="s">
        <v>761</v>
      </c>
      <c r="C42" s="124"/>
      <c r="D42" s="124"/>
      <c r="E42" s="124"/>
      <c r="F42" s="124"/>
      <c r="G42" s="138"/>
      <c r="H42" s="125"/>
      <c r="I42" s="124"/>
      <c r="J42" s="124"/>
      <c r="K42" s="124"/>
      <c r="L42" s="124"/>
      <c r="M42" s="138"/>
      <c r="N42" s="125"/>
      <c r="O42" s="124"/>
      <c r="P42" s="124"/>
      <c r="Q42" s="124"/>
      <c r="R42" s="124"/>
      <c r="S42" s="138"/>
      <c r="T42" s="125"/>
    </row>
    <row r="43" spans="1:20">
      <c r="A43" s="367" t="s">
        <v>1122</v>
      </c>
      <c r="B43" s="111" t="s">
        <v>762</v>
      </c>
      <c r="C43" s="124"/>
      <c r="D43" s="124"/>
      <c r="E43" s="124"/>
      <c r="F43" s="124"/>
      <c r="G43" s="138"/>
      <c r="H43" s="125"/>
      <c r="I43" s="124"/>
      <c r="J43" s="124"/>
      <c r="K43" s="124"/>
      <c r="L43" s="124"/>
      <c r="M43" s="138"/>
      <c r="N43" s="125"/>
      <c r="O43" s="124"/>
      <c r="P43" s="124"/>
      <c r="Q43" s="124"/>
      <c r="R43" s="124"/>
      <c r="S43" s="138"/>
      <c r="T43" s="125"/>
    </row>
    <row r="44" spans="1:20">
      <c r="A44" s="367" t="s">
        <v>695</v>
      </c>
      <c r="B44" s="111" t="s">
        <v>763</v>
      </c>
      <c r="C44" s="124"/>
      <c r="D44" s="124"/>
      <c r="E44" s="124"/>
      <c r="F44" s="124"/>
      <c r="G44" s="138"/>
      <c r="H44" s="125"/>
      <c r="I44" s="124"/>
      <c r="J44" s="124"/>
      <c r="K44" s="124"/>
      <c r="L44" s="124"/>
      <c r="M44" s="138"/>
      <c r="N44" s="125"/>
      <c r="O44" s="124"/>
      <c r="P44" s="124"/>
      <c r="Q44" s="124"/>
      <c r="R44" s="124"/>
      <c r="S44" s="138"/>
      <c r="T44" s="125"/>
    </row>
    <row r="45" spans="1:20">
      <c r="A45" s="367" t="s">
        <v>1123</v>
      </c>
      <c r="B45" s="111" t="s">
        <v>764</v>
      </c>
      <c r="C45" s="124"/>
      <c r="D45" s="124"/>
      <c r="E45" s="124"/>
      <c r="F45" s="124"/>
      <c r="G45" s="138"/>
      <c r="H45" s="125"/>
      <c r="I45" s="124"/>
      <c r="J45" s="124"/>
      <c r="K45" s="124"/>
      <c r="L45" s="124"/>
      <c r="M45" s="138"/>
      <c r="N45" s="125"/>
      <c r="O45" s="124"/>
      <c r="P45" s="124"/>
      <c r="Q45" s="124"/>
      <c r="R45" s="124"/>
      <c r="S45" s="138"/>
      <c r="T45" s="125"/>
    </row>
    <row r="46" spans="1:20">
      <c r="A46" s="367" t="s">
        <v>696</v>
      </c>
      <c r="B46" s="111" t="s">
        <v>765</v>
      </c>
      <c r="C46" s="124"/>
      <c r="D46" s="124"/>
      <c r="E46" s="124"/>
      <c r="F46" s="124"/>
      <c r="G46" s="138"/>
      <c r="H46" s="125"/>
      <c r="I46" s="124"/>
      <c r="J46" s="124"/>
      <c r="K46" s="124"/>
      <c r="L46" s="124"/>
      <c r="M46" s="138"/>
      <c r="N46" s="125"/>
      <c r="O46" s="124"/>
      <c r="P46" s="124"/>
      <c r="Q46" s="124"/>
      <c r="R46" s="124"/>
      <c r="S46" s="138"/>
      <c r="T46" s="125"/>
    </row>
    <row r="47" spans="1:20">
      <c r="A47" s="367" t="s">
        <v>697</v>
      </c>
      <c r="B47" s="111" t="s">
        <v>766</v>
      </c>
      <c r="C47" s="124"/>
      <c r="D47" s="124"/>
      <c r="E47" s="124"/>
      <c r="F47" s="124"/>
      <c r="G47" s="138"/>
      <c r="H47" s="125"/>
      <c r="I47" s="124"/>
      <c r="J47" s="124"/>
      <c r="K47" s="124"/>
      <c r="L47" s="124"/>
      <c r="M47" s="138"/>
      <c r="N47" s="125"/>
      <c r="O47" s="124"/>
      <c r="P47" s="124"/>
      <c r="Q47" s="124"/>
      <c r="R47" s="124"/>
      <c r="S47" s="138"/>
      <c r="T47" s="125"/>
    </row>
    <row r="48" spans="1:20">
      <c r="A48" s="109" t="s">
        <v>681</v>
      </c>
      <c r="B48" s="111" t="s">
        <v>767</v>
      </c>
      <c r="C48" s="124"/>
      <c r="D48" s="124"/>
      <c r="E48" s="124"/>
      <c r="F48" s="124"/>
      <c r="G48" s="138"/>
      <c r="H48" s="125"/>
      <c r="I48" s="124"/>
      <c r="J48" s="124"/>
      <c r="K48" s="124"/>
      <c r="L48" s="124"/>
      <c r="M48" s="138"/>
      <c r="N48" s="125"/>
      <c r="O48" s="124"/>
      <c r="P48" s="124"/>
      <c r="Q48" s="124"/>
      <c r="R48" s="124"/>
      <c r="S48" s="138"/>
      <c r="T48" s="125"/>
    </row>
    <row r="49" spans="1:20">
      <c r="A49" s="109" t="s">
        <v>675</v>
      </c>
      <c r="B49" s="111" t="s">
        <v>768</v>
      </c>
      <c r="C49" s="124"/>
      <c r="D49" s="124"/>
      <c r="E49" s="124"/>
      <c r="F49" s="124"/>
      <c r="G49" s="138"/>
      <c r="H49" s="125"/>
      <c r="I49" s="124"/>
      <c r="J49" s="124"/>
      <c r="K49" s="124"/>
      <c r="L49" s="124"/>
      <c r="M49" s="138"/>
      <c r="N49" s="125"/>
      <c r="O49" s="124"/>
      <c r="P49" s="124"/>
      <c r="Q49" s="124"/>
      <c r="R49" s="124"/>
      <c r="S49" s="138"/>
      <c r="T49" s="125"/>
    </row>
    <row r="50" spans="1:20">
      <c r="A50" s="109" t="s">
        <v>676</v>
      </c>
      <c r="B50" s="111" t="s">
        <v>769</v>
      </c>
      <c r="C50" s="124"/>
      <c r="D50" s="124"/>
      <c r="E50" s="124"/>
      <c r="F50" s="124"/>
      <c r="G50" s="138"/>
      <c r="H50" s="125"/>
      <c r="I50" s="124"/>
      <c r="J50" s="124"/>
      <c r="K50" s="124"/>
      <c r="L50" s="124"/>
      <c r="M50" s="138"/>
      <c r="N50" s="125"/>
      <c r="O50" s="124"/>
      <c r="P50" s="124"/>
      <c r="Q50" s="124"/>
      <c r="R50" s="124"/>
      <c r="S50" s="138"/>
      <c r="T50" s="125"/>
    </row>
    <row r="51" spans="1:20">
      <c r="A51" s="109" t="s">
        <v>677</v>
      </c>
      <c r="B51" s="111" t="s">
        <v>770</v>
      </c>
      <c r="C51" s="124"/>
      <c r="D51" s="124"/>
      <c r="E51" s="124"/>
      <c r="F51" s="124"/>
      <c r="G51" s="138"/>
      <c r="H51" s="125"/>
      <c r="I51" s="124"/>
      <c r="J51" s="124"/>
      <c r="K51" s="124"/>
      <c r="L51" s="124"/>
      <c r="M51" s="138"/>
      <c r="N51" s="125"/>
      <c r="O51" s="124"/>
      <c r="P51" s="124"/>
      <c r="Q51" s="124"/>
      <c r="R51" s="124"/>
      <c r="S51" s="138"/>
      <c r="T51" s="125"/>
    </row>
    <row r="52" spans="1:20">
      <c r="A52" s="109" t="s">
        <v>678</v>
      </c>
      <c r="B52" s="111" t="s">
        <v>771</v>
      </c>
      <c r="C52" s="124"/>
      <c r="D52" s="124"/>
      <c r="E52" s="124"/>
      <c r="F52" s="124"/>
      <c r="G52" s="138"/>
      <c r="H52" s="125"/>
      <c r="I52" s="124"/>
      <c r="J52" s="124"/>
      <c r="K52" s="124"/>
      <c r="L52" s="124"/>
      <c r="M52" s="138"/>
      <c r="N52" s="125"/>
      <c r="O52" s="124"/>
      <c r="P52" s="124"/>
      <c r="Q52" s="124"/>
      <c r="R52" s="124"/>
      <c r="S52" s="138"/>
      <c r="T52" s="125"/>
    </row>
    <row r="53" spans="1:20">
      <c r="A53" s="109" t="s">
        <v>679</v>
      </c>
      <c r="B53" s="111" t="s">
        <v>772</v>
      </c>
      <c r="C53" s="124"/>
      <c r="D53" s="124"/>
      <c r="E53" s="124"/>
      <c r="F53" s="124"/>
      <c r="G53" s="138"/>
      <c r="H53" s="125"/>
      <c r="I53" s="124"/>
      <c r="J53" s="124"/>
      <c r="K53" s="124"/>
      <c r="L53" s="124"/>
      <c r="M53" s="138"/>
      <c r="N53" s="125"/>
      <c r="O53" s="124"/>
      <c r="P53" s="124"/>
      <c r="Q53" s="124"/>
      <c r="R53" s="124"/>
      <c r="S53" s="138"/>
      <c r="T53" s="125"/>
    </row>
    <row r="54" spans="1:20">
      <c r="A54" s="109" t="s">
        <v>680</v>
      </c>
      <c r="B54" s="111" t="s">
        <v>773</v>
      </c>
      <c r="C54" s="124"/>
      <c r="D54" s="124"/>
      <c r="E54" s="124"/>
      <c r="F54" s="124"/>
      <c r="G54" s="138"/>
      <c r="H54" s="125"/>
      <c r="I54" s="124"/>
      <c r="J54" s="124"/>
      <c r="K54" s="124"/>
      <c r="L54" s="124"/>
      <c r="M54" s="138"/>
      <c r="N54" s="125"/>
      <c r="O54" s="124"/>
      <c r="P54" s="124"/>
      <c r="Q54" s="124"/>
      <c r="R54" s="124"/>
      <c r="S54" s="138"/>
      <c r="T54" s="125"/>
    </row>
    <row r="55" spans="1:20">
      <c r="A55" s="95"/>
      <c r="B55" s="95"/>
      <c r="C55" s="93"/>
      <c r="D55" s="93"/>
      <c r="E55" s="93"/>
      <c r="F55" s="93"/>
      <c r="G55" s="93"/>
      <c r="H55" s="93"/>
      <c r="I55" s="93"/>
      <c r="J55" s="93"/>
      <c r="K55" s="93"/>
      <c r="L55" s="93"/>
      <c r="M55" s="93"/>
      <c r="N55" s="93"/>
      <c r="O55" s="93"/>
      <c r="P55" s="93"/>
      <c r="Q55" s="93"/>
      <c r="R55" s="93"/>
      <c r="S55" s="93"/>
      <c r="T55" s="93"/>
    </row>
    <row r="56" spans="1:20">
      <c r="A56" s="92"/>
      <c r="B56" s="92"/>
      <c r="C56" s="93"/>
      <c r="D56" s="93"/>
      <c r="E56" s="93"/>
      <c r="F56" s="93"/>
      <c r="G56" s="93"/>
      <c r="H56" s="93"/>
      <c r="I56" s="93"/>
      <c r="J56" s="93"/>
      <c r="K56" s="93"/>
      <c r="L56" s="93"/>
      <c r="M56" s="93"/>
      <c r="N56" s="93"/>
      <c r="O56" s="93"/>
      <c r="P56" s="93"/>
      <c r="Q56" s="93"/>
      <c r="R56" s="93"/>
      <c r="S56" s="93"/>
      <c r="T56" s="93"/>
    </row>
    <row r="58" spans="1:20" ht="15" customHeight="1">
      <c r="C58" s="431" t="s">
        <v>692</v>
      </c>
      <c r="D58" s="432"/>
      <c r="E58" s="432"/>
      <c r="F58" s="432"/>
      <c r="G58" s="432"/>
      <c r="H58" s="433"/>
    </row>
    <row r="59" spans="1:20">
      <c r="C59" s="273">
        <v>2022</v>
      </c>
      <c r="D59" s="273">
        <v>2025</v>
      </c>
      <c r="E59" s="273">
        <v>2030</v>
      </c>
      <c r="F59" s="273">
        <v>2035</v>
      </c>
      <c r="G59" s="273">
        <v>2040</v>
      </c>
      <c r="H59" s="273">
        <v>2050</v>
      </c>
    </row>
    <row r="60" spans="1:20">
      <c r="C60" s="111" t="s">
        <v>727</v>
      </c>
      <c r="D60" s="111" t="s">
        <v>728</v>
      </c>
      <c r="E60" s="111" t="s">
        <v>729</v>
      </c>
      <c r="F60" s="111" t="s">
        <v>730</v>
      </c>
      <c r="G60" s="111" t="s">
        <v>731</v>
      </c>
      <c r="H60" s="111" t="s">
        <v>784</v>
      </c>
    </row>
    <row r="61" spans="1:20" ht="15.75">
      <c r="A61" s="110" t="s">
        <v>674</v>
      </c>
      <c r="B61" s="119" t="s">
        <v>774</v>
      </c>
      <c r="C61" s="124"/>
      <c r="D61" s="124"/>
      <c r="E61" s="124"/>
      <c r="F61" s="124"/>
      <c r="G61" s="138"/>
      <c r="H61" s="125"/>
    </row>
    <row r="62" spans="1:20">
      <c r="A62" s="367" t="s">
        <v>693</v>
      </c>
      <c r="B62" s="111" t="s">
        <v>775</v>
      </c>
      <c r="C62" s="124"/>
      <c r="D62" s="124"/>
      <c r="E62" s="124"/>
      <c r="F62" s="124"/>
      <c r="G62" s="138"/>
      <c r="H62" s="125"/>
    </row>
    <row r="63" spans="1:20">
      <c r="A63" s="367" t="s">
        <v>1116</v>
      </c>
      <c r="B63" s="111" t="s">
        <v>776</v>
      </c>
      <c r="C63" s="124"/>
      <c r="D63" s="124"/>
      <c r="E63" s="124"/>
      <c r="F63" s="124"/>
      <c r="G63" s="138"/>
      <c r="H63" s="125"/>
    </row>
    <row r="64" spans="1:20">
      <c r="A64" s="367" t="s">
        <v>1117</v>
      </c>
      <c r="B64" s="111" t="s">
        <v>777</v>
      </c>
      <c r="C64" s="124"/>
      <c r="D64" s="124"/>
      <c r="E64" s="124"/>
      <c r="F64" s="124"/>
      <c r="G64" s="138"/>
      <c r="H64" s="125"/>
    </row>
    <row r="65" spans="1:8">
      <c r="A65" s="367" t="s">
        <v>1118</v>
      </c>
      <c r="B65" s="111" t="s">
        <v>778</v>
      </c>
      <c r="C65" s="124"/>
      <c r="D65" s="124"/>
      <c r="E65" s="124"/>
      <c r="F65" s="124"/>
      <c r="G65" s="138"/>
      <c r="H65" s="125"/>
    </row>
    <row r="66" spans="1:8">
      <c r="A66" s="367" t="s">
        <v>1119</v>
      </c>
      <c r="B66" s="111" t="s">
        <v>779</v>
      </c>
      <c r="C66" s="124"/>
      <c r="D66" s="124"/>
      <c r="E66" s="124"/>
      <c r="F66" s="124"/>
      <c r="G66" s="138"/>
      <c r="H66" s="125"/>
    </row>
    <row r="67" spans="1:8">
      <c r="A67" s="367" t="s">
        <v>1120</v>
      </c>
      <c r="B67" s="111" t="s">
        <v>780</v>
      </c>
      <c r="C67" s="124"/>
      <c r="D67" s="124"/>
      <c r="E67" s="124"/>
      <c r="F67" s="124"/>
      <c r="G67" s="138"/>
      <c r="H67" s="125"/>
    </row>
    <row r="68" spans="1:8">
      <c r="A68" s="367" t="s">
        <v>694</v>
      </c>
      <c r="B68" s="111" t="s">
        <v>781</v>
      </c>
      <c r="C68" s="124"/>
      <c r="D68" s="124"/>
      <c r="E68" s="124"/>
      <c r="F68" s="124"/>
      <c r="G68" s="138"/>
      <c r="H68" s="125"/>
    </row>
    <row r="69" spans="1:8">
      <c r="A69" s="367" t="s">
        <v>1121</v>
      </c>
      <c r="B69" s="111" t="s">
        <v>782</v>
      </c>
      <c r="C69" s="124"/>
      <c r="D69" s="124"/>
      <c r="E69" s="124"/>
      <c r="F69" s="124"/>
      <c r="G69" s="138"/>
      <c r="H69" s="125"/>
    </row>
    <row r="70" spans="1:8">
      <c r="A70" s="367" t="s">
        <v>1122</v>
      </c>
      <c r="B70" s="111" t="s">
        <v>783</v>
      </c>
      <c r="C70" s="124"/>
      <c r="D70" s="124"/>
      <c r="E70" s="124"/>
      <c r="F70" s="124"/>
      <c r="G70" s="138"/>
      <c r="H70" s="125"/>
    </row>
    <row r="71" spans="1:8">
      <c r="A71" s="367" t="s">
        <v>695</v>
      </c>
      <c r="B71" s="111" t="s">
        <v>819</v>
      </c>
      <c r="C71" s="124"/>
      <c r="D71" s="124"/>
      <c r="E71" s="124"/>
      <c r="F71" s="124"/>
      <c r="G71" s="138"/>
      <c r="H71" s="125"/>
    </row>
    <row r="72" spans="1:8">
      <c r="A72" s="367" t="s">
        <v>1123</v>
      </c>
      <c r="B72" s="111" t="s">
        <v>820</v>
      </c>
      <c r="C72" s="124"/>
      <c r="D72" s="124"/>
      <c r="E72" s="124"/>
      <c r="F72" s="124"/>
      <c r="G72" s="138"/>
      <c r="H72" s="125"/>
    </row>
    <row r="73" spans="1:8">
      <c r="A73" s="367" t="s">
        <v>696</v>
      </c>
      <c r="B73" s="111" t="s">
        <v>821</v>
      </c>
      <c r="C73" s="124"/>
      <c r="D73" s="124"/>
      <c r="E73" s="124"/>
      <c r="F73" s="124"/>
      <c r="G73" s="138"/>
      <c r="H73" s="125"/>
    </row>
    <row r="74" spans="1:8">
      <c r="A74" s="367" t="s">
        <v>697</v>
      </c>
      <c r="B74" s="111" t="s">
        <v>822</v>
      </c>
      <c r="C74" s="124"/>
      <c r="D74" s="124"/>
      <c r="E74" s="124"/>
      <c r="F74" s="124"/>
      <c r="G74" s="138"/>
      <c r="H74" s="125"/>
    </row>
    <row r="75" spans="1:8">
      <c r="A75" s="109" t="s">
        <v>681</v>
      </c>
      <c r="B75" s="111" t="s">
        <v>823</v>
      </c>
      <c r="C75" s="124"/>
      <c r="D75" s="124"/>
      <c r="E75" s="124"/>
      <c r="F75" s="124"/>
      <c r="G75" s="138"/>
      <c r="H75" s="125"/>
    </row>
    <row r="76" spans="1:8">
      <c r="A76" s="109" t="s">
        <v>675</v>
      </c>
      <c r="B76" s="111" t="s">
        <v>824</v>
      </c>
      <c r="C76" s="124"/>
      <c r="D76" s="124"/>
      <c r="E76" s="124"/>
      <c r="F76" s="124"/>
      <c r="G76" s="138"/>
      <c r="H76" s="125"/>
    </row>
    <row r="77" spans="1:8">
      <c r="A77" s="109" t="s">
        <v>676</v>
      </c>
      <c r="B77" s="111" t="s">
        <v>825</v>
      </c>
      <c r="C77" s="124"/>
      <c r="D77" s="124"/>
      <c r="E77" s="124"/>
      <c r="F77" s="124"/>
      <c r="G77" s="138"/>
      <c r="H77" s="125"/>
    </row>
    <row r="78" spans="1:8">
      <c r="A78" s="109" t="s">
        <v>677</v>
      </c>
      <c r="B78" s="111" t="s">
        <v>826</v>
      </c>
      <c r="C78" s="124"/>
      <c r="D78" s="124"/>
      <c r="E78" s="124"/>
      <c r="F78" s="124"/>
      <c r="G78" s="138"/>
      <c r="H78" s="125"/>
    </row>
    <row r="79" spans="1:8">
      <c r="A79" s="109" t="s">
        <v>678</v>
      </c>
      <c r="B79" s="111" t="s">
        <v>827</v>
      </c>
      <c r="C79" s="124"/>
      <c r="D79" s="124"/>
      <c r="E79" s="124"/>
      <c r="F79" s="124"/>
      <c r="G79" s="138"/>
      <c r="H79" s="125"/>
    </row>
    <row r="80" spans="1:8">
      <c r="A80" s="109" t="s">
        <v>679</v>
      </c>
      <c r="B80" s="111" t="s">
        <v>828</v>
      </c>
      <c r="C80" s="124"/>
      <c r="D80" s="124"/>
      <c r="E80" s="124"/>
      <c r="F80" s="124"/>
      <c r="G80" s="138"/>
      <c r="H80" s="125"/>
    </row>
    <row r="81" spans="1:8">
      <c r="A81" s="109" t="s">
        <v>680</v>
      </c>
      <c r="B81" s="111" t="s">
        <v>829</v>
      </c>
      <c r="C81" s="124"/>
      <c r="D81" s="124"/>
      <c r="E81" s="124"/>
      <c r="F81" s="124"/>
      <c r="G81" s="138"/>
      <c r="H81" s="125"/>
    </row>
  </sheetData>
  <mergeCells count="9">
    <mergeCell ref="C2:T2"/>
    <mergeCell ref="I31:N31"/>
    <mergeCell ref="C58:H58"/>
    <mergeCell ref="O31:T31"/>
    <mergeCell ref="C30:T30"/>
    <mergeCell ref="C31:H31"/>
    <mergeCell ref="C3:H3"/>
    <mergeCell ref="I3:N3"/>
    <mergeCell ref="O3:T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A81"/>
  <sheetViews>
    <sheetView topLeftCell="A10" workbookViewId="0">
      <selection activeCell="C30" sqref="C30:T31"/>
    </sheetView>
  </sheetViews>
  <sheetFormatPr baseColWidth="10" defaultColWidth="11.5703125" defaultRowHeight="15"/>
  <cols>
    <col min="1" max="1" width="29.5703125" style="269" customWidth="1"/>
    <col min="2" max="2" width="6.85546875" style="269" bestFit="1" customWidth="1"/>
    <col min="3" max="3" width="12.7109375" style="269" customWidth="1"/>
    <col min="4" max="4" width="11.28515625" style="269" customWidth="1"/>
    <col min="5" max="5" width="12.140625" style="269" customWidth="1"/>
    <col min="6" max="7" width="11.28515625" style="269" customWidth="1"/>
    <col min="8" max="8" width="11.5703125" style="269" customWidth="1"/>
    <col min="9" max="9" width="12" style="269" customWidth="1"/>
    <col min="10" max="10" width="10.7109375" style="269" customWidth="1"/>
    <col min="11" max="11" width="11" style="269" customWidth="1"/>
    <col min="12" max="13" width="11.28515625" style="269" customWidth="1"/>
    <col min="14" max="14" width="11.85546875" style="269" customWidth="1"/>
    <col min="15" max="15" width="13.140625" style="269" customWidth="1"/>
    <col min="16" max="16" width="12.28515625" style="269" customWidth="1"/>
    <col min="17" max="17" width="12.42578125" style="269" customWidth="1"/>
    <col min="18" max="19" width="11.85546875" style="269" customWidth="1"/>
    <col min="20" max="20" width="11.28515625" style="269" customWidth="1"/>
    <col min="21" max="21" width="12.85546875" style="269" customWidth="1"/>
    <col min="22" max="22" width="12.42578125" style="269" customWidth="1"/>
    <col min="23" max="23" width="14.140625" style="269" customWidth="1"/>
    <col min="24" max="24" width="16" style="269" customWidth="1"/>
    <col min="25" max="25" width="36.5703125" style="269" customWidth="1"/>
    <col min="26" max="16384" width="11.5703125" style="269"/>
  </cols>
  <sheetData>
    <row r="2" spans="1:27" ht="21.75" customHeight="1">
      <c r="C2" s="431" t="s">
        <v>988</v>
      </c>
      <c r="D2" s="434"/>
      <c r="E2" s="434"/>
      <c r="F2" s="434"/>
      <c r="G2" s="434"/>
      <c r="H2" s="434"/>
      <c r="I2" s="434"/>
      <c r="J2" s="434"/>
      <c r="K2" s="434"/>
      <c r="L2" s="434"/>
      <c r="M2" s="434"/>
      <c r="N2" s="434"/>
      <c r="O2" s="434"/>
      <c r="P2" s="434"/>
      <c r="Q2" s="434"/>
      <c r="R2" s="434"/>
      <c r="S2" s="434"/>
      <c r="T2" s="433"/>
    </row>
    <row r="3" spans="1:27" ht="45" customHeight="1">
      <c r="C3" s="435" t="s">
        <v>1184</v>
      </c>
      <c r="D3" s="436"/>
      <c r="E3" s="436"/>
      <c r="F3" s="436"/>
      <c r="G3" s="436"/>
      <c r="H3" s="437"/>
      <c r="I3" s="431" t="s">
        <v>1183</v>
      </c>
      <c r="J3" s="432"/>
      <c r="K3" s="432"/>
      <c r="L3" s="432"/>
      <c r="M3" s="432"/>
      <c r="N3" s="433"/>
      <c r="O3" s="431" t="s">
        <v>1186</v>
      </c>
      <c r="P3" s="432"/>
      <c r="Q3" s="432"/>
      <c r="R3" s="432"/>
      <c r="S3" s="432"/>
      <c r="T3" s="433"/>
      <c r="Y3" s="313"/>
      <c r="Z3" s="313"/>
      <c r="AA3" s="313"/>
    </row>
    <row r="4" spans="1:27" ht="18.75" customHeight="1">
      <c r="C4" s="273">
        <v>2022</v>
      </c>
      <c r="D4" s="273">
        <v>2025</v>
      </c>
      <c r="E4" s="273">
        <v>2030</v>
      </c>
      <c r="F4" s="273">
        <v>2035</v>
      </c>
      <c r="G4" s="273">
        <v>2040</v>
      </c>
      <c r="H4" s="273">
        <v>2050</v>
      </c>
      <c r="I4" s="273">
        <v>2022</v>
      </c>
      <c r="J4" s="273">
        <v>2025</v>
      </c>
      <c r="K4" s="273">
        <v>2030</v>
      </c>
      <c r="L4" s="273">
        <v>2035</v>
      </c>
      <c r="M4" s="273">
        <v>2040</v>
      </c>
      <c r="N4" s="273">
        <v>2050</v>
      </c>
      <c r="O4" s="273">
        <v>2022</v>
      </c>
      <c r="P4" s="273">
        <v>2025</v>
      </c>
      <c r="Q4" s="273">
        <v>2030</v>
      </c>
      <c r="R4" s="273">
        <v>2035</v>
      </c>
      <c r="S4" s="273">
        <v>2040</v>
      </c>
      <c r="T4" s="273">
        <v>2050</v>
      </c>
      <c r="Y4" s="313"/>
      <c r="Z4" s="313"/>
      <c r="AA4" s="313"/>
    </row>
    <row r="5" spans="1:27" ht="18.75" customHeight="1">
      <c r="C5" s="111" t="s">
        <v>727</v>
      </c>
      <c r="D5" s="111" t="s">
        <v>728</v>
      </c>
      <c r="E5" s="111" t="s">
        <v>729</v>
      </c>
      <c r="F5" s="111" t="s">
        <v>730</v>
      </c>
      <c r="G5" s="111" t="s">
        <v>731</v>
      </c>
      <c r="H5" s="111" t="s">
        <v>784</v>
      </c>
      <c r="I5" s="111" t="s">
        <v>785</v>
      </c>
      <c r="J5" s="111" t="s">
        <v>786</v>
      </c>
      <c r="K5" s="111" t="s">
        <v>787</v>
      </c>
      <c r="L5" s="111" t="s">
        <v>788</v>
      </c>
      <c r="M5" s="111" t="s">
        <v>789</v>
      </c>
      <c r="N5" s="111" t="s">
        <v>790</v>
      </c>
      <c r="O5" s="111" t="s">
        <v>791</v>
      </c>
      <c r="P5" s="111" t="s">
        <v>792</v>
      </c>
      <c r="Q5" s="111" t="s">
        <v>793</v>
      </c>
      <c r="R5" s="111" t="s">
        <v>794</v>
      </c>
      <c r="S5" s="111" t="s">
        <v>795</v>
      </c>
      <c r="T5" s="111" t="s">
        <v>796</v>
      </c>
      <c r="Y5" s="313"/>
      <c r="Z5" s="313"/>
      <c r="AA5" s="313"/>
    </row>
    <row r="6" spans="1:27" ht="15.75">
      <c r="A6" s="110" t="s">
        <v>674</v>
      </c>
      <c r="B6" s="119" t="s">
        <v>732</v>
      </c>
      <c r="C6" s="124"/>
      <c r="D6" s="124"/>
      <c r="E6" s="124"/>
      <c r="F6" s="124"/>
      <c r="G6" s="138"/>
      <c r="H6" s="125"/>
      <c r="I6" s="124"/>
      <c r="J6" s="124"/>
      <c r="K6" s="124"/>
      <c r="L6" s="124"/>
      <c r="M6" s="138"/>
      <c r="N6" s="125"/>
      <c r="O6" s="124"/>
      <c r="P6" s="124"/>
      <c r="Q6" s="124"/>
      <c r="R6" s="124"/>
      <c r="S6" s="138"/>
      <c r="T6" s="125"/>
      <c r="Y6" s="313"/>
      <c r="Z6" s="313"/>
      <c r="AA6" s="313"/>
    </row>
    <row r="7" spans="1:27">
      <c r="A7" s="367" t="s">
        <v>693</v>
      </c>
      <c r="B7" s="111" t="s">
        <v>733</v>
      </c>
      <c r="C7" s="124"/>
      <c r="D7" s="124"/>
      <c r="E7" s="124"/>
      <c r="F7" s="124"/>
      <c r="G7" s="138"/>
      <c r="H7" s="125"/>
      <c r="I7" s="124"/>
      <c r="J7" s="124"/>
      <c r="K7" s="124"/>
      <c r="L7" s="124"/>
      <c r="M7" s="138"/>
      <c r="N7" s="125"/>
      <c r="O7" s="124"/>
      <c r="P7" s="124"/>
      <c r="Q7" s="124"/>
      <c r="R7" s="124"/>
      <c r="S7" s="138"/>
      <c r="T7" s="125"/>
      <c r="Y7" s="313"/>
      <c r="Z7" s="313"/>
      <c r="AA7" s="313"/>
    </row>
    <row r="8" spans="1:27">
      <c r="A8" s="367" t="s">
        <v>1116</v>
      </c>
      <c r="B8" s="111" t="s">
        <v>734</v>
      </c>
      <c r="C8" s="124"/>
      <c r="D8" s="124"/>
      <c r="E8" s="124"/>
      <c r="F8" s="124"/>
      <c r="G8" s="138"/>
      <c r="H8" s="125"/>
      <c r="I8" s="124"/>
      <c r="J8" s="124"/>
      <c r="K8" s="124"/>
      <c r="L8" s="124"/>
      <c r="M8" s="138"/>
      <c r="N8" s="125"/>
      <c r="O8" s="124"/>
      <c r="P8" s="124"/>
      <c r="Q8" s="124"/>
      <c r="R8" s="124"/>
      <c r="S8" s="138"/>
      <c r="T8" s="125"/>
      <c r="Y8" s="313"/>
      <c r="Z8" s="313"/>
      <c r="AA8" s="313"/>
    </row>
    <row r="9" spans="1:27">
      <c r="A9" s="367" t="s">
        <v>1117</v>
      </c>
      <c r="B9" s="111" t="s">
        <v>735</v>
      </c>
      <c r="C9" s="124"/>
      <c r="D9" s="124"/>
      <c r="E9" s="124"/>
      <c r="F9" s="124"/>
      <c r="G9" s="138"/>
      <c r="H9" s="125"/>
      <c r="I9" s="124"/>
      <c r="J9" s="124"/>
      <c r="K9" s="124"/>
      <c r="L9" s="124"/>
      <c r="M9" s="138"/>
      <c r="N9" s="125"/>
      <c r="O9" s="124"/>
      <c r="P9" s="124"/>
      <c r="Q9" s="124"/>
      <c r="R9" s="124"/>
      <c r="S9" s="138"/>
      <c r="T9" s="125"/>
      <c r="Y9" s="313"/>
      <c r="Z9" s="313"/>
      <c r="AA9" s="313"/>
    </row>
    <row r="10" spans="1:27">
      <c r="A10" s="367" t="s">
        <v>1118</v>
      </c>
      <c r="B10" s="111" t="s">
        <v>736</v>
      </c>
      <c r="C10" s="124"/>
      <c r="D10" s="124"/>
      <c r="E10" s="124"/>
      <c r="F10" s="124"/>
      <c r="G10" s="138"/>
      <c r="H10" s="125"/>
      <c r="I10" s="124"/>
      <c r="J10" s="124"/>
      <c r="K10" s="124"/>
      <c r="L10" s="124"/>
      <c r="M10" s="138"/>
      <c r="N10" s="125"/>
      <c r="O10" s="124"/>
      <c r="P10" s="124"/>
      <c r="Q10" s="124"/>
      <c r="R10" s="124"/>
      <c r="S10" s="138"/>
      <c r="T10" s="125"/>
      <c r="Y10" s="313"/>
      <c r="Z10" s="313"/>
      <c r="AA10" s="313"/>
    </row>
    <row r="11" spans="1:27">
      <c r="A11" s="367" t="s">
        <v>1119</v>
      </c>
      <c r="B11" s="111" t="s">
        <v>737</v>
      </c>
      <c r="C11" s="124"/>
      <c r="D11" s="124"/>
      <c r="E11" s="124"/>
      <c r="F11" s="124"/>
      <c r="G11" s="138"/>
      <c r="H11" s="125"/>
      <c r="I11" s="124"/>
      <c r="J11" s="124"/>
      <c r="K11" s="124"/>
      <c r="L11" s="124"/>
      <c r="M11" s="138"/>
      <c r="N11" s="125"/>
      <c r="O11" s="124"/>
      <c r="P11" s="124"/>
      <c r="Q11" s="124"/>
      <c r="R11" s="124"/>
      <c r="S11" s="138"/>
      <c r="T11" s="125"/>
    </row>
    <row r="12" spans="1:27">
      <c r="A12" s="367" t="s">
        <v>1120</v>
      </c>
      <c r="B12" s="111" t="s">
        <v>738</v>
      </c>
      <c r="C12" s="124"/>
      <c r="D12" s="124"/>
      <c r="E12" s="124"/>
      <c r="F12" s="124"/>
      <c r="G12" s="138"/>
      <c r="H12" s="125"/>
      <c r="I12" s="124"/>
      <c r="J12" s="124"/>
      <c r="K12" s="124"/>
      <c r="L12" s="124"/>
      <c r="M12" s="138"/>
      <c r="N12" s="125"/>
      <c r="O12" s="124"/>
      <c r="P12" s="124"/>
      <c r="Q12" s="124"/>
      <c r="R12" s="124"/>
      <c r="S12" s="138"/>
      <c r="T12" s="125"/>
    </row>
    <row r="13" spans="1:27">
      <c r="A13" s="367" t="s">
        <v>694</v>
      </c>
      <c r="B13" s="111" t="s">
        <v>739</v>
      </c>
      <c r="C13" s="124"/>
      <c r="D13" s="124"/>
      <c r="E13" s="124"/>
      <c r="F13" s="124"/>
      <c r="G13" s="138"/>
      <c r="H13" s="125"/>
      <c r="I13" s="124"/>
      <c r="J13" s="124"/>
      <c r="K13" s="124"/>
      <c r="L13" s="124"/>
      <c r="M13" s="138"/>
      <c r="N13" s="125"/>
      <c r="O13" s="124"/>
      <c r="P13" s="124"/>
      <c r="Q13" s="124"/>
      <c r="R13" s="124"/>
      <c r="S13" s="138"/>
      <c r="T13" s="125"/>
    </row>
    <row r="14" spans="1:27">
      <c r="A14" s="367" t="s">
        <v>1121</v>
      </c>
      <c r="B14" s="111" t="s">
        <v>740</v>
      </c>
      <c r="C14" s="124"/>
      <c r="D14" s="124"/>
      <c r="E14" s="124"/>
      <c r="F14" s="124"/>
      <c r="G14" s="138"/>
      <c r="H14" s="125"/>
      <c r="I14" s="124"/>
      <c r="J14" s="124"/>
      <c r="K14" s="124"/>
      <c r="L14" s="124"/>
      <c r="M14" s="138"/>
      <c r="N14" s="125"/>
      <c r="O14" s="124"/>
      <c r="P14" s="124"/>
      <c r="Q14" s="124"/>
      <c r="R14" s="124"/>
      <c r="S14" s="138"/>
      <c r="T14" s="125"/>
    </row>
    <row r="15" spans="1:27">
      <c r="A15" s="367" t="s">
        <v>1122</v>
      </c>
      <c r="B15" s="111" t="s">
        <v>741</v>
      </c>
      <c r="C15" s="124"/>
      <c r="D15" s="124"/>
      <c r="E15" s="124"/>
      <c r="F15" s="124"/>
      <c r="G15" s="138"/>
      <c r="H15" s="125"/>
      <c r="I15" s="124"/>
      <c r="J15" s="124"/>
      <c r="K15" s="124"/>
      <c r="L15" s="124"/>
      <c r="M15" s="138"/>
      <c r="N15" s="125"/>
      <c r="O15" s="124"/>
      <c r="P15" s="124"/>
      <c r="Q15" s="124"/>
      <c r="R15" s="124"/>
      <c r="S15" s="138"/>
      <c r="T15" s="125"/>
    </row>
    <row r="16" spans="1:27">
      <c r="A16" s="367" t="s">
        <v>695</v>
      </c>
      <c r="B16" s="111" t="s">
        <v>742</v>
      </c>
      <c r="C16" s="124"/>
      <c r="D16" s="124"/>
      <c r="E16" s="124"/>
      <c r="F16" s="124"/>
      <c r="G16" s="138"/>
      <c r="H16" s="125"/>
      <c r="I16" s="124"/>
      <c r="J16" s="124"/>
      <c r="K16" s="124"/>
      <c r="L16" s="124"/>
      <c r="M16" s="138"/>
      <c r="N16" s="125"/>
      <c r="O16" s="124"/>
      <c r="P16" s="124"/>
      <c r="Q16" s="124"/>
      <c r="R16" s="124"/>
      <c r="S16" s="138"/>
      <c r="T16" s="125"/>
    </row>
    <row r="17" spans="1:20">
      <c r="A17" s="367" t="s">
        <v>1123</v>
      </c>
      <c r="B17" s="111" t="s">
        <v>743</v>
      </c>
      <c r="C17" s="124"/>
      <c r="D17" s="124"/>
      <c r="E17" s="124"/>
      <c r="F17" s="124"/>
      <c r="G17" s="138"/>
      <c r="H17" s="125"/>
      <c r="I17" s="124"/>
      <c r="J17" s="124"/>
      <c r="K17" s="124"/>
      <c r="L17" s="124"/>
      <c r="M17" s="138"/>
      <c r="N17" s="125"/>
      <c r="O17" s="124"/>
      <c r="P17" s="124"/>
      <c r="Q17" s="124"/>
      <c r="R17" s="124"/>
      <c r="S17" s="138"/>
      <c r="T17" s="125"/>
    </row>
    <row r="18" spans="1:20">
      <c r="A18" s="367" t="s">
        <v>696</v>
      </c>
      <c r="B18" s="111" t="s">
        <v>744</v>
      </c>
      <c r="C18" s="124"/>
      <c r="D18" s="124"/>
      <c r="E18" s="124"/>
      <c r="F18" s="124"/>
      <c r="G18" s="138"/>
      <c r="H18" s="125"/>
      <c r="I18" s="124"/>
      <c r="J18" s="124"/>
      <c r="K18" s="124"/>
      <c r="L18" s="124"/>
      <c r="M18" s="138"/>
      <c r="N18" s="125"/>
      <c r="O18" s="124"/>
      <c r="P18" s="124"/>
      <c r="Q18" s="124"/>
      <c r="R18" s="124"/>
      <c r="S18" s="138"/>
      <c r="T18" s="125"/>
    </row>
    <row r="19" spans="1:20">
      <c r="A19" s="367" t="s">
        <v>697</v>
      </c>
      <c r="B19" s="111" t="s">
        <v>745</v>
      </c>
      <c r="C19" s="124"/>
      <c r="D19" s="124"/>
      <c r="E19" s="124"/>
      <c r="F19" s="124"/>
      <c r="G19" s="138"/>
      <c r="H19" s="125"/>
      <c r="I19" s="124"/>
      <c r="J19" s="124"/>
      <c r="K19" s="124"/>
      <c r="L19" s="124"/>
      <c r="M19" s="138"/>
      <c r="N19" s="125"/>
      <c r="O19" s="124"/>
      <c r="P19" s="124"/>
      <c r="Q19" s="124"/>
      <c r="R19" s="124"/>
      <c r="S19" s="138"/>
      <c r="T19" s="125"/>
    </row>
    <row r="20" spans="1:20">
      <c r="A20" s="109" t="s">
        <v>681</v>
      </c>
      <c r="B20" s="111" t="s">
        <v>746</v>
      </c>
      <c r="C20" s="124"/>
      <c r="D20" s="124"/>
      <c r="E20" s="124"/>
      <c r="F20" s="124"/>
      <c r="G20" s="138"/>
      <c r="H20" s="125"/>
      <c r="I20" s="124"/>
      <c r="J20" s="124"/>
      <c r="K20" s="124"/>
      <c r="L20" s="124"/>
      <c r="M20" s="138"/>
      <c r="N20" s="125"/>
      <c r="O20" s="124"/>
      <c r="P20" s="124"/>
      <c r="Q20" s="124"/>
      <c r="R20" s="124"/>
      <c r="S20" s="138"/>
      <c r="T20" s="125"/>
    </row>
    <row r="21" spans="1:20">
      <c r="A21" s="109" t="s">
        <v>675</v>
      </c>
      <c r="B21" s="111" t="s">
        <v>747</v>
      </c>
      <c r="C21" s="124"/>
      <c r="D21" s="124"/>
      <c r="E21" s="124"/>
      <c r="F21" s="124"/>
      <c r="G21" s="138"/>
      <c r="H21" s="125"/>
      <c r="I21" s="124"/>
      <c r="J21" s="124"/>
      <c r="K21" s="124"/>
      <c r="L21" s="124"/>
      <c r="M21" s="138"/>
      <c r="N21" s="125"/>
      <c r="O21" s="124"/>
      <c r="P21" s="124"/>
      <c r="Q21" s="124"/>
      <c r="R21" s="124"/>
      <c r="S21" s="138"/>
      <c r="T21" s="125"/>
    </row>
    <row r="22" spans="1:20">
      <c r="A22" s="109" t="s">
        <v>676</v>
      </c>
      <c r="B22" s="111" t="s">
        <v>748</v>
      </c>
      <c r="C22" s="124"/>
      <c r="D22" s="124"/>
      <c r="E22" s="124"/>
      <c r="F22" s="124"/>
      <c r="G22" s="138"/>
      <c r="H22" s="125"/>
      <c r="I22" s="124"/>
      <c r="J22" s="124"/>
      <c r="K22" s="124"/>
      <c r="L22" s="124"/>
      <c r="M22" s="138"/>
      <c r="N22" s="125"/>
      <c r="O22" s="124"/>
      <c r="P22" s="124"/>
      <c r="Q22" s="124"/>
      <c r="R22" s="124"/>
      <c r="S22" s="138"/>
      <c r="T22" s="125"/>
    </row>
    <row r="23" spans="1:20">
      <c r="A23" s="109" t="s">
        <v>677</v>
      </c>
      <c r="B23" s="111" t="s">
        <v>749</v>
      </c>
      <c r="C23" s="124"/>
      <c r="D23" s="124"/>
      <c r="E23" s="124"/>
      <c r="F23" s="124"/>
      <c r="G23" s="138"/>
      <c r="H23" s="125"/>
      <c r="I23" s="124"/>
      <c r="J23" s="124"/>
      <c r="K23" s="124"/>
      <c r="L23" s="124"/>
      <c r="M23" s="138"/>
      <c r="N23" s="125"/>
      <c r="O23" s="124"/>
      <c r="P23" s="124"/>
      <c r="Q23" s="124"/>
      <c r="R23" s="124"/>
      <c r="S23" s="138"/>
      <c r="T23" s="125"/>
    </row>
    <row r="24" spans="1:20">
      <c r="A24" s="109" t="s">
        <v>678</v>
      </c>
      <c r="B24" s="111" t="s">
        <v>750</v>
      </c>
      <c r="C24" s="124"/>
      <c r="D24" s="124"/>
      <c r="E24" s="124"/>
      <c r="F24" s="124"/>
      <c r="G24" s="138"/>
      <c r="H24" s="125"/>
      <c r="I24" s="124"/>
      <c r="J24" s="124"/>
      <c r="K24" s="124"/>
      <c r="L24" s="124"/>
      <c r="M24" s="138"/>
      <c r="N24" s="125"/>
      <c r="O24" s="124"/>
      <c r="P24" s="124"/>
      <c r="Q24" s="124"/>
      <c r="R24" s="124"/>
      <c r="S24" s="138"/>
      <c r="T24" s="125"/>
    </row>
    <row r="25" spans="1:20">
      <c r="A25" s="109" t="s">
        <v>679</v>
      </c>
      <c r="B25" s="111" t="s">
        <v>751</v>
      </c>
      <c r="C25" s="124"/>
      <c r="D25" s="124"/>
      <c r="E25" s="124"/>
      <c r="F25" s="124"/>
      <c r="G25" s="138"/>
      <c r="H25" s="125"/>
      <c r="I25" s="124"/>
      <c r="J25" s="124"/>
      <c r="K25" s="124"/>
      <c r="L25" s="124"/>
      <c r="M25" s="138"/>
      <c r="N25" s="125"/>
      <c r="O25" s="124"/>
      <c r="P25" s="124"/>
      <c r="Q25" s="124"/>
      <c r="R25" s="124"/>
      <c r="S25" s="138"/>
      <c r="T25" s="125"/>
    </row>
    <row r="26" spans="1:20">
      <c r="A26" s="109" t="s">
        <v>680</v>
      </c>
      <c r="B26" s="111" t="s">
        <v>752</v>
      </c>
      <c r="C26" s="124"/>
      <c r="D26" s="124"/>
      <c r="E26" s="124"/>
      <c r="F26" s="124"/>
      <c r="G26" s="138"/>
      <c r="H26" s="125"/>
      <c r="I26" s="124"/>
      <c r="J26" s="124"/>
      <c r="K26" s="124"/>
      <c r="L26" s="124"/>
      <c r="M26" s="138"/>
      <c r="N26" s="125"/>
      <c r="O26" s="124"/>
      <c r="P26" s="124"/>
      <c r="Q26" s="124"/>
      <c r="R26" s="124"/>
      <c r="S26" s="138"/>
      <c r="T26" s="125"/>
    </row>
    <row r="27" spans="1:20">
      <c r="A27" s="92"/>
      <c r="B27" s="92"/>
      <c r="C27" s="93"/>
      <c r="D27" s="93"/>
      <c r="E27" s="93"/>
      <c r="F27" s="93"/>
      <c r="G27" s="93"/>
      <c r="H27" s="93"/>
      <c r="I27" s="93"/>
      <c r="J27" s="93"/>
      <c r="K27" s="93"/>
      <c r="L27" s="93"/>
      <c r="M27" s="93"/>
      <c r="N27" s="93"/>
      <c r="O27" s="93"/>
      <c r="P27" s="93"/>
      <c r="Q27" s="93"/>
      <c r="R27" s="93"/>
      <c r="S27" s="93"/>
      <c r="T27" s="93"/>
    </row>
    <row r="28" spans="1:20">
      <c r="A28" s="92"/>
      <c r="B28" s="92"/>
      <c r="C28" s="93"/>
      <c r="D28" s="93"/>
      <c r="E28" s="93"/>
      <c r="F28" s="93"/>
      <c r="G28" s="93"/>
      <c r="H28" s="93"/>
      <c r="I28" s="93"/>
      <c r="J28" s="93"/>
      <c r="K28" s="93"/>
      <c r="L28" s="93"/>
      <c r="M28" s="93"/>
      <c r="N28" s="93"/>
      <c r="O28" s="93"/>
      <c r="P28" s="93"/>
      <c r="Q28" s="93"/>
      <c r="R28" s="93"/>
      <c r="S28" s="93"/>
      <c r="T28" s="93"/>
    </row>
    <row r="29" spans="1:20">
      <c r="A29" s="92"/>
      <c r="B29" s="92"/>
      <c r="C29" s="93"/>
      <c r="D29" s="93"/>
      <c r="E29" s="93"/>
      <c r="F29" s="93"/>
      <c r="G29" s="93"/>
      <c r="H29" s="93"/>
      <c r="I29" s="93"/>
      <c r="J29" s="93"/>
      <c r="K29" s="93"/>
      <c r="L29" s="93"/>
      <c r="M29" s="93"/>
      <c r="N29" s="93"/>
      <c r="O29" s="93"/>
      <c r="P29" s="93"/>
      <c r="Q29" s="93"/>
      <c r="R29" s="93"/>
      <c r="S29" s="93"/>
      <c r="T29" s="93"/>
    </row>
    <row r="30" spans="1:20" ht="18.75" customHeight="1">
      <c r="C30" s="431" t="s">
        <v>1185</v>
      </c>
      <c r="D30" s="432"/>
      <c r="E30" s="432"/>
      <c r="F30" s="432"/>
      <c r="G30" s="432"/>
      <c r="H30" s="432"/>
      <c r="I30" s="432"/>
      <c r="J30" s="432"/>
      <c r="K30" s="432"/>
      <c r="L30" s="432"/>
      <c r="M30" s="432"/>
      <c r="N30" s="432"/>
      <c r="O30" s="432"/>
      <c r="P30" s="432"/>
      <c r="Q30" s="432"/>
      <c r="R30" s="432"/>
      <c r="S30" s="432"/>
      <c r="T30" s="433"/>
    </row>
    <row r="31" spans="1:20" ht="55.5" customHeight="1">
      <c r="C31" s="435" t="s">
        <v>1184</v>
      </c>
      <c r="D31" s="436"/>
      <c r="E31" s="436"/>
      <c r="F31" s="436"/>
      <c r="G31" s="436"/>
      <c r="H31" s="437"/>
      <c r="I31" s="431" t="s">
        <v>1183</v>
      </c>
      <c r="J31" s="432"/>
      <c r="K31" s="432"/>
      <c r="L31" s="432"/>
      <c r="M31" s="432"/>
      <c r="N31" s="433"/>
      <c r="O31" s="431" t="s">
        <v>1186</v>
      </c>
      <c r="P31" s="432"/>
      <c r="Q31" s="432"/>
      <c r="R31" s="432"/>
      <c r="S31" s="432"/>
      <c r="T31" s="433"/>
    </row>
    <row r="32" spans="1:20">
      <c r="C32" s="273">
        <v>2022</v>
      </c>
      <c r="D32" s="273">
        <v>2025</v>
      </c>
      <c r="E32" s="273">
        <v>2030</v>
      </c>
      <c r="F32" s="273">
        <v>2035</v>
      </c>
      <c r="G32" s="273">
        <v>2040</v>
      </c>
      <c r="H32" s="273">
        <v>2050</v>
      </c>
      <c r="I32" s="273">
        <v>2022</v>
      </c>
      <c r="J32" s="273">
        <v>2025</v>
      </c>
      <c r="K32" s="273">
        <v>2030</v>
      </c>
      <c r="L32" s="273">
        <v>2035</v>
      </c>
      <c r="M32" s="273">
        <v>2040</v>
      </c>
      <c r="N32" s="273">
        <v>2050</v>
      </c>
      <c r="O32" s="273">
        <v>2022</v>
      </c>
      <c r="P32" s="273">
        <v>2025</v>
      </c>
      <c r="Q32" s="273">
        <v>2030</v>
      </c>
      <c r="R32" s="273">
        <v>2035</v>
      </c>
      <c r="S32" s="273">
        <v>2040</v>
      </c>
      <c r="T32" s="273">
        <v>2050</v>
      </c>
    </row>
    <row r="33" spans="1:20">
      <c r="C33" s="111" t="s">
        <v>727</v>
      </c>
      <c r="D33" s="111" t="s">
        <v>728</v>
      </c>
      <c r="E33" s="111" t="s">
        <v>729</v>
      </c>
      <c r="F33" s="111" t="s">
        <v>730</v>
      </c>
      <c r="G33" s="111" t="s">
        <v>731</v>
      </c>
      <c r="H33" s="111" t="s">
        <v>784</v>
      </c>
      <c r="I33" s="111" t="s">
        <v>785</v>
      </c>
      <c r="J33" s="111" t="s">
        <v>786</v>
      </c>
      <c r="K33" s="111" t="s">
        <v>787</v>
      </c>
      <c r="L33" s="111" t="s">
        <v>788</v>
      </c>
      <c r="M33" s="111" t="s">
        <v>789</v>
      </c>
      <c r="N33" s="111" t="s">
        <v>790</v>
      </c>
      <c r="O33" s="111" t="s">
        <v>791</v>
      </c>
      <c r="P33" s="111" t="s">
        <v>792</v>
      </c>
      <c r="Q33" s="111" t="s">
        <v>793</v>
      </c>
      <c r="R33" s="111" t="s">
        <v>794</v>
      </c>
      <c r="S33" s="111" t="s">
        <v>795</v>
      </c>
      <c r="T33" s="111" t="s">
        <v>796</v>
      </c>
    </row>
    <row r="34" spans="1:20" ht="15.75">
      <c r="A34" s="110" t="s">
        <v>674</v>
      </c>
      <c r="B34" s="119" t="s">
        <v>753</v>
      </c>
      <c r="C34" s="124"/>
      <c r="D34" s="124"/>
      <c r="E34" s="124"/>
      <c r="F34" s="124"/>
      <c r="G34" s="138"/>
      <c r="H34" s="125"/>
      <c r="I34" s="126"/>
      <c r="J34" s="124"/>
      <c r="K34" s="124"/>
      <c r="L34" s="124"/>
      <c r="M34" s="138"/>
      <c r="N34" s="125"/>
      <c r="O34" s="126"/>
      <c r="P34" s="124"/>
      <c r="Q34" s="124"/>
      <c r="R34" s="124"/>
      <c r="S34" s="138"/>
      <c r="T34" s="125"/>
    </row>
    <row r="35" spans="1:20">
      <c r="A35" s="367" t="s">
        <v>693</v>
      </c>
      <c r="B35" s="111" t="s">
        <v>754</v>
      </c>
      <c r="C35" s="124"/>
      <c r="D35" s="124"/>
      <c r="E35" s="124"/>
      <c r="F35" s="124"/>
      <c r="G35" s="138"/>
      <c r="H35" s="125"/>
      <c r="I35" s="124"/>
      <c r="J35" s="124"/>
      <c r="K35" s="124"/>
      <c r="L35" s="124"/>
      <c r="M35" s="138"/>
      <c r="N35" s="125"/>
      <c r="O35" s="124"/>
      <c r="P35" s="124"/>
      <c r="Q35" s="124"/>
      <c r="R35" s="124"/>
      <c r="S35" s="138"/>
      <c r="T35" s="125"/>
    </row>
    <row r="36" spans="1:20">
      <c r="A36" s="367" t="s">
        <v>1116</v>
      </c>
      <c r="B36" s="111" t="s">
        <v>755</v>
      </c>
      <c r="C36" s="124"/>
      <c r="D36" s="124"/>
      <c r="E36" s="124"/>
      <c r="F36" s="124"/>
      <c r="G36" s="138"/>
      <c r="H36" s="125"/>
      <c r="I36" s="124"/>
      <c r="J36" s="124"/>
      <c r="K36" s="124"/>
      <c r="L36" s="124"/>
      <c r="M36" s="138"/>
      <c r="N36" s="125"/>
      <c r="O36" s="124"/>
      <c r="P36" s="124"/>
      <c r="Q36" s="124"/>
      <c r="R36" s="124"/>
      <c r="S36" s="138"/>
      <c r="T36" s="125"/>
    </row>
    <row r="37" spans="1:20">
      <c r="A37" s="367" t="s">
        <v>1117</v>
      </c>
      <c r="B37" s="111" t="s">
        <v>756</v>
      </c>
      <c r="C37" s="124"/>
      <c r="D37" s="124"/>
      <c r="E37" s="124"/>
      <c r="F37" s="124"/>
      <c r="G37" s="138"/>
      <c r="H37" s="125"/>
      <c r="I37" s="124"/>
      <c r="J37" s="124"/>
      <c r="K37" s="124"/>
      <c r="L37" s="124"/>
      <c r="M37" s="138"/>
      <c r="N37" s="125"/>
      <c r="O37" s="124"/>
      <c r="P37" s="124"/>
      <c r="Q37" s="124"/>
      <c r="R37" s="124"/>
      <c r="S37" s="138"/>
      <c r="T37" s="125"/>
    </row>
    <row r="38" spans="1:20">
      <c r="A38" s="367" t="s">
        <v>1118</v>
      </c>
      <c r="B38" s="111" t="s">
        <v>757</v>
      </c>
      <c r="C38" s="124"/>
      <c r="D38" s="124"/>
      <c r="E38" s="124"/>
      <c r="F38" s="124"/>
      <c r="G38" s="138"/>
      <c r="H38" s="125"/>
      <c r="I38" s="124"/>
      <c r="J38" s="124"/>
      <c r="K38" s="124"/>
      <c r="L38" s="124"/>
      <c r="M38" s="138"/>
      <c r="N38" s="125"/>
      <c r="O38" s="124"/>
      <c r="P38" s="124"/>
      <c r="Q38" s="124"/>
      <c r="R38" s="124"/>
      <c r="S38" s="138"/>
      <c r="T38" s="125"/>
    </row>
    <row r="39" spans="1:20">
      <c r="A39" s="367" t="s">
        <v>1119</v>
      </c>
      <c r="B39" s="111" t="s">
        <v>758</v>
      </c>
      <c r="C39" s="124"/>
      <c r="D39" s="124"/>
      <c r="E39" s="124"/>
      <c r="F39" s="124"/>
      <c r="G39" s="138"/>
      <c r="H39" s="125"/>
      <c r="I39" s="124"/>
      <c r="J39" s="124"/>
      <c r="K39" s="124"/>
      <c r="L39" s="124"/>
      <c r="M39" s="138"/>
      <c r="N39" s="125"/>
      <c r="O39" s="124"/>
      <c r="P39" s="124"/>
      <c r="Q39" s="124"/>
      <c r="R39" s="124"/>
      <c r="S39" s="138"/>
      <c r="T39" s="125"/>
    </row>
    <row r="40" spans="1:20">
      <c r="A40" s="367" t="s">
        <v>1120</v>
      </c>
      <c r="B40" s="111" t="s">
        <v>759</v>
      </c>
      <c r="C40" s="124"/>
      <c r="D40" s="124"/>
      <c r="E40" s="124"/>
      <c r="F40" s="124"/>
      <c r="G40" s="138"/>
      <c r="H40" s="125"/>
      <c r="I40" s="124"/>
      <c r="J40" s="124"/>
      <c r="K40" s="124"/>
      <c r="L40" s="124"/>
      <c r="M40" s="138"/>
      <c r="N40" s="125"/>
      <c r="O40" s="124"/>
      <c r="P40" s="124"/>
      <c r="Q40" s="124"/>
      <c r="R40" s="124"/>
      <c r="S40" s="138"/>
      <c r="T40" s="125"/>
    </row>
    <row r="41" spans="1:20">
      <c r="A41" s="367" t="s">
        <v>694</v>
      </c>
      <c r="B41" s="111" t="s">
        <v>760</v>
      </c>
      <c r="C41" s="124"/>
      <c r="D41" s="124"/>
      <c r="E41" s="124"/>
      <c r="F41" s="124"/>
      <c r="G41" s="138"/>
      <c r="H41" s="125"/>
      <c r="I41" s="124"/>
      <c r="J41" s="124"/>
      <c r="K41" s="124"/>
      <c r="L41" s="124"/>
      <c r="M41" s="138"/>
      <c r="N41" s="125"/>
      <c r="O41" s="124"/>
      <c r="P41" s="124"/>
      <c r="Q41" s="124"/>
      <c r="R41" s="124"/>
      <c r="S41" s="138"/>
      <c r="T41" s="125"/>
    </row>
    <row r="42" spans="1:20">
      <c r="A42" s="367" t="s">
        <v>1121</v>
      </c>
      <c r="B42" s="111" t="s">
        <v>761</v>
      </c>
      <c r="C42" s="124"/>
      <c r="D42" s="124"/>
      <c r="E42" s="124"/>
      <c r="F42" s="124"/>
      <c r="G42" s="138"/>
      <c r="H42" s="125"/>
      <c r="I42" s="124"/>
      <c r="J42" s="124"/>
      <c r="K42" s="124"/>
      <c r="L42" s="124"/>
      <c r="M42" s="138"/>
      <c r="N42" s="125"/>
      <c r="O42" s="124"/>
      <c r="P42" s="124"/>
      <c r="Q42" s="124"/>
      <c r="R42" s="124"/>
      <c r="S42" s="138"/>
      <c r="T42" s="125"/>
    </row>
    <row r="43" spans="1:20">
      <c r="A43" s="367" t="s">
        <v>1122</v>
      </c>
      <c r="B43" s="111" t="s">
        <v>762</v>
      </c>
      <c r="C43" s="124"/>
      <c r="D43" s="124"/>
      <c r="E43" s="124"/>
      <c r="F43" s="124"/>
      <c r="G43" s="138"/>
      <c r="H43" s="125"/>
      <c r="I43" s="124"/>
      <c r="J43" s="124"/>
      <c r="K43" s="124"/>
      <c r="L43" s="124"/>
      <c r="M43" s="138"/>
      <c r="N43" s="125"/>
      <c r="O43" s="124"/>
      <c r="P43" s="124"/>
      <c r="Q43" s="124"/>
      <c r="R43" s="124"/>
      <c r="S43" s="138"/>
      <c r="T43" s="125"/>
    </row>
    <row r="44" spans="1:20">
      <c r="A44" s="367" t="s">
        <v>695</v>
      </c>
      <c r="B44" s="111" t="s">
        <v>763</v>
      </c>
      <c r="C44" s="124"/>
      <c r="D44" s="124"/>
      <c r="E44" s="124"/>
      <c r="F44" s="124"/>
      <c r="G44" s="138"/>
      <c r="H44" s="125"/>
      <c r="I44" s="124"/>
      <c r="J44" s="124"/>
      <c r="K44" s="124"/>
      <c r="L44" s="124"/>
      <c r="M44" s="138"/>
      <c r="N44" s="125"/>
      <c r="O44" s="124"/>
      <c r="P44" s="124"/>
      <c r="Q44" s="124"/>
      <c r="R44" s="124"/>
      <c r="S44" s="138"/>
      <c r="T44" s="125"/>
    </row>
    <row r="45" spans="1:20">
      <c r="A45" s="367" t="s">
        <v>1123</v>
      </c>
      <c r="B45" s="111" t="s">
        <v>764</v>
      </c>
      <c r="C45" s="124"/>
      <c r="D45" s="124"/>
      <c r="E45" s="124"/>
      <c r="F45" s="124"/>
      <c r="G45" s="138"/>
      <c r="H45" s="125"/>
      <c r="I45" s="124"/>
      <c r="J45" s="124"/>
      <c r="K45" s="124"/>
      <c r="L45" s="124"/>
      <c r="M45" s="138"/>
      <c r="N45" s="125"/>
      <c r="O45" s="124"/>
      <c r="P45" s="124"/>
      <c r="Q45" s="124"/>
      <c r="R45" s="124"/>
      <c r="S45" s="138"/>
      <c r="T45" s="125"/>
    </row>
    <row r="46" spans="1:20">
      <c r="A46" s="367" t="s">
        <v>696</v>
      </c>
      <c r="B46" s="111" t="s">
        <v>765</v>
      </c>
      <c r="C46" s="124"/>
      <c r="D46" s="124"/>
      <c r="E46" s="124"/>
      <c r="F46" s="124"/>
      <c r="G46" s="138"/>
      <c r="H46" s="125"/>
      <c r="I46" s="124"/>
      <c r="J46" s="124"/>
      <c r="K46" s="124"/>
      <c r="L46" s="124"/>
      <c r="M46" s="138"/>
      <c r="N46" s="125"/>
      <c r="O46" s="124"/>
      <c r="P46" s="124"/>
      <c r="Q46" s="124"/>
      <c r="R46" s="124"/>
      <c r="S46" s="138"/>
      <c r="T46" s="125"/>
    </row>
    <row r="47" spans="1:20">
      <c r="A47" s="367" t="s">
        <v>697</v>
      </c>
      <c r="B47" s="111" t="s">
        <v>766</v>
      </c>
      <c r="C47" s="124"/>
      <c r="D47" s="124"/>
      <c r="E47" s="124"/>
      <c r="F47" s="124"/>
      <c r="G47" s="138"/>
      <c r="H47" s="125"/>
      <c r="I47" s="124"/>
      <c r="J47" s="124"/>
      <c r="K47" s="124"/>
      <c r="L47" s="124"/>
      <c r="M47" s="138"/>
      <c r="N47" s="125"/>
      <c r="O47" s="124"/>
      <c r="P47" s="124"/>
      <c r="Q47" s="124"/>
      <c r="R47" s="124"/>
      <c r="S47" s="138"/>
      <c r="T47" s="125"/>
    </row>
    <row r="48" spans="1:20">
      <c r="A48" s="109" t="s">
        <v>681</v>
      </c>
      <c r="B48" s="111" t="s">
        <v>767</v>
      </c>
      <c r="C48" s="124"/>
      <c r="D48" s="124"/>
      <c r="E48" s="124"/>
      <c r="F48" s="124"/>
      <c r="G48" s="138"/>
      <c r="H48" s="125"/>
      <c r="I48" s="124"/>
      <c r="J48" s="124"/>
      <c r="K48" s="124"/>
      <c r="L48" s="124"/>
      <c r="M48" s="138"/>
      <c r="N48" s="125"/>
      <c r="O48" s="124"/>
      <c r="P48" s="124"/>
      <c r="Q48" s="124"/>
      <c r="R48" s="124"/>
      <c r="S48" s="138"/>
      <c r="T48" s="125"/>
    </row>
    <row r="49" spans="1:20">
      <c r="A49" s="109" t="s">
        <v>675</v>
      </c>
      <c r="B49" s="111" t="s">
        <v>768</v>
      </c>
      <c r="C49" s="124"/>
      <c r="D49" s="124"/>
      <c r="E49" s="124"/>
      <c r="F49" s="124"/>
      <c r="G49" s="138"/>
      <c r="H49" s="125"/>
      <c r="I49" s="124"/>
      <c r="J49" s="124"/>
      <c r="K49" s="124"/>
      <c r="L49" s="124"/>
      <c r="M49" s="138"/>
      <c r="N49" s="125"/>
      <c r="O49" s="124"/>
      <c r="P49" s="124"/>
      <c r="Q49" s="124"/>
      <c r="R49" s="124"/>
      <c r="S49" s="138"/>
      <c r="T49" s="125"/>
    </row>
    <row r="50" spans="1:20">
      <c r="A50" s="109" t="s">
        <v>676</v>
      </c>
      <c r="B50" s="111" t="s">
        <v>769</v>
      </c>
      <c r="C50" s="124"/>
      <c r="D50" s="124"/>
      <c r="E50" s="124"/>
      <c r="F50" s="124"/>
      <c r="G50" s="138"/>
      <c r="H50" s="125"/>
      <c r="I50" s="124"/>
      <c r="J50" s="124"/>
      <c r="K50" s="124"/>
      <c r="L50" s="124"/>
      <c r="M50" s="138"/>
      <c r="N50" s="125"/>
      <c r="O50" s="124"/>
      <c r="P50" s="124"/>
      <c r="Q50" s="124"/>
      <c r="R50" s="124"/>
      <c r="S50" s="138"/>
      <c r="T50" s="125"/>
    </row>
    <row r="51" spans="1:20">
      <c r="A51" s="109" t="s">
        <v>677</v>
      </c>
      <c r="B51" s="111" t="s">
        <v>770</v>
      </c>
      <c r="C51" s="124"/>
      <c r="D51" s="124"/>
      <c r="E51" s="124"/>
      <c r="F51" s="124"/>
      <c r="G51" s="138"/>
      <c r="H51" s="125"/>
      <c r="I51" s="124"/>
      <c r="J51" s="124"/>
      <c r="K51" s="124"/>
      <c r="L51" s="124"/>
      <c r="M51" s="138"/>
      <c r="N51" s="125"/>
      <c r="O51" s="124"/>
      <c r="P51" s="124"/>
      <c r="Q51" s="124"/>
      <c r="R51" s="124"/>
      <c r="S51" s="138"/>
      <c r="T51" s="125"/>
    </row>
    <row r="52" spans="1:20">
      <c r="A52" s="109" t="s">
        <v>678</v>
      </c>
      <c r="B52" s="111" t="s">
        <v>771</v>
      </c>
      <c r="C52" s="124"/>
      <c r="D52" s="124"/>
      <c r="E52" s="124"/>
      <c r="F52" s="124"/>
      <c r="G52" s="138"/>
      <c r="H52" s="125"/>
      <c r="I52" s="124"/>
      <c r="J52" s="124"/>
      <c r="K52" s="124"/>
      <c r="L52" s="124"/>
      <c r="M52" s="138"/>
      <c r="N52" s="125"/>
      <c r="O52" s="124"/>
      <c r="P52" s="124"/>
      <c r="Q52" s="124"/>
      <c r="R52" s="124"/>
      <c r="S52" s="138"/>
      <c r="T52" s="125"/>
    </row>
    <row r="53" spans="1:20">
      <c r="A53" s="109" t="s">
        <v>679</v>
      </c>
      <c r="B53" s="111" t="s">
        <v>772</v>
      </c>
      <c r="C53" s="124"/>
      <c r="D53" s="124"/>
      <c r="E53" s="124"/>
      <c r="F53" s="124"/>
      <c r="G53" s="138"/>
      <c r="H53" s="125"/>
      <c r="I53" s="124"/>
      <c r="J53" s="124"/>
      <c r="K53" s="124"/>
      <c r="L53" s="124"/>
      <c r="M53" s="138"/>
      <c r="N53" s="125"/>
      <c r="O53" s="124"/>
      <c r="P53" s="124"/>
      <c r="Q53" s="124"/>
      <c r="R53" s="124"/>
      <c r="S53" s="138"/>
      <c r="T53" s="125"/>
    </row>
    <row r="54" spans="1:20">
      <c r="A54" s="109" t="s">
        <v>680</v>
      </c>
      <c r="B54" s="111" t="s">
        <v>773</v>
      </c>
      <c r="C54" s="124"/>
      <c r="D54" s="124"/>
      <c r="E54" s="124"/>
      <c r="F54" s="124"/>
      <c r="G54" s="138"/>
      <c r="H54" s="125"/>
      <c r="I54" s="124"/>
      <c r="J54" s="124"/>
      <c r="K54" s="124"/>
      <c r="L54" s="124"/>
      <c r="M54" s="138"/>
      <c r="N54" s="125"/>
      <c r="O54" s="124"/>
      <c r="P54" s="124"/>
      <c r="Q54" s="124"/>
      <c r="R54" s="124"/>
      <c r="S54" s="138"/>
      <c r="T54" s="125"/>
    </row>
    <row r="55" spans="1:20">
      <c r="A55" s="95"/>
      <c r="B55" s="95"/>
      <c r="C55" s="93"/>
      <c r="D55" s="93"/>
      <c r="E55" s="93"/>
      <c r="F55" s="93"/>
      <c r="G55" s="93"/>
      <c r="H55" s="93"/>
      <c r="I55" s="93"/>
      <c r="J55" s="93"/>
      <c r="K55" s="93"/>
      <c r="L55" s="93"/>
      <c r="M55" s="93"/>
      <c r="N55" s="93"/>
      <c r="O55" s="93"/>
      <c r="P55" s="93"/>
      <c r="Q55" s="93"/>
      <c r="R55" s="93"/>
      <c r="S55" s="93"/>
      <c r="T55" s="93"/>
    </row>
    <row r="56" spans="1:20">
      <c r="A56" s="92"/>
      <c r="B56" s="92"/>
      <c r="C56" s="93"/>
      <c r="D56" s="93"/>
      <c r="E56" s="93"/>
      <c r="F56" s="93"/>
      <c r="G56" s="93"/>
      <c r="H56" s="93"/>
      <c r="I56" s="93"/>
      <c r="J56" s="93"/>
      <c r="K56" s="93"/>
      <c r="L56" s="93"/>
      <c r="M56" s="93"/>
      <c r="N56" s="93"/>
      <c r="O56" s="93"/>
      <c r="P56" s="93"/>
      <c r="Q56" s="93"/>
      <c r="R56" s="93"/>
      <c r="S56" s="93"/>
      <c r="T56" s="93"/>
    </row>
    <row r="58" spans="1:20" ht="15" customHeight="1">
      <c r="C58" s="431" t="s">
        <v>692</v>
      </c>
      <c r="D58" s="432"/>
      <c r="E58" s="432"/>
      <c r="F58" s="432"/>
      <c r="G58" s="432"/>
      <c r="H58" s="433"/>
    </row>
    <row r="59" spans="1:20">
      <c r="C59" s="273">
        <v>2022</v>
      </c>
      <c r="D59" s="273">
        <v>2025</v>
      </c>
      <c r="E59" s="273">
        <v>2030</v>
      </c>
      <c r="F59" s="273">
        <v>2035</v>
      </c>
      <c r="G59" s="273">
        <v>2040</v>
      </c>
      <c r="H59" s="273">
        <v>2050</v>
      </c>
    </row>
    <row r="60" spans="1:20">
      <c r="C60" s="111" t="s">
        <v>727</v>
      </c>
      <c r="D60" s="111" t="s">
        <v>728</v>
      </c>
      <c r="E60" s="111" t="s">
        <v>729</v>
      </c>
      <c r="F60" s="111" t="s">
        <v>730</v>
      </c>
      <c r="G60" s="111" t="s">
        <v>731</v>
      </c>
      <c r="H60" s="111" t="s">
        <v>784</v>
      </c>
    </row>
    <row r="61" spans="1:20" ht="15.75">
      <c r="A61" s="110" t="s">
        <v>674</v>
      </c>
      <c r="B61" s="119" t="s">
        <v>774</v>
      </c>
      <c r="C61" s="124"/>
      <c r="D61" s="124"/>
      <c r="E61" s="124"/>
      <c r="F61" s="124"/>
      <c r="G61" s="138"/>
      <c r="H61" s="125"/>
    </row>
    <row r="62" spans="1:20">
      <c r="A62" s="367" t="s">
        <v>693</v>
      </c>
      <c r="B62" s="111" t="s">
        <v>775</v>
      </c>
      <c r="C62" s="124"/>
      <c r="D62" s="124"/>
      <c r="E62" s="124"/>
      <c r="F62" s="124"/>
      <c r="G62" s="138"/>
      <c r="H62" s="125"/>
    </row>
    <row r="63" spans="1:20">
      <c r="A63" s="367" t="s">
        <v>1116</v>
      </c>
      <c r="B63" s="111" t="s">
        <v>776</v>
      </c>
      <c r="C63" s="124"/>
      <c r="D63" s="124"/>
      <c r="E63" s="124"/>
      <c r="F63" s="124"/>
      <c r="G63" s="138"/>
      <c r="H63" s="125"/>
    </row>
    <row r="64" spans="1:20">
      <c r="A64" s="367" t="s">
        <v>1117</v>
      </c>
      <c r="B64" s="111" t="s">
        <v>777</v>
      </c>
      <c r="C64" s="124"/>
      <c r="D64" s="124"/>
      <c r="E64" s="124"/>
      <c r="F64" s="124"/>
      <c r="G64" s="138"/>
      <c r="H64" s="125"/>
    </row>
    <row r="65" spans="1:8">
      <c r="A65" s="367" t="s">
        <v>1118</v>
      </c>
      <c r="B65" s="111" t="s">
        <v>778</v>
      </c>
      <c r="C65" s="124"/>
      <c r="D65" s="124"/>
      <c r="E65" s="124"/>
      <c r="F65" s="124"/>
      <c r="G65" s="138"/>
      <c r="H65" s="125"/>
    </row>
    <row r="66" spans="1:8">
      <c r="A66" s="367" t="s">
        <v>1119</v>
      </c>
      <c r="B66" s="111" t="s">
        <v>779</v>
      </c>
      <c r="C66" s="124"/>
      <c r="D66" s="124"/>
      <c r="E66" s="124"/>
      <c r="F66" s="124"/>
      <c r="G66" s="138"/>
      <c r="H66" s="125"/>
    </row>
    <row r="67" spans="1:8">
      <c r="A67" s="367" t="s">
        <v>1120</v>
      </c>
      <c r="B67" s="111" t="s">
        <v>780</v>
      </c>
      <c r="C67" s="124"/>
      <c r="D67" s="124"/>
      <c r="E67" s="124"/>
      <c r="F67" s="124"/>
      <c r="G67" s="138"/>
      <c r="H67" s="125"/>
    </row>
    <row r="68" spans="1:8">
      <c r="A68" s="367" t="s">
        <v>694</v>
      </c>
      <c r="B68" s="111" t="s">
        <v>781</v>
      </c>
      <c r="C68" s="124"/>
      <c r="D68" s="124"/>
      <c r="E68" s="124"/>
      <c r="F68" s="124"/>
      <c r="G68" s="138"/>
      <c r="H68" s="125"/>
    </row>
    <row r="69" spans="1:8">
      <c r="A69" s="367" t="s">
        <v>1121</v>
      </c>
      <c r="B69" s="111" t="s">
        <v>782</v>
      </c>
      <c r="C69" s="124"/>
      <c r="D69" s="124"/>
      <c r="E69" s="124"/>
      <c r="F69" s="124"/>
      <c r="G69" s="138"/>
      <c r="H69" s="125"/>
    </row>
    <row r="70" spans="1:8">
      <c r="A70" s="367" t="s">
        <v>1122</v>
      </c>
      <c r="B70" s="111" t="s">
        <v>783</v>
      </c>
      <c r="C70" s="124"/>
      <c r="D70" s="124"/>
      <c r="E70" s="124"/>
      <c r="F70" s="124"/>
      <c r="G70" s="138"/>
      <c r="H70" s="125"/>
    </row>
    <row r="71" spans="1:8">
      <c r="A71" s="367" t="s">
        <v>695</v>
      </c>
      <c r="B71" s="111" t="s">
        <v>819</v>
      </c>
      <c r="C71" s="124"/>
      <c r="D71" s="124"/>
      <c r="E71" s="124"/>
      <c r="F71" s="124"/>
      <c r="G71" s="138"/>
      <c r="H71" s="125"/>
    </row>
    <row r="72" spans="1:8">
      <c r="A72" s="367" t="s">
        <v>1123</v>
      </c>
      <c r="B72" s="111" t="s">
        <v>820</v>
      </c>
      <c r="C72" s="124"/>
      <c r="D72" s="124"/>
      <c r="E72" s="124"/>
      <c r="F72" s="124"/>
      <c r="G72" s="138"/>
      <c r="H72" s="125"/>
    </row>
    <row r="73" spans="1:8">
      <c r="A73" s="367" t="s">
        <v>696</v>
      </c>
      <c r="B73" s="111" t="s">
        <v>821</v>
      </c>
      <c r="C73" s="124"/>
      <c r="D73" s="124"/>
      <c r="E73" s="124"/>
      <c r="F73" s="124"/>
      <c r="G73" s="138"/>
      <c r="H73" s="125"/>
    </row>
    <row r="74" spans="1:8">
      <c r="A74" s="367" t="s">
        <v>697</v>
      </c>
      <c r="B74" s="111" t="s">
        <v>822</v>
      </c>
      <c r="C74" s="124"/>
      <c r="D74" s="124"/>
      <c r="E74" s="124"/>
      <c r="F74" s="124"/>
      <c r="G74" s="138"/>
      <c r="H74" s="125"/>
    </row>
    <row r="75" spans="1:8">
      <c r="A75" s="109" t="s">
        <v>681</v>
      </c>
      <c r="B75" s="111" t="s">
        <v>823</v>
      </c>
      <c r="C75" s="124"/>
      <c r="D75" s="124"/>
      <c r="E75" s="124"/>
      <c r="F75" s="124"/>
      <c r="G75" s="138"/>
      <c r="H75" s="125"/>
    </row>
    <row r="76" spans="1:8">
      <c r="A76" s="109" t="s">
        <v>675</v>
      </c>
      <c r="B76" s="111" t="s">
        <v>824</v>
      </c>
      <c r="C76" s="124"/>
      <c r="D76" s="124"/>
      <c r="E76" s="124"/>
      <c r="F76" s="124"/>
      <c r="G76" s="138"/>
      <c r="H76" s="125"/>
    </row>
    <row r="77" spans="1:8">
      <c r="A77" s="109" t="s">
        <v>676</v>
      </c>
      <c r="B77" s="111" t="s">
        <v>825</v>
      </c>
      <c r="C77" s="124"/>
      <c r="D77" s="124"/>
      <c r="E77" s="124"/>
      <c r="F77" s="124"/>
      <c r="G77" s="138"/>
      <c r="H77" s="125"/>
    </row>
    <row r="78" spans="1:8">
      <c r="A78" s="109" t="s">
        <v>677</v>
      </c>
      <c r="B78" s="111" t="s">
        <v>826</v>
      </c>
      <c r="C78" s="124"/>
      <c r="D78" s="124"/>
      <c r="E78" s="124"/>
      <c r="F78" s="124"/>
      <c r="G78" s="138"/>
      <c r="H78" s="125"/>
    </row>
    <row r="79" spans="1:8">
      <c r="A79" s="109" t="s">
        <v>678</v>
      </c>
      <c r="B79" s="111" t="s">
        <v>827</v>
      </c>
      <c r="C79" s="124"/>
      <c r="D79" s="124"/>
      <c r="E79" s="124"/>
      <c r="F79" s="124"/>
      <c r="G79" s="138"/>
      <c r="H79" s="125"/>
    </row>
    <row r="80" spans="1:8">
      <c r="A80" s="109" t="s">
        <v>679</v>
      </c>
      <c r="B80" s="111" t="s">
        <v>828</v>
      </c>
      <c r="C80" s="124"/>
      <c r="D80" s="124"/>
      <c r="E80" s="124"/>
      <c r="F80" s="124"/>
      <c r="G80" s="138"/>
      <c r="H80" s="125"/>
    </row>
    <row r="81" spans="1:8">
      <c r="A81" s="109" t="s">
        <v>680</v>
      </c>
      <c r="B81" s="111" t="s">
        <v>829</v>
      </c>
      <c r="C81" s="124"/>
      <c r="D81" s="124"/>
      <c r="E81" s="124"/>
      <c r="F81" s="124"/>
      <c r="G81" s="138"/>
      <c r="H81" s="125"/>
    </row>
  </sheetData>
  <mergeCells count="9">
    <mergeCell ref="O31:T31"/>
    <mergeCell ref="C58:H58"/>
    <mergeCell ref="C2:T2"/>
    <mergeCell ref="C3:H3"/>
    <mergeCell ref="I3:N3"/>
    <mergeCell ref="O3:T3"/>
    <mergeCell ref="C30:T30"/>
    <mergeCell ref="C31:H31"/>
    <mergeCell ref="I31:N3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H120"/>
  <sheetViews>
    <sheetView topLeftCell="A54" workbookViewId="0">
      <selection sqref="A1:H72"/>
    </sheetView>
  </sheetViews>
  <sheetFormatPr baseColWidth="10" defaultColWidth="9.140625" defaultRowHeight="15"/>
  <cols>
    <col min="1" max="1" width="60.5703125" style="292" customWidth="1"/>
    <col min="2" max="2" width="14.140625" style="292" customWidth="1"/>
    <col min="3" max="4" width="17.28515625" style="292" customWidth="1"/>
    <col min="5" max="8" width="17.28515625" style="269" customWidth="1"/>
    <col min="9" max="16384" width="9.140625" style="269"/>
  </cols>
  <sheetData>
    <row r="1" spans="1:8">
      <c r="A1" s="276" t="s">
        <v>703</v>
      </c>
      <c r="B1" s="277"/>
      <c r="C1" s="267" t="str">
        <f>IF(P.Participant!C8="-","[Participant's name]",P.Participant!C8)</f>
        <v>[Participant's name]</v>
      </c>
      <c r="D1" s="267"/>
      <c r="E1" s="278"/>
      <c r="F1" s="278"/>
      <c r="G1" s="278"/>
      <c r="H1" s="278"/>
    </row>
    <row r="2" spans="1:8">
      <c r="A2" s="276"/>
      <c r="B2" s="276"/>
      <c r="C2" s="267"/>
      <c r="D2" s="267"/>
      <c r="E2" s="278"/>
      <c r="F2" s="278"/>
      <c r="G2" s="278"/>
      <c r="H2" s="278"/>
    </row>
    <row r="3" spans="1:8">
      <c r="A3" s="276" t="s">
        <v>684</v>
      </c>
      <c r="B3" s="276"/>
      <c r="C3" s="267"/>
      <c r="D3" s="267"/>
      <c r="E3" s="278"/>
      <c r="F3" s="278"/>
      <c r="G3" s="278"/>
      <c r="H3" s="278"/>
    </row>
    <row r="4" spans="1:8">
      <c r="A4" s="279"/>
      <c r="B4" s="277"/>
      <c r="C4" s="277"/>
      <c r="D4" s="277"/>
      <c r="E4" s="278"/>
      <c r="F4" s="278"/>
      <c r="G4" s="278"/>
      <c r="H4" s="278"/>
    </row>
    <row r="5" spans="1:8">
      <c r="A5" s="278"/>
      <c r="B5" s="278"/>
      <c r="C5" s="278"/>
      <c r="D5" s="278"/>
      <c r="E5" s="278"/>
      <c r="F5" s="278"/>
      <c r="G5" s="278"/>
      <c r="H5" s="278"/>
    </row>
    <row r="6" spans="1:8">
      <c r="A6" s="280"/>
      <c r="B6" s="281"/>
      <c r="C6" s="280"/>
      <c r="D6" s="280"/>
      <c r="E6" s="278"/>
      <c r="F6" s="278"/>
      <c r="G6" s="278"/>
      <c r="H6" s="278"/>
    </row>
    <row r="7" spans="1:8">
      <c r="A7" s="66"/>
      <c r="B7" s="282"/>
      <c r="C7" s="280"/>
      <c r="D7" s="280"/>
      <c r="E7" s="278"/>
      <c r="F7" s="278"/>
      <c r="G7" s="278"/>
      <c r="H7" s="282"/>
    </row>
    <row r="8" spans="1:8">
      <c r="A8" s="270"/>
      <c r="B8" s="270"/>
      <c r="C8" s="67" t="s">
        <v>687</v>
      </c>
      <c r="D8" s="67" t="s">
        <v>687</v>
      </c>
      <c r="E8" s="67" t="s">
        <v>687</v>
      </c>
      <c r="F8" s="67" t="s">
        <v>687</v>
      </c>
      <c r="G8" s="67" t="s">
        <v>687</v>
      </c>
      <c r="H8" s="67" t="s">
        <v>687</v>
      </c>
    </row>
    <row r="9" spans="1:8">
      <c r="A9" s="270"/>
      <c r="B9" s="270"/>
      <c r="C9" s="273">
        <v>2022</v>
      </c>
      <c r="D9" s="273">
        <v>2023</v>
      </c>
      <c r="E9" s="273">
        <v>2024</v>
      </c>
      <c r="F9" s="273">
        <v>2025</v>
      </c>
      <c r="G9" s="273">
        <v>2026</v>
      </c>
      <c r="H9" s="273">
        <v>2027</v>
      </c>
    </row>
    <row r="10" spans="1:8">
      <c r="A10" s="270"/>
      <c r="B10" s="270"/>
      <c r="C10" s="112" t="s">
        <v>727</v>
      </c>
      <c r="D10" s="112" t="s">
        <v>728</v>
      </c>
      <c r="E10" s="112" t="s">
        <v>729</v>
      </c>
      <c r="F10" s="112" t="s">
        <v>730</v>
      </c>
      <c r="G10" s="112" t="s">
        <v>731</v>
      </c>
      <c r="H10" s="112" t="s">
        <v>784</v>
      </c>
    </row>
    <row r="11" spans="1:8">
      <c r="A11" s="160" t="s">
        <v>629</v>
      </c>
      <c r="B11" s="120"/>
      <c r="C11" s="283"/>
      <c r="D11" s="283"/>
      <c r="E11" s="283"/>
      <c r="F11" s="283"/>
      <c r="G11" s="283"/>
      <c r="H11" s="283"/>
    </row>
    <row r="12" spans="1:8">
      <c r="A12" s="257" t="s">
        <v>1171</v>
      </c>
      <c r="B12" s="2" t="s">
        <v>732</v>
      </c>
      <c r="C12" s="284"/>
      <c r="D12" s="284"/>
      <c r="E12" s="284"/>
      <c r="F12" s="284"/>
      <c r="G12" s="284"/>
      <c r="H12" s="284"/>
    </row>
    <row r="13" spans="1:8">
      <c r="A13" s="257" t="s">
        <v>623</v>
      </c>
      <c r="B13" s="2" t="s">
        <v>733</v>
      </c>
      <c r="C13" s="284"/>
      <c r="D13" s="284"/>
      <c r="E13" s="284"/>
      <c r="F13" s="284"/>
      <c r="G13" s="284"/>
      <c r="H13" s="284"/>
    </row>
    <row r="14" spans="1:8">
      <c r="A14" s="257" t="s">
        <v>624</v>
      </c>
      <c r="B14" s="2" t="s">
        <v>734</v>
      </c>
      <c r="C14" s="285">
        <f>SUM(C15:C16)</f>
        <v>0</v>
      </c>
      <c r="D14" s="285">
        <f t="shared" ref="D14:H14" si="0">SUM(D15:D16)</f>
        <v>0</v>
      </c>
      <c r="E14" s="285">
        <f t="shared" si="0"/>
        <v>0</v>
      </c>
      <c r="F14" s="285">
        <f t="shared" si="0"/>
        <v>0</v>
      </c>
      <c r="G14" s="285">
        <f t="shared" si="0"/>
        <v>0</v>
      </c>
      <c r="H14" s="285">
        <f t="shared" si="0"/>
        <v>0</v>
      </c>
    </row>
    <row r="15" spans="1:8">
      <c r="A15" s="286" t="s">
        <v>1099</v>
      </c>
      <c r="B15" s="2" t="s">
        <v>735</v>
      </c>
      <c r="C15" s="284"/>
      <c r="D15" s="284"/>
      <c r="E15" s="284"/>
      <c r="F15" s="284"/>
      <c r="G15" s="284"/>
      <c r="H15" s="284"/>
    </row>
    <row r="16" spans="1:8">
      <c r="A16" s="286" t="s">
        <v>1100</v>
      </c>
      <c r="B16" s="2" t="s">
        <v>736</v>
      </c>
      <c r="C16" s="284"/>
      <c r="D16" s="284"/>
      <c r="E16" s="284"/>
      <c r="F16" s="284"/>
      <c r="G16" s="284"/>
      <c r="H16" s="284"/>
    </row>
    <row r="17" spans="1:8">
      <c r="A17" s="257" t="s">
        <v>1104</v>
      </c>
      <c r="B17" s="2" t="s">
        <v>737</v>
      </c>
      <c r="C17" s="285">
        <f>SUM(C18:C20)</f>
        <v>0</v>
      </c>
      <c r="D17" s="285">
        <f t="shared" ref="D17:H17" si="1">SUM(D18:D20)</f>
        <v>0</v>
      </c>
      <c r="E17" s="285">
        <f t="shared" si="1"/>
        <v>0</v>
      </c>
      <c r="F17" s="285">
        <f t="shared" si="1"/>
        <v>0</v>
      </c>
      <c r="G17" s="285">
        <f t="shared" si="1"/>
        <v>0</v>
      </c>
      <c r="H17" s="285">
        <f t="shared" si="1"/>
        <v>0</v>
      </c>
    </row>
    <row r="18" spans="1:8">
      <c r="A18" s="286" t="s">
        <v>1172</v>
      </c>
      <c r="B18" s="2" t="s">
        <v>738</v>
      </c>
      <c r="C18" s="284"/>
      <c r="D18" s="284"/>
      <c r="E18" s="284"/>
      <c r="F18" s="284"/>
      <c r="G18" s="284"/>
      <c r="H18" s="284"/>
    </row>
    <row r="19" spans="1:8">
      <c r="A19" s="286" t="s">
        <v>625</v>
      </c>
      <c r="B19" s="2" t="s">
        <v>739</v>
      </c>
      <c r="C19" s="284"/>
      <c r="D19" s="284"/>
      <c r="E19" s="284"/>
      <c r="F19" s="284"/>
      <c r="G19" s="284"/>
      <c r="H19" s="284"/>
    </row>
    <row r="20" spans="1:8">
      <c r="A20" s="286" t="s">
        <v>626</v>
      </c>
      <c r="B20" s="2" t="s">
        <v>740</v>
      </c>
      <c r="C20" s="284"/>
      <c r="D20" s="284"/>
      <c r="E20" s="284"/>
      <c r="F20" s="284"/>
      <c r="G20" s="284"/>
      <c r="H20" s="284"/>
    </row>
    <row r="21" spans="1:8">
      <c r="A21" s="257" t="s">
        <v>1108</v>
      </c>
      <c r="B21" s="2" t="s">
        <v>741</v>
      </c>
      <c r="C21" s="284"/>
      <c r="D21" s="284"/>
      <c r="E21" s="284"/>
      <c r="F21" s="284"/>
      <c r="G21" s="284"/>
      <c r="H21" s="284"/>
    </row>
    <row r="22" spans="1:8">
      <c r="A22" s="257" t="s">
        <v>628</v>
      </c>
      <c r="B22" s="2" t="s">
        <v>742</v>
      </c>
      <c r="C22" s="284"/>
      <c r="D22" s="284"/>
      <c r="E22" s="284"/>
      <c r="F22" s="284"/>
      <c r="G22" s="284"/>
      <c r="H22" s="284"/>
    </row>
    <row r="23" spans="1:8">
      <c r="A23" s="257" t="s">
        <v>627</v>
      </c>
      <c r="B23" s="2" t="s">
        <v>743</v>
      </c>
      <c r="C23" s="284"/>
      <c r="D23" s="284"/>
      <c r="E23" s="284"/>
      <c r="F23" s="284"/>
      <c r="G23" s="284"/>
      <c r="H23" s="284"/>
    </row>
    <row r="24" spans="1:8">
      <c r="A24" s="257" t="s">
        <v>1174</v>
      </c>
      <c r="B24" s="2" t="s">
        <v>744</v>
      </c>
      <c r="C24" s="284"/>
      <c r="D24" s="284"/>
      <c r="E24" s="284"/>
      <c r="F24" s="284"/>
      <c r="G24" s="284"/>
      <c r="H24" s="284"/>
    </row>
    <row r="25" spans="1:8">
      <c r="A25" s="257" t="s">
        <v>1175</v>
      </c>
      <c r="B25" s="2" t="s">
        <v>745</v>
      </c>
      <c r="C25" s="287"/>
      <c r="D25" s="287"/>
      <c r="E25" s="287"/>
      <c r="F25" s="287"/>
      <c r="G25" s="287"/>
      <c r="H25" s="287"/>
    </row>
    <row r="26" spans="1:8">
      <c r="A26" s="288" t="s">
        <v>631</v>
      </c>
      <c r="B26" s="2" t="s">
        <v>746</v>
      </c>
      <c r="C26" s="285">
        <f>SUM(C27,C30,C33)</f>
        <v>0</v>
      </c>
      <c r="D26" s="285">
        <f t="shared" ref="D26:H26" si="2">SUM(D27,D30,D33)</f>
        <v>0</v>
      </c>
      <c r="E26" s="285">
        <f t="shared" si="2"/>
        <v>0</v>
      </c>
      <c r="F26" s="285">
        <f t="shared" si="2"/>
        <v>0</v>
      </c>
      <c r="G26" s="285">
        <f t="shared" si="2"/>
        <v>0</v>
      </c>
      <c r="H26" s="285">
        <f t="shared" si="2"/>
        <v>0</v>
      </c>
    </row>
    <row r="27" spans="1:8">
      <c r="A27" s="257" t="s">
        <v>632</v>
      </c>
      <c r="B27" s="2" t="s">
        <v>747</v>
      </c>
      <c r="C27" s="285">
        <f>SUM(C28:C29)</f>
        <v>0</v>
      </c>
      <c r="D27" s="285">
        <f t="shared" ref="D27:H27" si="3">SUM(D28:D29)</f>
        <v>0</v>
      </c>
      <c r="E27" s="285">
        <f t="shared" si="3"/>
        <v>0</v>
      </c>
      <c r="F27" s="285">
        <f t="shared" si="3"/>
        <v>0</v>
      </c>
      <c r="G27" s="285">
        <f t="shared" si="3"/>
        <v>0</v>
      </c>
      <c r="H27" s="285">
        <f t="shared" si="3"/>
        <v>0</v>
      </c>
    </row>
    <row r="28" spans="1:8">
      <c r="A28" s="286" t="s">
        <v>633</v>
      </c>
      <c r="B28" s="2" t="s">
        <v>748</v>
      </c>
      <c r="C28" s="284"/>
      <c r="D28" s="284"/>
      <c r="E28" s="284"/>
      <c r="F28" s="284"/>
      <c r="G28" s="284"/>
      <c r="H28" s="284"/>
    </row>
    <row r="29" spans="1:8">
      <c r="A29" s="286" t="s">
        <v>634</v>
      </c>
      <c r="B29" s="2" t="s">
        <v>749</v>
      </c>
      <c r="C29" s="284"/>
      <c r="D29" s="284"/>
      <c r="E29" s="284"/>
      <c r="F29" s="284"/>
      <c r="G29" s="284"/>
      <c r="H29" s="284"/>
    </row>
    <row r="30" spans="1:8">
      <c r="A30" s="257" t="s">
        <v>1176</v>
      </c>
      <c r="B30" s="2" t="s">
        <v>750</v>
      </c>
      <c r="C30" s="285">
        <f>SUM(C31:C32)</f>
        <v>0</v>
      </c>
      <c r="D30" s="285">
        <f t="shared" ref="D30:H30" si="4">SUM(D31:D32)</f>
        <v>0</v>
      </c>
      <c r="E30" s="285">
        <f t="shared" si="4"/>
        <v>0</v>
      </c>
      <c r="F30" s="285">
        <f t="shared" si="4"/>
        <v>0</v>
      </c>
      <c r="G30" s="285">
        <f t="shared" si="4"/>
        <v>0</v>
      </c>
      <c r="H30" s="285">
        <f t="shared" si="4"/>
        <v>0</v>
      </c>
    </row>
    <row r="31" spans="1:8">
      <c r="A31" s="286" t="s">
        <v>635</v>
      </c>
      <c r="B31" s="2" t="s">
        <v>751</v>
      </c>
      <c r="C31" s="284"/>
      <c r="D31" s="284"/>
      <c r="E31" s="284"/>
      <c r="F31" s="284"/>
      <c r="G31" s="284"/>
      <c r="H31" s="284"/>
    </row>
    <row r="32" spans="1:8">
      <c r="A32" s="286" t="s">
        <v>1105</v>
      </c>
      <c r="B32" s="2" t="s">
        <v>752</v>
      </c>
      <c r="C32" s="284"/>
      <c r="D32" s="284"/>
      <c r="E32" s="284"/>
      <c r="F32" s="284"/>
      <c r="G32" s="284"/>
      <c r="H32" s="284"/>
    </row>
    <row r="33" spans="1:8">
      <c r="A33" s="257" t="s">
        <v>1106</v>
      </c>
      <c r="B33" s="2" t="s">
        <v>753</v>
      </c>
      <c r="C33" s="284"/>
      <c r="D33" s="284"/>
      <c r="E33" s="284"/>
      <c r="F33" s="284"/>
      <c r="G33" s="284"/>
      <c r="H33" s="284"/>
    </row>
    <row r="34" spans="1:8">
      <c r="A34" s="288" t="s">
        <v>1107</v>
      </c>
      <c r="B34" s="2" t="s">
        <v>754</v>
      </c>
      <c r="C34" s="287"/>
      <c r="D34" s="287"/>
      <c r="E34" s="287"/>
      <c r="F34" s="287"/>
      <c r="G34" s="287"/>
      <c r="H34" s="287"/>
    </row>
    <row r="35" spans="1:8">
      <c r="A35" s="288" t="s">
        <v>636</v>
      </c>
      <c r="B35" s="2" t="s">
        <v>755</v>
      </c>
      <c r="C35" s="284"/>
      <c r="D35" s="284"/>
      <c r="E35" s="284"/>
      <c r="F35" s="284"/>
      <c r="G35" s="284"/>
      <c r="H35" s="284"/>
    </row>
    <row r="36" spans="1:8">
      <c r="A36" s="161" t="s">
        <v>630</v>
      </c>
      <c r="B36" s="2" t="s">
        <v>756</v>
      </c>
      <c r="C36" s="285">
        <f>SUM(C12,C13,C14,C17,C21,C22,C23,C24,C25,C26,C35)</f>
        <v>0</v>
      </c>
      <c r="D36" s="285">
        <f t="shared" ref="D36:H36" si="5">SUM(D12,D13,D14,D17,D21,D22,D23,D24,D25,D26,D35)</f>
        <v>0</v>
      </c>
      <c r="E36" s="285">
        <f t="shared" si="5"/>
        <v>0</v>
      </c>
      <c r="F36" s="285">
        <f t="shared" si="5"/>
        <v>0</v>
      </c>
      <c r="G36" s="285">
        <f t="shared" si="5"/>
        <v>0</v>
      </c>
      <c r="H36" s="285">
        <f t="shared" si="5"/>
        <v>0</v>
      </c>
    </row>
    <row r="37" spans="1:8">
      <c r="A37" s="161" t="s">
        <v>637</v>
      </c>
      <c r="B37" s="2"/>
      <c r="C37" s="289"/>
      <c r="D37" s="289"/>
      <c r="E37" s="289"/>
      <c r="F37" s="289"/>
      <c r="G37" s="289"/>
      <c r="H37" s="289"/>
    </row>
    <row r="38" spans="1:8">
      <c r="A38" s="288" t="s">
        <v>638</v>
      </c>
      <c r="B38" s="2" t="s">
        <v>757</v>
      </c>
      <c r="C38" s="285">
        <f>SUM(C39,C43)</f>
        <v>0</v>
      </c>
      <c r="D38" s="285">
        <f t="shared" ref="D38:H38" si="6">SUM(D39,D43)</f>
        <v>0</v>
      </c>
      <c r="E38" s="285">
        <f t="shared" si="6"/>
        <v>0</v>
      </c>
      <c r="F38" s="285">
        <f t="shared" si="6"/>
        <v>0</v>
      </c>
      <c r="G38" s="285">
        <f t="shared" si="6"/>
        <v>0</v>
      </c>
      <c r="H38" s="285">
        <f t="shared" si="6"/>
        <v>0</v>
      </c>
    </row>
    <row r="39" spans="1:8">
      <c r="A39" s="257" t="s">
        <v>639</v>
      </c>
      <c r="B39" s="2" t="s">
        <v>758</v>
      </c>
      <c r="C39" s="285">
        <f>SUM(C40:C42)</f>
        <v>0</v>
      </c>
      <c r="D39" s="285">
        <f t="shared" ref="D39:H39" si="7">SUM(D40:D42)</f>
        <v>0</v>
      </c>
      <c r="E39" s="285">
        <f t="shared" si="7"/>
        <v>0</v>
      </c>
      <c r="F39" s="285">
        <f t="shared" si="7"/>
        <v>0</v>
      </c>
      <c r="G39" s="285">
        <f t="shared" si="7"/>
        <v>0</v>
      </c>
      <c r="H39" s="285">
        <f t="shared" si="7"/>
        <v>0</v>
      </c>
    </row>
    <row r="40" spans="1:8">
      <c r="A40" s="286" t="s">
        <v>640</v>
      </c>
      <c r="B40" s="2" t="s">
        <v>759</v>
      </c>
      <c r="C40" s="284"/>
      <c r="D40" s="284"/>
      <c r="E40" s="284"/>
      <c r="F40" s="284"/>
      <c r="G40" s="284"/>
      <c r="H40" s="284"/>
    </row>
    <row r="41" spans="1:8">
      <c r="A41" s="286" t="s">
        <v>641</v>
      </c>
      <c r="B41" s="2" t="s">
        <v>760</v>
      </c>
      <c r="C41" s="284"/>
      <c r="D41" s="284"/>
      <c r="E41" s="284"/>
      <c r="F41" s="284"/>
      <c r="G41" s="284"/>
      <c r="H41" s="284"/>
    </row>
    <row r="42" spans="1:8">
      <c r="A42" s="286" t="s">
        <v>642</v>
      </c>
      <c r="B42" s="2" t="s">
        <v>761</v>
      </c>
      <c r="C42" s="284"/>
      <c r="D42" s="284"/>
      <c r="E42" s="284"/>
      <c r="F42" s="284"/>
      <c r="G42" s="284"/>
      <c r="H42" s="284"/>
    </row>
    <row r="43" spans="1:8">
      <c r="A43" s="257" t="s">
        <v>643</v>
      </c>
      <c r="B43" s="2" t="s">
        <v>762</v>
      </c>
      <c r="C43" s="285">
        <f>SUM(C44:C46)</f>
        <v>0</v>
      </c>
      <c r="D43" s="285">
        <f t="shared" ref="D43:H43" si="8">SUM(D44:D46)</f>
        <v>0</v>
      </c>
      <c r="E43" s="285">
        <f t="shared" si="8"/>
        <v>0</v>
      </c>
      <c r="F43" s="285">
        <f t="shared" si="8"/>
        <v>0</v>
      </c>
      <c r="G43" s="285">
        <f t="shared" si="8"/>
        <v>0</v>
      </c>
      <c r="H43" s="285">
        <f t="shared" si="8"/>
        <v>0</v>
      </c>
    </row>
    <row r="44" spans="1:8">
      <c r="A44" s="286" t="s">
        <v>640</v>
      </c>
      <c r="B44" s="2" t="s">
        <v>763</v>
      </c>
      <c r="C44" s="284"/>
      <c r="D44" s="284"/>
      <c r="E44" s="284"/>
      <c r="F44" s="284"/>
      <c r="G44" s="284"/>
      <c r="H44" s="284"/>
    </row>
    <row r="45" spans="1:8">
      <c r="A45" s="286" t="s">
        <v>641</v>
      </c>
      <c r="B45" s="2" t="s">
        <v>764</v>
      </c>
      <c r="C45" s="284"/>
      <c r="D45" s="284"/>
      <c r="E45" s="284"/>
      <c r="F45" s="284"/>
      <c r="G45" s="284"/>
      <c r="H45" s="284"/>
    </row>
    <row r="46" spans="1:8">
      <c r="A46" s="286" t="s">
        <v>642</v>
      </c>
      <c r="B46" s="2" t="s">
        <v>765</v>
      </c>
      <c r="C46" s="284"/>
      <c r="D46" s="284"/>
      <c r="E46" s="284"/>
      <c r="F46" s="284"/>
      <c r="G46" s="284"/>
      <c r="H46" s="284"/>
    </row>
    <row r="47" spans="1:8">
      <c r="A47" s="288" t="s">
        <v>644</v>
      </c>
      <c r="B47" s="2" t="s">
        <v>766</v>
      </c>
      <c r="C47" s="285">
        <f>SUM(C48,C52)</f>
        <v>0</v>
      </c>
      <c r="D47" s="285">
        <f t="shared" ref="D47:H47" si="9">SUM(D48,D52)</f>
        <v>0</v>
      </c>
      <c r="E47" s="285">
        <f t="shared" si="9"/>
        <v>0</v>
      </c>
      <c r="F47" s="285">
        <f t="shared" si="9"/>
        <v>0</v>
      </c>
      <c r="G47" s="285">
        <f t="shared" si="9"/>
        <v>0</v>
      </c>
      <c r="H47" s="285">
        <f t="shared" si="9"/>
        <v>0</v>
      </c>
    </row>
    <row r="48" spans="1:8">
      <c r="A48" s="257" t="s">
        <v>645</v>
      </c>
      <c r="B48" s="2" t="s">
        <v>767</v>
      </c>
      <c r="C48" s="285">
        <f>SUM(C49:C51)</f>
        <v>0</v>
      </c>
      <c r="D48" s="285">
        <f t="shared" ref="D48:H48" si="10">SUM(D49:D51)</f>
        <v>0</v>
      </c>
      <c r="E48" s="285">
        <f t="shared" si="10"/>
        <v>0</v>
      </c>
      <c r="F48" s="285">
        <f t="shared" si="10"/>
        <v>0</v>
      </c>
      <c r="G48" s="285">
        <f t="shared" si="10"/>
        <v>0</v>
      </c>
      <c r="H48" s="285">
        <f t="shared" si="10"/>
        <v>0</v>
      </c>
    </row>
    <row r="49" spans="1:8">
      <c r="A49" s="286" t="s">
        <v>640</v>
      </c>
      <c r="B49" s="2" t="s">
        <v>768</v>
      </c>
      <c r="C49" s="284"/>
      <c r="D49" s="284"/>
      <c r="E49" s="284"/>
      <c r="F49" s="284"/>
      <c r="G49" s="284"/>
      <c r="H49" s="284"/>
    </row>
    <row r="50" spans="1:8">
      <c r="A50" s="286" t="s">
        <v>641</v>
      </c>
      <c r="B50" s="2" t="s">
        <v>769</v>
      </c>
      <c r="C50" s="284"/>
      <c r="D50" s="284"/>
      <c r="E50" s="284"/>
      <c r="F50" s="284"/>
      <c r="G50" s="284"/>
      <c r="H50" s="284"/>
    </row>
    <row r="51" spans="1:8">
      <c r="A51" s="286" t="s">
        <v>642</v>
      </c>
      <c r="B51" s="2" t="s">
        <v>770</v>
      </c>
      <c r="C51" s="284"/>
      <c r="D51" s="284"/>
      <c r="E51" s="284"/>
      <c r="F51" s="284"/>
      <c r="G51" s="284"/>
      <c r="H51" s="284"/>
    </row>
    <row r="52" spans="1:8" ht="26.25">
      <c r="A52" s="290" t="s">
        <v>646</v>
      </c>
      <c r="B52" s="2" t="s">
        <v>771</v>
      </c>
      <c r="C52" s="285">
        <f>SUM(C53:C55)</f>
        <v>0</v>
      </c>
      <c r="D52" s="285">
        <f t="shared" ref="D52:H52" si="11">SUM(D53:D55)</f>
        <v>0</v>
      </c>
      <c r="E52" s="285">
        <f t="shared" si="11"/>
        <v>0</v>
      </c>
      <c r="F52" s="285">
        <f t="shared" si="11"/>
        <v>0</v>
      </c>
      <c r="G52" s="285">
        <f t="shared" si="11"/>
        <v>0</v>
      </c>
      <c r="H52" s="285">
        <f t="shared" si="11"/>
        <v>0</v>
      </c>
    </row>
    <row r="53" spans="1:8">
      <c r="A53" s="286" t="s">
        <v>640</v>
      </c>
      <c r="B53" s="2" t="s">
        <v>772</v>
      </c>
      <c r="C53" s="291"/>
      <c r="D53" s="291"/>
      <c r="E53" s="291"/>
      <c r="F53" s="291"/>
      <c r="G53" s="291"/>
      <c r="H53" s="291"/>
    </row>
    <row r="54" spans="1:8">
      <c r="A54" s="286" t="s">
        <v>641</v>
      </c>
      <c r="B54" s="2" t="s">
        <v>773</v>
      </c>
      <c r="C54" s="284"/>
      <c r="D54" s="284"/>
      <c r="E54" s="284"/>
      <c r="F54" s="284"/>
      <c r="G54" s="284"/>
      <c r="H54" s="284"/>
    </row>
    <row r="55" spans="1:8">
      <c r="A55" s="286" t="s">
        <v>642</v>
      </c>
      <c r="B55" s="2" t="s">
        <v>774</v>
      </c>
      <c r="C55" s="284"/>
      <c r="D55" s="284"/>
      <c r="E55" s="284"/>
      <c r="F55" s="284"/>
      <c r="G55" s="284"/>
      <c r="H55" s="284"/>
    </row>
    <row r="56" spans="1:8">
      <c r="A56" s="288" t="s">
        <v>647</v>
      </c>
      <c r="B56" s="2" t="s">
        <v>775</v>
      </c>
      <c r="C56" s="285">
        <f>SUM(C57:C59)</f>
        <v>0</v>
      </c>
      <c r="D56" s="285">
        <f t="shared" ref="D56:H56" si="12">SUM(D57:D59)</f>
        <v>0</v>
      </c>
      <c r="E56" s="285">
        <f t="shared" si="12"/>
        <v>0</v>
      </c>
      <c r="F56" s="285">
        <f t="shared" si="12"/>
        <v>0</v>
      </c>
      <c r="G56" s="285">
        <f t="shared" si="12"/>
        <v>0</v>
      </c>
      <c r="H56" s="285">
        <f t="shared" si="12"/>
        <v>0</v>
      </c>
    </row>
    <row r="57" spans="1:8">
      <c r="A57" s="257" t="s">
        <v>640</v>
      </c>
      <c r="B57" s="2" t="s">
        <v>776</v>
      </c>
      <c r="C57" s="284"/>
      <c r="D57" s="284"/>
      <c r="E57" s="284"/>
      <c r="F57" s="284"/>
      <c r="G57" s="284"/>
      <c r="H57" s="284"/>
    </row>
    <row r="58" spans="1:8">
      <c r="A58" s="257" t="s">
        <v>641</v>
      </c>
      <c r="B58" s="2" t="s">
        <v>777</v>
      </c>
      <c r="C58" s="284"/>
      <c r="D58" s="284"/>
      <c r="E58" s="284"/>
      <c r="F58" s="284"/>
      <c r="G58" s="284"/>
      <c r="H58" s="284"/>
    </row>
    <row r="59" spans="1:8">
      <c r="A59" s="257" t="s">
        <v>642</v>
      </c>
      <c r="B59" s="2" t="s">
        <v>778</v>
      </c>
      <c r="C59" s="284"/>
      <c r="D59" s="284"/>
      <c r="E59" s="284"/>
      <c r="F59" s="284"/>
      <c r="G59" s="284"/>
      <c r="H59" s="284"/>
    </row>
    <row r="60" spans="1:8">
      <c r="A60" s="288" t="s">
        <v>650</v>
      </c>
      <c r="B60" s="2" t="s">
        <v>779</v>
      </c>
      <c r="C60" s="284"/>
      <c r="D60" s="284"/>
      <c r="E60" s="284"/>
      <c r="F60" s="284"/>
      <c r="G60" s="284"/>
      <c r="H60" s="284"/>
    </row>
    <row r="61" spans="1:8">
      <c r="A61" s="288" t="s">
        <v>1161</v>
      </c>
      <c r="B61" s="2" t="s">
        <v>780</v>
      </c>
      <c r="C61" s="284"/>
      <c r="D61" s="284"/>
      <c r="E61" s="284"/>
      <c r="F61" s="284"/>
      <c r="G61" s="284"/>
      <c r="H61" s="284"/>
    </row>
    <row r="62" spans="1:8">
      <c r="A62" s="288" t="s">
        <v>628</v>
      </c>
      <c r="B62" s="2" t="s">
        <v>781</v>
      </c>
      <c r="C62" s="284"/>
      <c r="D62" s="284"/>
      <c r="E62" s="284"/>
      <c r="F62" s="284"/>
      <c r="G62" s="284"/>
      <c r="H62" s="284"/>
    </row>
    <row r="63" spans="1:8">
      <c r="A63" s="288" t="s">
        <v>978</v>
      </c>
      <c r="B63" s="2" t="s">
        <v>782</v>
      </c>
      <c r="C63" s="285">
        <f>SUM(C64:C66)</f>
        <v>0</v>
      </c>
      <c r="D63" s="285">
        <f t="shared" ref="D63:H63" si="13">SUM(D64:D66)</f>
        <v>0</v>
      </c>
      <c r="E63" s="285">
        <f t="shared" si="13"/>
        <v>0</v>
      </c>
      <c r="F63" s="285">
        <f t="shared" si="13"/>
        <v>0</v>
      </c>
      <c r="G63" s="285">
        <f t="shared" si="13"/>
        <v>0</v>
      </c>
      <c r="H63" s="285">
        <f t="shared" si="13"/>
        <v>0</v>
      </c>
    </row>
    <row r="64" spans="1:8">
      <c r="A64" s="257" t="s">
        <v>1162</v>
      </c>
      <c r="B64" s="2" t="s">
        <v>783</v>
      </c>
      <c r="C64" s="287"/>
      <c r="D64" s="287"/>
      <c r="E64" s="287"/>
      <c r="F64" s="287"/>
      <c r="G64" s="287"/>
      <c r="H64" s="287"/>
    </row>
    <row r="65" spans="1:8">
      <c r="A65" s="257" t="s">
        <v>1163</v>
      </c>
      <c r="B65" s="2" t="s">
        <v>819</v>
      </c>
      <c r="C65" s="287"/>
      <c r="D65" s="287"/>
      <c r="E65" s="287"/>
      <c r="F65" s="287"/>
      <c r="G65" s="287"/>
      <c r="H65" s="287"/>
    </row>
    <row r="66" spans="1:8">
      <c r="A66" s="288" t="s">
        <v>1115</v>
      </c>
      <c r="B66" s="2" t="s">
        <v>820</v>
      </c>
      <c r="C66" s="284"/>
      <c r="D66" s="284"/>
      <c r="E66" s="284"/>
      <c r="F66" s="284"/>
      <c r="G66" s="284"/>
      <c r="H66" s="284"/>
    </row>
    <row r="67" spans="1:8">
      <c r="A67" s="161" t="s">
        <v>648</v>
      </c>
      <c r="B67" s="2" t="s">
        <v>821</v>
      </c>
      <c r="C67" s="285">
        <f>SUM(C38,C47,C56,C60:C63,C66)</f>
        <v>0</v>
      </c>
      <c r="D67" s="285">
        <f t="shared" ref="D67:H67" si="14">SUM(D38,D47,D56,D60:D63,D66)</f>
        <v>0</v>
      </c>
      <c r="E67" s="285">
        <f t="shared" si="14"/>
        <v>0</v>
      </c>
      <c r="F67" s="285">
        <f t="shared" si="14"/>
        <v>0</v>
      </c>
      <c r="G67" s="285">
        <f t="shared" si="14"/>
        <v>0</v>
      </c>
      <c r="H67" s="285">
        <f t="shared" si="14"/>
        <v>0</v>
      </c>
    </row>
    <row r="68" spans="1:8">
      <c r="A68" s="161" t="s">
        <v>649</v>
      </c>
      <c r="B68" s="2" t="s">
        <v>822</v>
      </c>
      <c r="C68" s="285">
        <f>C36-C67</f>
        <v>0</v>
      </c>
      <c r="D68" s="285">
        <f t="shared" ref="D68:H68" si="15">D36-D67</f>
        <v>0</v>
      </c>
      <c r="E68" s="285">
        <f t="shared" si="15"/>
        <v>0</v>
      </c>
      <c r="F68" s="285">
        <f t="shared" si="15"/>
        <v>0</v>
      </c>
      <c r="G68" s="285">
        <f t="shared" si="15"/>
        <v>0</v>
      </c>
      <c r="H68" s="285">
        <f t="shared" si="15"/>
        <v>0</v>
      </c>
    </row>
    <row r="69" spans="1:8">
      <c r="A69" s="269"/>
      <c r="B69" s="269"/>
    </row>
    <row r="70" spans="1:8">
      <c r="A70" s="161" t="s">
        <v>715</v>
      </c>
      <c r="B70" s="2"/>
      <c r="C70" s="289"/>
      <c r="D70" s="289"/>
      <c r="E70" s="289"/>
      <c r="F70" s="289"/>
      <c r="G70" s="289"/>
      <c r="H70" s="289"/>
    </row>
    <row r="71" spans="1:8">
      <c r="A71" s="257" t="s">
        <v>1048</v>
      </c>
      <c r="B71" s="2" t="s">
        <v>823</v>
      </c>
      <c r="C71" s="284"/>
      <c r="D71" s="284"/>
      <c r="E71" s="284"/>
      <c r="F71" s="284"/>
      <c r="G71" s="284"/>
      <c r="H71" s="284"/>
    </row>
    <row r="72" spans="1:8">
      <c r="A72" s="257" t="s">
        <v>1049</v>
      </c>
      <c r="B72" s="2" t="s">
        <v>824</v>
      </c>
      <c r="C72" s="284"/>
      <c r="D72" s="284"/>
      <c r="E72" s="284"/>
      <c r="F72" s="284"/>
      <c r="G72" s="284"/>
      <c r="H72" s="284"/>
    </row>
    <row r="73" spans="1:8">
      <c r="A73" s="269"/>
      <c r="B73" s="269"/>
      <c r="C73" s="269"/>
      <c r="D73" s="269"/>
    </row>
    <row r="74" spans="1:8">
      <c r="A74" s="269"/>
      <c r="B74" s="269"/>
      <c r="C74" s="269"/>
      <c r="D74" s="269"/>
    </row>
    <row r="75" spans="1:8">
      <c r="A75" s="269"/>
      <c r="B75" s="269"/>
      <c r="C75" s="269"/>
      <c r="D75" s="269"/>
    </row>
    <row r="76" spans="1:8">
      <c r="A76" s="269"/>
      <c r="B76" s="269"/>
      <c r="C76" s="269"/>
      <c r="D76" s="269"/>
    </row>
    <row r="77" spans="1:8">
      <c r="A77" s="269"/>
      <c r="B77" s="269"/>
      <c r="C77" s="269"/>
      <c r="D77" s="269"/>
    </row>
    <row r="78" spans="1:8">
      <c r="A78" s="269"/>
      <c r="B78" s="269"/>
      <c r="C78" s="269"/>
      <c r="D78" s="269"/>
    </row>
    <row r="79" spans="1:8">
      <c r="A79" s="269"/>
      <c r="B79" s="269"/>
      <c r="C79" s="269"/>
      <c r="D79" s="269"/>
    </row>
    <row r="80" spans="1:8">
      <c r="A80" s="269"/>
      <c r="B80" s="269"/>
      <c r="C80" s="269"/>
      <c r="D80" s="269"/>
    </row>
    <row r="81" spans="1:4">
      <c r="A81" s="269"/>
      <c r="B81" s="269"/>
      <c r="C81" s="269"/>
      <c r="D81" s="269"/>
    </row>
    <row r="82" spans="1:4">
      <c r="A82" s="269"/>
      <c r="B82" s="269"/>
      <c r="C82" s="269"/>
      <c r="D82" s="269"/>
    </row>
    <row r="83" spans="1:4">
      <c r="A83" s="269"/>
      <c r="B83" s="269"/>
      <c r="C83" s="269"/>
      <c r="D83" s="269"/>
    </row>
    <row r="84" spans="1:4">
      <c r="A84" s="269"/>
      <c r="B84" s="269"/>
      <c r="C84" s="269"/>
      <c r="D84" s="269"/>
    </row>
    <row r="85" spans="1:4">
      <c r="A85" s="269"/>
      <c r="B85" s="269"/>
      <c r="C85" s="269"/>
      <c r="D85" s="269"/>
    </row>
    <row r="86" spans="1:4">
      <c r="A86" s="269"/>
      <c r="B86" s="269"/>
      <c r="C86" s="269"/>
      <c r="D86" s="269"/>
    </row>
    <row r="87" spans="1:4">
      <c r="A87" s="269"/>
      <c r="B87" s="269"/>
      <c r="C87" s="269"/>
      <c r="D87" s="269"/>
    </row>
    <row r="88" spans="1:4">
      <c r="A88" s="269"/>
      <c r="B88" s="269"/>
      <c r="C88" s="269"/>
      <c r="D88" s="269"/>
    </row>
    <row r="89" spans="1:4">
      <c r="A89" s="269"/>
      <c r="B89" s="269"/>
      <c r="C89" s="269"/>
      <c r="D89" s="269"/>
    </row>
    <row r="90" spans="1:4">
      <c r="A90" s="269"/>
      <c r="B90" s="269"/>
      <c r="C90" s="269"/>
      <c r="D90" s="269"/>
    </row>
    <row r="91" spans="1:4">
      <c r="A91" s="269"/>
      <c r="B91" s="269"/>
      <c r="C91" s="269"/>
      <c r="D91" s="269"/>
    </row>
    <row r="92" spans="1:4">
      <c r="A92" s="269"/>
      <c r="B92" s="269"/>
      <c r="C92" s="269"/>
      <c r="D92" s="269"/>
    </row>
    <row r="93" spans="1:4">
      <c r="A93" s="269"/>
      <c r="B93" s="269"/>
      <c r="C93" s="269"/>
      <c r="D93" s="269"/>
    </row>
    <row r="94" spans="1:4">
      <c r="A94" s="269"/>
      <c r="B94" s="269"/>
      <c r="C94" s="269"/>
      <c r="D94" s="269"/>
    </row>
    <row r="95" spans="1:4">
      <c r="A95" s="269"/>
      <c r="B95" s="269"/>
      <c r="C95" s="269"/>
      <c r="D95" s="269"/>
    </row>
    <row r="96" spans="1:4">
      <c r="A96" s="269"/>
      <c r="B96" s="269"/>
      <c r="C96" s="269"/>
      <c r="D96" s="269"/>
    </row>
    <row r="97" spans="1:4">
      <c r="A97" s="269"/>
      <c r="B97" s="269"/>
      <c r="C97" s="269"/>
      <c r="D97" s="269"/>
    </row>
    <row r="98" spans="1:4">
      <c r="A98" s="269"/>
      <c r="B98" s="269"/>
      <c r="C98" s="269"/>
      <c r="D98" s="269"/>
    </row>
    <row r="99" spans="1:4">
      <c r="A99" s="269"/>
      <c r="B99" s="269"/>
      <c r="C99" s="269"/>
      <c r="D99" s="269"/>
    </row>
    <row r="100" spans="1:4">
      <c r="A100" s="269"/>
      <c r="B100" s="269"/>
      <c r="C100" s="269"/>
      <c r="D100" s="269"/>
    </row>
    <row r="101" spans="1:4">
      <c r="A101" s="269"/>
      <c r="B101" s="269"/>
      <c r="C101" s="269"/>
      <c r="D101" s="269"/>
    </row>
    <row r="102" spans="1:4">
      <c r="A102" s="269"/>
      <c r="B102" s="269"/>
      <c r="C102" s="269"/>
      <c r="D102" s="269"/>
    </row>
    <row r="103" spans="1:4">
      <c r="A103" s="269"/>
      <c r="B103" s="269"/>
      <c r="C103" s="269"/>
      <c r="D103" s="269"/>
    </row>
    <row r="104" spans="1:4">
      <c r="A104" s="269"/>
      <c r="B104" s="269"/>
      <c r="C104" s="269"/>
      <c r="D104" s="269"/>
    </row>
    <row r="105" spans="1:4">
      <c r="A105" s="269"/>
      <c r="B105" s="269"/>
      <c r="C105" s="269"/>
      <c r="D105" s="269"/>
    </row>
    <row r="106" spans="1:4">
      <c r="A106" s="269"/>
      <c r="B106" s="269"/>
      <c r="C106" s="269"/>
      <c r="D106" s="269"/>
    </row>
    <row r="107" spans="1:4">
      <c r="A107" s="269"/>
      <c r="B107" s="269"/>
      <c r="C107" s="269"/>
      <c r="D107" s="269"/>
    </row>
    <row r="108" spans="1:4">
      <c r="A108" s="269"/>
      <c r="B108" s="269"/>
      <c r="C108" s="269"/>
      <c r="D108" s="269"/>
    </row>
    <row r="109" spans="1:4">
      <c r="A109" s="269"/>
      <c r="B109" s="269"/>
      <c r="C109" s="269"/>
      <c r="D109" s="269"/>
    </row>
    <row r="110" spans="1:4">
      <c r="A110" s="269"/>
      <c r="B110" s="269"/>
      <c r="C110" s="269"/>
      <c r="D110" s="269"/>
    </row>
    <row r="111" spans="1:4">
      <c r="A111" s="269"/>
      <c r="B111" s="269"/>
      <c r="C111" s="269"/>
      <c r="D111" s="269"/>
    </row>
    <row r="112" spans="1:4">
      <c r="A112" s="269"/>
      <c r="B112" s="269"/>
      <c r="C112" s="269"/>
      <c r="D112" s="269"/>
    </row>
    <row r="113" spans="1:4">
      <c r="A113" s="269"/>
      <c r="B113" s="269"/>
      <c r="C113" s="269"/>
      <c r="D113" s="269"/>
    </row>
    <row r="114" spans="1:4">
      <c r="A114" s="269"/>
      <c r="B114" s="269"/>
      <c r="C114" s="269"/>
      <c r="D114" s="269"/>
    </row>
    <row r="115" spans="1:4">
      <c r="A115" s="269"/>
      <c r="B115" s="269"/>
      <c r="C115" s="269"/>
      <c r="D115" s="269"/>
    </row>
    <row r="116" spans="1:4">
      <c r="A116" s="269"/>
      <c r="B116" s="269"/>
      <c r="C116" s="269"/>
      <c r="D116" s="269"/>
    </row>
    <row r="117" spans="1:4">
      <c r="A117" s="269"/>
      <c r="B117" s="269"/>
      <c r="C117" s="269"/>
      <c r="D117" s="269"/>
    </row>
    <row r="118" spans="1:4">
      <c r="A118" s="269"/>
      <c r="B118" s="269"/>
      <c r="C118" s="269"/>
      <c r="D118" s="269"/>
    </row>
    <row r="119" spans="1:4">
      <c r="A119" s="269"/>
      <c r="B119" s="269"/>
      <c r="C119" s="269"/>
      <c r="D119" s="269"/>
    </row>
    <row r="120" spans="1:4">
      <c r="A120" s="269"/>
      <c r="B120" s="269"/>
      <c r="C120" s="269"/>
      <c r="D120" s="269"/>
    </row>
  </sheetData>
  <pageMargins left="0.7" right="0.7" top="0.75" bottom="0.75" header="0.3" footer="0.3"/>
  <pageSetup paperSize="9" scale="49" orientation="portrait" r:id="rId1"/>
  <headerFooter>
    <oddHeader>&amp;LEIOPA-REFS-18-011&amp;C&amp;"-,Bold"Balance Sheet&amp;REIOPA REGULAR USE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H40"/>
  <sheetViews>
    <sheetView workbookViewId="0"/>
  </sheetViews>
  <sheetFormatPr baseColWidth="10" defaultColWidth="11.42578125" defaultRowHeight="15"/>
  <cols>
    <col min="1" max="1" width="45.85546875" style="269" customWidth="1"/>
    <col min="2" max="2" width="27" style="269" customWidth="1"/>
    <col min="3" max="8" width="18.28515625" style="269" customWidth="1"/>
    <col min="9" max="16384" width="11.42578125" style="269"/>
  </cols>
  <sheetData>
    <row r="1" spans="1:8">
      <c r="A1" s="276" t="s">
        <v>929</v>
      </c>
      <c r="B1" s="277"/>
      <c r="C1" s="267" t="str">
        <f>IF(P.Participant!C8="-","[Participant's name]",P.Participant!C8)</f>
        <v>[Participant's name]</v>
      </c>
      <c r="D1" s="267"/>
      <c r="E1" s="278"/>
      <c r="F1" s="278"/>
      <c r="G1" s="278"/>
      <c r="H1" s="278"/>
    </row>
    <row r="2" spans="1:8">
      <c r="A2" s="276" t="s">
        <v>936</v>
      </c>
      <c r="B2" s="276"/>
      <c r="C2" s="267"/>
      <c r="D2" s="267"/>
      <c r="E2" s="278"/>
      <c r="F2" s="278"/>
      <c r="G2" s="278"/>
      <c r="H2" s="278"/>
    </row>
    <row r="3" spans="1:8">
      <c r="A3" s="276" t="s">
        <v>927</v>
      </c>
      <c r="B3" s="276"/>
      <c r="C3" s="267"/>
      <c r="D3" s="267"/>
      <c r="E3" s="278"/>
      <c r="F3" s="278"/>
      <c r="G3" s="278"/>
      <c r="H3" s="278"/>
    </row>
    <row r="4" spans="1:8">
      <c r="A4" s="279"/>
      <c r="B4" s="277"/>
      <c r="C4" s="277"/>
      <c r="D4" s="277"/>
      <c r="E4" s="278"/>
      <c r="F4" s="278"/>
      <c r="G4" s="278"/>
      <c r="H4" s="278"/>
    </row>
    <row r="5" spans="1:8">
      <c r="A5" s="292"/>
      <c r="C5" s="292"/>
      <c r="D5" s="292"/>
    </row>
    <row r="6" spans="1:8">
      <c r="A6" s="292"/>
      <c r="C6" s="292"/>
      <c r="D6" s="292"/>
    </row>
    <row r="7" spans="1:8">
      <c r="A7" s="270"/>
      <c r="C7" s="67" t="s">
        <v>687</v>
      </c>
      <c r="D7" s="67" t="s">
        <v>687</v>
      </c>
      <c r="E7" s="67" t="s">
        <v>687</v>
      </c>
      <c r="F7" s="67" t="s">
        <v>687</v>
      </c>
      <c r="G7" s="67" t="s">
        <v>687</v>
      </c>
      <c r="H7" s="67" t="s">
        <v>687</v>
      </c>
    </row>
    <row r="8" spans="1:8">
      <c r="A8" s="270"/>
      <c r="B8" s="270"/>
      <c r="C8" s="261">
        <v>2022</v>
      </c>
      <c r="D8" s="261">
        <v>2023</v>
      </c>
      <c r="E8" s="261">
        <v>2024</v>
      </c>
      <c r="F8" s="261">
        <v>2025</v>
      </c>
      <c r="G8" s="261">
        <v>2026</v>
      </c>
      <c r="H8" s="261">
        <v>2027</v>
      </c>
    </row>
    <row r="9" spans="1:8">
      <c r="A9" s="270"/>
      <c r="B9" s="270"/>
      <c r="C9" s="112" t="s">
        <v>727</v>
      </c>
      <c r="D9" s="112" t="s">
        <v>728</v>
      </c>
      <c r="E9" s="112" t="s">
        <v>729</v>
      </c>
      <c r="F9" s="112" t="s">
        <v>730</v>
      </c>
      <c r="G9" s="112" t="s">
        <v>731</v>
      </c>
      <c r="H9" s="112" t="s">
        <v>784</v>
      </c>
    </row>
    <row r="10" spans="1:8">
      <c r="A10" s="314" t="s">
        <v>928</v>
      </c>
      <c r="B10" s="120"/>
      <c r="C10" s="283"/>
      <c r="D10" s="263"/>
      <c r="E10" s="283"/>
      <c r="F10" s="283"/>
      <c r="G10" s="283"/>
      <c r="H10" s="283"/>
    </row>
    <row r="11" spans="1:8">
      <c r="A11" s="315" t="s">
        <v>930</v>
      </c>
      <c r="B11" s="2" t="s">
        <v>732</v>
      </c>
      <c r="C11" s="284"/>
      <c r="D11" s="284"/>
      <c r="E11" s="284"/>
      <c r="F11" s="284"/>
      <c r="G11" s="284"/>
      <c r="H11" s="284"/>
    </row>
    <row r="12" spans="1:8" ht="30" customHeight="1">
      <c r="A12" s="315" t="s">
        <v>931</v>
      </c>
      <c r="B12" s="2" t="s">
        <v>733</v>
      </c>
      <c r="C12" s="284"/>
      <c r="D12" s="284"/>
      <c r="E12" s="284"/>
      <c r="F12" s="284"/>
      <c r="G12" s="284"/>
      <c r="H12" s="284"/>
    </row>
    <row r="13" spans="1:8">
      <c r="A13" s="316" t="s">
        <v>932</v>
      </c>
      <c r="B13" s="2" t="s">
        <v>734</v>
      </c>
      <c r="C13" s="284"/>
      <c r="D13" s="284"/>
      <c r="E13" s="284"/>
      <c r="F13" s="284"/>
      <c r="G13" s="284"/>
      <c r="H13" s="284"/>
    </row>
    <row r="14" spans="1:8" ht="20.25" customHeight="1">
      <c r="A14" s="316" t="s">
        <v>933</v>
      </c>
      <c r="B14" s="2" t="s">
        <v>735</v>
      </c>
      <c r="C14" s="284"/>
      <c r="D14" s="284"/>
      <c r="E14" s="284"/>
      <c r="F14" s="284"/>
      <c r="G14" s="284"/>
      <c r="H14" s="284"/>
    </row>
    <row r="15" spans="1:8">
      <c r="A15" s="314" t="s">
        <v>1</v>
      </c>
      <c r="B15" s="2" t="s">
        <v>736</v>
      </c>
      <c r="C15" s="284"/>
      <c r="D15" s="284"/>
      <c r="E15" s="284"/>
      <c r="F15" s="284"/>
      <c r="G15" s="284"/>
      <c r="H15" s="284"/>
    </row>
    <row r="16" spans="1:8">
      <c r="A16" s="314" t="s">
        <v>876</v>
      </c>
      <c r="B16" s="2" t="s">
        <v>737</v>
      </c>
      <c r="C16" s="284"/>
      <c r="D16" s="284"/>
      <c r="E16" s="284"/>
      <c r="F16" s="284"/>
      <c r="G16" s="284"/>
      <c r="H16" s="284"/>
    </row>
    <row r="17" spans="1:8">
      <c r="A17" s="317" t="s">
        <v>934</v>
      </c>
      <c r="B17" s="2" t="s">
        <v>738</v>
      </c>
      <c r="C17" s="318" t="e">
        <f>C13/C15</f>
        <v>#DIV/0!</v>
      </c>
      <c r="D17" s="318" t="e">
        <f t="shared" ref="D17:H18" si="0">D13/D15</f>
        <v>#DIV/0!</v>
      </c>
      <c r="E17" s="318" t="e">
        <f t="shared" si="0"/>
        <v>#DIV/0!</v>
      </c>
      <c r="F17" s="318" t="e">
        <f t="shared" si="0"/>
        <v>#DIV/0!</v>
      </c>
      <c r="G17" s="318" t="e">
        <f t="shared" si="0"/>
        <v>#DIV/0!</v>
      </c>
      <c r="H17" s="318" t="e">
        <f t="shared" si="0"/>
        <v>#DIV/0!</v>
      </c>
    </row>
    <row r="18" spans="1:8">
      <c r="A18" s="317" t="s">
        <v>935</v>
      </c>
      <c r="B18" s="2" t="s">
        <v>739</v>
      </c>
      <c r="C18" s="318" t="e">
        <f>C14/C16</f>
        <v>#DIV/0!</v>
      </c>
      <c r="D18" s="318" t="e">
        <f t="shared" si="0"/>
        <v>#DIV/0!</v>
      </c>
      <c r="E18" s="318" t="e">
        <f t="shared" si="0"/>
        <v>#DIV/0!</v>
      </c>
      <c r="F18" s="318" t="e">
        <f t="shared" si="0"/>
        <v>#DIV/0!</v>
      </c>
      <c r="G18" s="318" t="e">
        <f t="shared" si="0"/>
        <v>#DIV/0!</v>
      </c>
      <c r="H18" s="318" t="e">
        <f t="shared" si="0"/>
        <v>#DIV/0!</v>
      </c>
    </row>
    <row r="20" spans="1:8">
      <c r="A20" s="314" t="s">
        <v>1050</v>
      </c>
      <c r="B20" s="2"/>
      <c r="C20" s="283"/>
      <c r="D20" s="263"/>
      <c r="E20" s="283"/>
      <c r="F20" s="283"/>
      <c r="G20" s="283"/>
      <c r="H20" s="283"/>
    </row>
    <row r="21" spans="1:8">
      <c r="A21" s="315" t="s">
        <v>981</v>
      </c>
      <c r="B21" s="2" t="s">
        <v>740</v>
      </c>
      <c r="C21" s="284"/>
      <c r="D21" s="284"/>
      <c r="E21" s="284"/>
      <c r="F21" s="284"/>
      <c r="G21" s="284"/>
      <c r="H21" s="284"/>
    </row>
    <row r="22" spans="1:8">
      <c r="A22" s="315" t="s">
        <v>937</v>
      </c>
      <c r="B22" s="2" t="s">
        <v>741</v>
      </c>
      <c r="C22" s="284"/>
      <c r="D22" s="284"/>
      <c r="E22" s="284"/>
      <c r="F22" s="284"/>
      <c r="G22" s="284"/>
      <c r="H22" s="284"/>
    </row>
    <row r="23" spans="1:8">
      <c r="A23" s="315" t="s">
        <v>938</v>
      </c>
      <c r="B23" s="2" t="s">
        <v>742</v>
      </c>
      <c r="C23" s="284"/>
      <c r="D23" s="284"/>
      <c r="E23" s="284"/>
      <c r="F23" s="284"/>
      <c r="G23" s="284"/>
      <c r="H23" s="284"/>
    </row>
    <row r="24" spans="1:8">
      <c r="A24" s="316" t="s">
        <v>939</v>
      </c>
      <c r="B24" s="2" t="s">
        <v>743</v>
      </c>
      <c r="C24" s="284"/>
      <c r="D24" s="284"/>
      <c r="E24" s="284"/>
      <c r="F24" s="284"/>
      <c r="G24" s="284"/>
      <c r="H24" s="284"/>
    </row>
    <row r="25" spans="1:8">
      <c r="A25" s="316" t="s">
        <v>940</v>
      </c>
      <c r="B25" s="2" t="s">
        <v>744</v>
      </c>
      <c r="C25" s="284"/>
      <c r="D25" s="284"/>
      <c r="E25" s="284"/>
      <c r="F25" s="284"/>
      <c r="G25" s="284"/>
      <c r="H25" s="284"/>
    </row>
    <row r="26" spans="1:8">
      <c r="A26" s="315" t="s">
        <v>877</v>
      </c>
      <c r="B26" s="2" t="s">
        <v>745</v>
      </c>
      <c r="C26" s="284"/>
      <c r="D26" s="284"/>
      <c r="E26" s="284"/>
      <c r="F26" s="284"/>
      <c r="G26" s="284"/>
      <c r="H26" s="284"/>
    </row>
    <row r="27" spans="1:8">
      <c r="A27" s="315" t="s">
        <v>941</v>
      </c>
      <c r="B27" s="2" t="s">
        <v>746</v>
      </c>
      <c r="C27" s="284"/>
      <c r="D27" s="284"/>
      <c r="E27" s="284"/>
      <c r="F27" s="284"/>
      <c r="G27" s="284"/>
      <c r="H27" s="284"/>
    </row>
    <row r="28" spans="1:8">
      <c r="A28" s="315" t="s">
        <v>942</v>
      </c>
      <c r="B28" s="2" t="s">
        <v>747</v>
      </c>
      <c r="C28" s="284"/>
      <c r="D28" s="284"/>
      <c r="E28" s="284"/>
      <c r="F28" s="284"/>
      <c r="G28" s="284"/>
      <c r="H28" s="284"/>
    </row>
    <row r="29" spans="1:8">
      <c r="A29" s="315" t="s">
        <v>1046</v>
      </c>
      <c r="B29" s="2" t="s">
        <v>748</v>
      </c>
      <c r="C29" s="284"/>
      <c r="D29" s="284"/>
      <c r="E29" s="284"/>
      <c r="F29" s="284"/>
      <c r="G29" s="284"/>
      <c r="H29" s="284"/>
    </row>
    <row r="30" spans="1:8">
      <c r="A30" s="315" t="s">
        <v>1047</v>
      </c>
      <c r="B30" s="2" t="s">
        <v>749</v>
      </c>
      <c r="C30" s="284"/>
      <c r="D30" s="284"/>
      <c r="E30" s="284"/>
      <c r="F30" s="284"/>
      <c r="G30" s="284"/>
      <c r="H30" s="284"/>
    </row>
    <row r="32" spans="1:8">
      <c r="A32" s="314" t="s">
        <v>1051</v>
      </c>
      <c r="B32" s="2"/>
      <c r="C32" s="283"/>
      <c r="D32" s="263"/>
      <c r="E32" s="283"/>
      <c r="F32" s="283"/>
      <c r="G32" s="283"/>
      <c r="H32" s="283"/>
    </row>
    <row r="33" spans="1:8">
      <c r="A33" s="315" t="s">
        <v>981</v>
      </c>
      <c r="B33" s="2" t="s">
        <v>750</v>
      </c>
      <c r="C33" s="284"/>
      <c r="D33" s="284"/>
      <c r="E33" s="284"/>
      <c r="F33" s="284"/>
      <c r="G33" s="284"/>
      <c r="H33" s="284"/>
    </row>
    <row r="34" spans="1:8">
      <c r="A34" s="315" t="s">
        <v>937</v>
      </c>
      <c r="B34" s="2" t="s">
        <v>751</v>
      </c>
      <c r="C34" s="284"/>
      <c r="D34" s="284"/>
      <c r="E34" s="284"/>
      <c r="F34" s="284"/>
      <c r="G34" s="284"/>
      <c r="H34" s="284"/>
    </row>
    <row r="35" spans="1:8">
      <c r="A35" s="315" t="s">
        <v>938</v>
      </c>
      <c r="B35" s="2" t="s">
        <v>752</v>
      </c>
      <c r="C35" s="284"/>
      <c r="D35" s="284"/>
      <c r="E35" s="284"/>
      <c r="F35" s="284"/>
      <c r="G35" s="284"/>
      <c r="H35" s="284"/>
    </row>
    <row r="36" spans="1:8">
      <c r="A36" s="316" t="s">
        <v>939</v>
      </c>
      <c r="B36" s="2" t="s">
        <v>753</v>
      </c>
      <c r="C36" s="284"/>
      <c r="D36" s="284"/>
      <c r="E36" s="284"/>
      <c r="F36" s="284"/>
      <c r="G36" s="284"/>
      <c r="H36" s="284"/>
    </row>
    <row r="37" spans="1:8">
      <c r="A37" s="316" t="s">
        <v>940</v>
      </c>
      <c r="B37" s="2" t="s">
        <v>754</v>
      </c>
      <c r="C37" s="284"/>
      <c r="D37" s="284"/>
      <c r="E37" s="284"/>
      <c r="F37" s="284"/>
      <c r="G37" s="284"/>
      <c r="H37" s="284"/>
    </row>
    <row r="38" spans="1:8">
      <c r="A38" s="315" t="s">
        <v>877</v>
      </c>
      <c r="B38" s="2" t="s">
        <v>755</v>
      </c>
      <c r="C38" s="284"/>
      <c r="D38" s="284"/>
      <c r="E38" s="284"/>
      <c r="F38" s="284"/>
      <c r="G38" s="284"/>
      <c r="H38" s="284"/>
    </row>
    <row r="39" spans="1:8">
      <c r="A39" s="315" t="s">
        <v>941</v>
      </c>
      <c r="B39" s="2" t="s">
        <v>756</v>
      </c>
      <c r="C39" s="284"/>
      <c r="D39" s="284"/>
      <c r="E39" s="284"/>
      <c r="F39" s="284"/>
      <c r="G39" s="284"/>
      <c r="H39" s="284"/>
    </row>
    <row r="40" spans="1:8">
      <c r="A40" s="315" t="s">
        <v>942</v>
      </c>
      <c r="B40" s="2" t="s">
        <v>757</v>
      </c>
      <c r="C40" s="284"/>
      <c r="D40" s="284"/>
      <c r="E40" s="284"/>
      <c r="F40" s="284"/>
      <c r="G40" s="284"/>
      <c r="H40" s="28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K20"/>
  <sheetViews>
    <sheetView workbookViewId="0">
      <selection activeCell="B9" sqref="B9:B18"/>
    </sheetView>
  </sheetViews>
  <sheetFormatPr baseColWidth="10" defaultColWidth="9.140625" defaultRowHeight="15"/>
  <cols>
    <col min="1" max="1" width="25.85546875" style="269" customWidth="1"/>
    <col min="2" max="2" width="29.7109375" style="269" customWidth="1"/>
    <col min="3" max="3" width="32.7109375" style="269" customWidth="1"/>
    <col min="4" max="4" width="32" style="269" customWidth="1"/>
    <col min="5" max="5" width="29.140625" style="269" customWidth="1"/>
    <col min="6" max="11" width="15.5703125" style="269" customWidth="1"/>
    <col min="12" max="16384" width="9.140625" style="269"/>
  </cols>
  <sheetData>
    <row r="1" spans="1:11">
      <c r="A1" s="265" t="s">
        <v>704</v>
      </c>
      <c r="B1" s="266"/>
      <c r="C1" s="267" t="str">
        <f>IF(P.Participant!C8="-","[Participant's name]",P.Participant!C8)</f>
        <v>[Participant's name]</v>
      </c>
      <c r="D1" s="268"/>
      <c r="E1" s="268"/>
    </row>
    <row r="2" spans="1:11">
      <c r="A2" s="108"/>
      <c r="B2" s="265"/>
      <c r="C2" s="267"/>
      <c r="D2" s="268"/>
      <c r="E2" s="268"/>
    </row>
    <row r="3" spans="1:11">
      <c r="A3" s="108" t="s">
        <v>652</v>
      </c>
      <c r="B3" s="265"/>
      <c r="C3" s="267"/>
      <c r="D3" s="268"/>
      <c r="E3" s="268"/>
    </row>
    <row r="4" spans="1:11">
      <c r="A4" s="270"/>
      <c r="B4" s="271"/>
      <c r="C4" s="271"/>
      <c r="D4" s="271"/>
    </row>
    <row r="5" spans="1:11" s="272" customFormat="1" ht="63" customHeight="1">
      <c r="A5" s="67" t="s">
        <v>653</v>
      </c>
      <c r="B5" s="67" t="s">
        <v>655</v>
      </c>
      <c r="C5" s="67" t="s">
        <v>1178</v>
      </c>
      <c r="D5" s="67" t="s">
        <v>1177</v>
      </c>
      <c r="E5" s="67" t="s">
        <v>1101</v>
      </c>
      <c r="F5" s="67" t="s">
        <v>654</v>
      </c>
      <c r="G5" s="67" t="s">
        <v>654</v>
      </c>
      <c r="H5" s="67" t="s">
        <v>654</v>
      </c>
      <c r="I5" s="67" t="s">
        <v>654</v>
      </c>
      <c r="J5" s="67" t="s">
        <v>654</v>
      </c>
      <c r="K5" s="67" t="s">
        <v>654</v>
      </c>
    </row>
    <row r="6" spans="1:11" s="272" customFormat="1">
      <c r="A6" s="89"/>
      <c r="B6" s="89"/>
      <c r="C6" s="89"/>
      <c r="D6" s="89"/>
      <c r="E6" s="89"/>
      <c r="F6" s="273">
        <v>2022</v>
      </c>
      <c r="G6" s="273">
        <v>2023</v>
      </c>
      <c r="H6" s="273">
        <v>2024</v>
      </c>
      <c r="I6" s="273">
        <v>2025</v>
      </c>
      <c r="J6" s="273">
        <v>2026</v>
      </c>
      <c r="K6" s="273">
        <v>2027</v>
      </c>
    </row>
    <row r="7" spans="1:11" s="272" customFormat="1">
      <c r="A7" s="2" t="s">
        <v>727</v>
      </c>
      <c r="B7" s="2" t="s">
        <v>728</v>
      </c>
      <c r="C7" s="2" t="s">
        <v>729</v>
      </c>
      <c r="D7" s="2" t="s">
        <v>730</v>
      </c>
      <c r="E7" s="2" t="s">
        <v>731</v>
      </c>
      <c r="F7" s="2" t="s">
        <v>784</v>
      </c>
      <c r="G7" s="2" t="s">
        <v>785</v>
      </c>
      <c r="H7" s="2" t="s">
        <v>786</v>
      </c>
      <c r="I7" s="2" t="s">
        <v>787</v>
      </c>
      <c r="J7" s="2" t="s">
        <v>788</v>
      </c>
      <c r="K7" s="2" t="s">
        <v>788</v>
      </c>
    </row>
    <row r="8" spans="1:11" s="272" customFormat="1">
      <c r="A8" s="274"/>
      <c r="B8" s="275"/>
      <c r="C8" s="274"/>
      <c r="D8" s="274"/>
      <c r="E8" s="274"/>
      <c r="F8" s="274"/>
      <c r="G8" s="274"/>
      <c r="H8" s="274"/>
      <c r="I8" s="274"/>
      <c r="J8" s="274"/>
      <c r="K8" s="274"/>
    </row>
    <row r="9" spans="1:11" s="272" customFormat="1" ht="15" customHeight="1">
      <c r="B9" s="391" t="s">
        <v>1196</v>
      </c>
      <c r="C9" s="391" t="s">
        <v>1197</v>
      </c>
      <c r="D9" s="391" t="s">
        <v>1198</v>
      </c>
      <c r="E9" s="391" t="s">
        <v>1199</v>
      </c>
    </row>
    <row r="10" spans="1:11" s="272" customFormat="1">
      <c r="B10" s="391"/>
      <c r="C10" s="391"/>
      <c r="D10" s="391"/>
      <c r="E10" s="391"/>
    </row>
    <row r="11" spans="1:11" s="272" customFormat="1">
      <c r="B11" s="391"/>
      <c r="C11" s="391"/>
      <c r="D11" s="391"/>
      <c r="E11" s="391"/>
    </row>
    <row r="12" spans="1:11" s="319" customFormat="1">
      <c r="B12" s="391"/>
      <c r="C12" s="391"/>
      <c r="D12" s="391"/>
      <c r="E12" s="391"/>
    </row>
    <row r="13" spans="1:11" s="319" customFormat="1">
      <c r="A13" s="320"/>
      <c r="B13" s="391"/>
      <c r="C13" s="391"/>
      <c r="D13" s="391"/>
      <c r="E13" s="391"/>
    </row>
    <row r="14" spans="1:11" s="319" customFormat="1">
      <c r="B14" s="391"/>
      <c r="C14" s="391"/>
      <c r="D14" s="391"/>
      <c r="E14" s="391"/>
    </row>
    <row r="15" spans="1:11" s="319" customFormat="1">
      <c r="B15" s="391"/>
      <c r="C15" s="391"/>
      <c r="D15" s="391"/>
      <c r="E15" s="391"/>
    </row>
    <row r="16" spans="1:11" s="319" customFormat="1">
      <c r="A16" s="320"/>
      <c r="B16" s="391"/>
      <c r="C16" s="391"/>
      <c r="D16" s="391"/>
      <c r="E16" s="391"/>
    </row>
    <row r="17" spans="1:6" s="319" customFormat="1">
      <c r="A17" s="320"/>
      <c r="B17" s="391"/>
      <c r="C17" s="391"/>
      <c r="D17" s="391"/>
      <c r="E17" s="391"/>
      <c r="F17" s="321"/>
    </row>
    <row r="18" spans="1:6">
      <c r="B18" s="391"/>
      <c r="C18" s="391"/>
      <c r="D18" s="391"/>
      <c r="E18" s="391"/>
    </row>
    <row r="20" spans="1:6">
      <c r="C20" s="91"/>
      <c r="D20" s="91"/>
    </row>
  </sheetData>
  <mergeCells count="4">
    <mergeCell ref="D9:D18"/>
    <mergeCell ref="E9:E18"/>
    <mergeCell ref="B9:B18"/>
    <mergeCell ref="C9:C18"/>
  </mergeCells>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BN29"/>
  <sheetViews>
    <sheetView workbookViewId="0">
      <selection activeCell="A12" sqref="A12"/>
    </sheetView>
  </sheetViews>
  <sheetFormatPr baseColWidth="10" defaultColWidth="29.7109375" defaultRowHeight="12"/>
  <cols>
    <col min="1" max="1" width="53.7109375" style="73" bestFit="1" customWidth="1"/>
    <col min="2" max="2" width="7.42578125" style="72" customWidth="1"/>
    <col min="3" max="62" width="10.42578125" style="73" customWidth="1"/>
    <col min="63" max="63" width="10.7109375" style="73" bestFit="1" customWidth="1"/>
    <col min="64" max="16384" width="29.7109375" style="73"/>
  </cols>
  <sheetData>
    <row r="1" spans="1:66" ht="30.95" customHeight="1">
      <c r="A1" s="258" t="s">
        <v>1195</v>
      </c>
    </row>
    <row r="2" spans="1:66" ht="31.5" customHeight="1">
      <c r="A2" s="75"/>
    </row>
    <row r="3" spans="1:66" s="75" customFormat="1" ht="24" customHeight="1">
      <c r="A3" s="82"/>
      <c r="B3" s="260"/>
      <c r="C3" s="392" t="s">
        <v>665</v>
      </c>
      <c r="D3" s="393"/>
      <c r="E3" s="393"/>
      <c r="F3" s="393"/>
      <c r="G3" s="393"/>
      <c r="H3" s="393"/>
      <c r="I3" s="393"/>
      <c r="J3" s="393"/>
      <c r="K3" s="393"/>
      <c r="L3" s="393"/>
      <c r="M3" s="393"/>
      <c r="N3" s="394"/>
      <c r="O3" s="392" t="s">
        <v>502</v>
      </c>
      <c r="P3" s="393"/>
      <c r="Q3" s="393"/>
      <c r="R3" s="393"/>
      <c r="S3" s="393"/>
      <c r="T3" s="393"/>
      <c r="U3" s="393"/>
      <c r="V3" s="393"/>
      <c r="W3" s="393"/>
      <c r="X3" s="393"/>
      <c r="Y3" s="393"/>
      <c r="Z3" s="394"/>
      <c r="AA3" s="392" t="s">
        <v>503</v>
      </c>
      <c r="AB3" s="393"/>
      <c r="AC3" s="393"/>
      <c r="AD3" s="393"/>
      <c r="AE3" s="393"/>
      <c r="AF3" s="393"/>
      <c r="AG3" s="401"/>
      <c r="AH3" s="401"/>
      <c r="AI3" s="401"/>
      <c r="AJ3" s="401"/>
      <c r="AK3" s="401"/>
      <c r="AL3" s="401"/>
      <c r="AM3" s="393"/>
      <c r="AN3" s="393"/>
      <c r="AO3" s="393"/>
      <c r="AP3" s="393"/>
      <c r="AQ3" s="393"/>
      <c r="AR3" s="394"/>
      <c r="AS3" s="392" t="s">
        <v>504</v>
      </c>
      <c r="AT3" s="393"/>
      <c r="AU3" s="393"/>
      <c r="AV3" s="393"/>
      <c r="AW3" s="393"/>
      <c r="AX3" s="394"/>
      <c r="AY3" s="402" t="s">
        <v>1082</v>
      </c>
      <c r="AZ3" s="403"/>
      <c r="BA3" s="403"/>
      <c r="BB3" s="403"/>
      <c r="BC3" s="403"/>
      <c r="BD3" s="404"/>
      <c r="BE3" s="395" t="s">
        <v>979</v>
      </c>
      <c r="BF3" s="396"/>
      <c r="BG3" s="396"/>
      <c r="BH3" s="396"/>
      <c r="BI3" s="396"/>
      <c r="BJ3" s="397"/>
    </row>
    <row r="4" spans="1:66" s="76" customFormat="1" ht="12" customHeight="1">
      <c r="A4" s="82"/>
      <c r="B4" s="260"/>
      <c r="C4" s="392" t="s">
        <v>1184</v>
      </c>
      <c r="D4" s="393"/>
      <c r="E4" s="393"/>
      <c r="F4" s="393"/>
      <c r="G4" s="393"/>
      <c r="H4" s="394"/>
      <c r="I4" s="392" t="s">
        <v>1182</v>
      </c>
      <c r="J4" s="393"/>
      <c r="K4" s="393"/>
      <c r="L4" s="393"/>
      <c r="M4" s="393"/>
      <c r="N4" s="394"/>
      <c r="O4" s="392" t="s">
        <v>1201</v>
      </c>
      <c r="P4" s="393"/>
      <c r="Q4" s="393"/>
      <c r="R4" s="393"/>
      <c r="S4" s="393"/>
      <c r="T4" s="394"/>
      <c r="U4" s="392" t="s">
        <v>505</v>
      </c>
      <c r="V4" s="393"/>
      <c r="W4" s="393"/>
      <c r="X4" s="393"/>
      <c r="Y4" s="393"/>
      <c r="Z4" s="394"/>
      <c r="AA4" s="392" t="s">
        <v>506</v>
      </c>
      <c r="AB4" s="393"/>
      <c r="AC4" s="393"/>
      <c r="AD4" s="393"/>
      <c r="AE4" s="393"/>
      <c r="AF4" s="394"/>
      <c r="AG4" s="392" t="s">
        <v>1169</v>
      </c>
      <c r="AH4" s="393"/>
      <c r="AI4" s="393"/>
      <c r="AJ4" s="393"/>
      <c r="AK4" s="393"/>
      <c r="AL4" s="394"/>
      <c r="AM4" s="392" t="s">
        <v>1043</v>
      </c>
      <c r="AN4" s="393"/>
      <c r="AO4" s="393"/>
      <c r="AP4" s="393"/>
      <c r="AQ4" s="393"/>
      <c r="AR4" s="394"/>
      <c r="AS4" s="392" t="s">
        <v>507</v>
      </c>
      <c r="AT4" s="393"/>
      <c r="AU4" s="393"/>
      <c r="AV4" s="393"/>
      <c r="AW4" s="393"/>
      <c r="AX4" s="394"/>
      <c r="AY4" s="398"/>
      <c r="AZ4" s="399"/>
      <c r="BA4" s="399"/>
      <c r="BB4" s="399"/>
      <c r="BC4" s="399"/>
      <c r="BD4" s="400"/>
      <c r="BE4" s="398"/>
      <c r="BF4" s="399"/>
      <c r="BG4" s="399"/>
      <c r="BH4" s="399"/>
      <c r="BI4" s="399"/>
      <c r="BJ4" s="400"/>
    </row>
    <row r="5" spans="1:66" s="94" customFormat="1" ht="12.75">
      <c r="A5" s="77" t="s">
        <v>500</v>
      </c>
      <c r="B5" s="260"/>
      <c r="C5" s="261">
        <v>2022</v>
      </c>
      <c r="D5" s="261">
        <v>2023</v>
      </c>
      <c r="E5" s="261">
        <v>2024</v>
      </c>
      <c r="F5" s="261">
        <v>2025</v>
      </c>
      <c r="G5" s="261">
        <v>2026</v>
      </c>
      <c r="H5" s="261">
        <v>2027</v>
      </c>
      <c r="I5" s="261">
        <v>2022</v>
      </c>
      <c r="J5" s="261">
        <v>2023</v>
      </c>
      <c r="K5" s="261">
        <v>2024</v>
      </c>
      <c r="L5" s="261">
        <v>2025</v>
      </c>
      <c r="M5" s="261">
        <v>2026</v>
      </c>
      <c r="N5" s="261">
        <v>2027</v>
      </c>
      <c r="O5" s="261">
        <v>2022</v>
      </c>
      <c r="P5" s="261">
        <v>2023</v>
      </c>
      <c r="Q5" s="261">
        <v>2024</v>
      </c>
      <c r="R5" s="261">
        <v>2025</v>
      </c>
      <c r="S5" s="261">
        <v>2026</v>
      </c>
      <c r="T5" s="261">
        <v>2027</v>
      </c>
      <c r="U5" s="261">
        <v>2022</v>
      </c>
      <c r="V5" s="261">
        <v>2023</v>
      </c>
      <c r="W5" s="261">
        <v>2024</v>
      </c>
      <c r="X5" s="261">
        <v>2025</v>
      </c>
      <c r="Y5" s="261">
        <v>2026</v>
      </c>
      <c r="Z5" s="261">
        <v>2027</v>
      </c>
      <c r="AA5" s="261">
        <v>2022</v>
      </c>
      <c r="AB5" s="261">
        <v>2023</v>
      </c>
      <c r="AC5" s="261">
        <v>2024</v>
      </c>
      <c r="AD5" s="261">
        <v>2025</v>
      </c>
      <c r="AE5" s="261">
        <v>2026</v>
      </c>
      <c r="AF5" s="261">
        <v>2027</v>
      </c>
      <c r="AG5" s="261">
        <v>2022</v>
      </c>
      <c r="AH5" s="261">
        <v>2023</v>
      </c>
      <c r="AI5" s="261">
        <v>2024</v>
      </c>
      <c r="AJ5" s="261">
        <v>2025</v>
      </c>
      <c r="AK5" s="261">
        <v>2026</v>
      </c>
      <c r="AL5" s="261">
        <v>2027</v>
      </c>
      <c r="AM5" s="261">
        <v>2022</v>
      </c>
      <c r="AN5" s="261">
        <v>2023</v>
      </c>
      <c r="AO5" s="261">
        <v>2024</v>
      </c>
      <c r="AP5" s="261">
        <v>2025</v>
      </c>
      <c r="AQ5" s="261">
        <v>2026</v>
      </c>
      <c r="AR5" s="261">
        <v>2027</v>
      </c>
      <c r="AS5" s="261">
        <v>2022</v>
      </c>
      <c r="AT5" s="261">
        <v>2023</v>
      </c>
      <c r="AU5" s="261">
        <v>2024</v>
      </c>
      <c r="AV5" s="261">
        <v>2025</v>
      </c>
      <c r="AW5" s="261">
        <v>2026</v>
      </c>
      <c r="AX5" s="261">
        <v>2027</v>
      </c>
      <c r="AY5" s="261">
        <v>2022</v>
      </c>
      <c r="AZ5" s="261">
        <v>2023</v>
      </c>
      <c r="BA5" s="261">
        <v>2024</v>
      </c>
      <c r="BB5" s="261">
        <v>2025</v>
      </c>
      <c r="BC5" s="261">
        <v>2026</v>
      </c>
      <c r="BD5" s="261">
        <v>2027</v>
      </c>
      <c r="BE5" s="261">
        <v>2022</v>
      </c>
      <c r="BF5" s="261">
        <v>2023</v>
      </c>
      <c r="BG5" s="261">
        <v>2024</v>
      </c>
      <c r="BH5" s="261">
        <v>2025</v>
      </c>
      <c r="BI5" s="261">
        <v>2026</v>
      </c>
      <c r="BJ5" s="261">
        <v>2027</v>
      </c>
      <c r="BK5" s="131"/>
      <c r="BL5" s="131"/>
      <c r="BM5" s="131"/>
      <c r="BN5" s="131"/>
    </row>
    <row r="6" spans="1:66">
      <c r="A6" s="77"/>
      <c r="B6" s="260"/>
      <c r="C6" s="262" t="s">
        <v>727</v>
      </c>
      <c r="D6" s="262" t="s">
        <v>728</v>
      </c>
      <c r="E6" s="262" t="s">
        <v>729</v>
      </c>
      <c r="F6" s="262" t="s">
        <v>730</v>
      </c>
      <c r="G6" s="262" t="s">
        <v>731</v>
      </c>
      <c r="H6" s="262" t="s">
        <v>784</v>
      </c>
      <c r="I6" s="262" t="s">
        <v>785</v>
      </c>
      <c r="J6" s="262" t="s">
        <v>786</v>
      </c>
      <c r="K6" s="262" t="s">
        <v>787</v>
      </c>
      <c r="L6" s="262" t="s">
        <v>788</v>
      </c>
      <c r="M6" s="262" t="s">
        <v>789</v>
      </c>
      <c r="N6" s="262" t="s">
        <v>790</v>
      </c>
      <c r="O6" s="262" t="s">
        <v>791</v>
      </c>
      <c r="P6" s="262" t="s">
        <v>792</v>
      </c>
      <c r="Q6" s="262" t="s">
        <v>793</v>
      </c>
      <c r="R6" s="262" t="s">
        <v>794</v>
      </c>
      <c r="S6" s="262" t="s">
        <v>795</v>
      </c>
      <c r="T6" s="262" t="s">
        <v>796</v>
      </c>
      <c r="U6" s="262" t="s">
        <v>797</v>
      </c>
      <c r="V6" s="262" t="s">
        <v>798</v>
      </c>
      <c r="W6" s="262" t="s">
        <v>799</v>
      </c>
      <c r="X6" s="262" t="s">
        <v>800</v>
      </c>
      <c r="Y6" s="262" t="s">
        <v>801</v>
      </c>
      <c r="Z6" s="262" t="s">
        <v>802</v>
      </c>
      <c r="AA6" s="262" t="s">
        <v>803</v>
      </c>
      <c r="AB6" s="262" t="s">
        <v>804</v>
      </c>
      <c r="AC6" s="262" t="s">
        <v>805</v>
      </c>
      <c r="AD6" s="262" t="s">
        <v>806</v>
      </c>
      <c r="AE6" s="262" t="s">
        <v>807</v>
      </c>
      <c r="AF6" s="262" t="s">
        <v>808</v>
      </c>
      <c r="AG6" s="262" t="s">
        <v>809</v>
      </c>
      <c r="AH6" s="262" t="s">
        <v>810</v>
      </c>
      <c r="AI6" s="262" t="s">
        <v>811</v>
      </c>
      <c r="AJ6" s="262" t="s">
        <v>812</v>
      </c>
      <c r="AK6" s="262" t="s">
        <v>813</v>
      </c>
      <c r="AL6" s="262" t="s">
        <v>814</v>
      </c>
      <c r="AM6" s="262" t="s">
        <v>815</v>
      </c>
      <c r="AN6" s="262" t="s">
        <v>816</v>
      </c>
      <c r="AO6" s="262" t="s">
        <v>817</v>
      </c>
      <c r="AP6" s="262" t="s">
        <v>818</v>
      </c>
      <c r="AQ6" s="262" t="s">
        <v>911</v>
      </c>
      <c r="AR6" s="262" t="s">
        <v>912</v>
      </c>
      <c r="AS6" s="262" t="s">
        <v>913</v>
      </c>
      <c r="AT6" s="262" t="s">
        <v>914</v>
      </c>
      <c r="AU6" s="262" t="s">
        <v>915</v>
      </c>
      <c r="AV6" s="262" t="s">
        <v>916</v>
      </c>
      <c r="AW6" s="262" t="s">
        <v>917</v>
      </c>
      <c r="AX6" s="262" t="s">
        <v>918</v>
      </c>
      <c r="AY6" s="262" t="s">
        <v>982</v>
      </c>
      <c r="AZ6" s="262" t="s">
        <v>983</v>
      </c>
      <c r="BA6" s="262" t="s">
        <v>984</v>
      </c>
      <c r="BB6" s="262" t="s">
        <v>985</v>
      </c>
      <c r="BC6" s="262" t="s">
        <v>986</v>
      </c>
      <c r="BD6" s="262" t="s">
        <v>987</v>
      </c>
      <c r="BE6" s="262" t="s">
        <v>1083</v>
      </c>
      <c r="BF6" s="262" t="s">
        <v>1084</v>
      </c>
      <c r="BG6" s="262" t="s">
        <v>1085</v>
      </c>
      <c r="BH6" s="262" t="s">
        <v>1086</v>
      </c>
      <c r="BI6" s="262" t="s">
        <v>1087</v>
      </c>
      <c r="BJ6" s="262" t="s">
        <v>1088</v>
      </c>
      <c r="BK6" s="78"/>
      <c r="BL6" s="78"/>
      <c r="BM6" s="78"/>
      <c r="BN6" s="78"/>
    </row>
    <row r="7" spans="1:66" s="75" customFormat="1" ht="20.45" customHeight="1">
      <c r="A7" s="162" t="s">
        <v>508</v>
      </c>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79"/>
      <c r="BL7" s="79"/>
      <c r="BM7" s="79"/>
      <c r="BN7" s="80" t="s">
        <v>500</v>
      </c>
    </row>
    <row r="8" spans="1:66" s="75" customFormat="1" ht="20.45" customHeight="1">
      <c r="A8" s="104" t="s">
        <v>509</v>
      </c>
      <c r="B8" s="262" t="s">
        <v>732</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79"/>
      <c r="BL8" s="79"/>
      <c r="BM8" s="79"/>
      <c r="BN8" s="80"/>
    </row>
    <row r="9" spans="1:66" s="75" customFormat="1" ht="20.45" customHeight="1">
      <c r="A9" s="104" t="s">
        <v>698</v>
      </c>
      <c r="B9" s="262" t="s">
        <v>733</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263"/>
      <c r="BF9" s="263"/>
      <c r="BG9" s="263"/>
      <c r="BH9" s="263"/>
      <c r="BI9" s="263"/>
      <c r="BJ9" s="263"/>
      <c r="BK9" s="79"/>
      <c r="BL9" s="79"/>
      <c r="BM9" s="79"/>
      <c r="BN9" s="80"/>
    </row>
    <row r="10" spans="1:66" s="75" customFormat="1" ht="20.45" customHeight="1">
      <c r="A10" s="104" t="s">
        <v>1179</v>
      </c>
      <c r="B10" s="262" t="s">
        <v>734</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row>
    <row r="11" spans="1:66" ht="20.45" customHeight="1">
      <c r="A11" s="104" t="s">
        <v>1193</v>
      </c>
      <c r="B11" s="262" t="s">
        <v>735</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81"/>
      <c r="BL11" s="81"/>
    </row>
    <row r="12" spans="1:66" s="83" customFormat="1" ht="20.45" customHeight="1">
      <c r="A12" s="163" t="s">
        <v>1222</v>
      </c>
      <c r="B12" s="262" t="s">
        <v>736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81"/>
      <c r="BL12" s="81"/>
      <c r="BM12" s="82"/>
      <c r="BN12" s="82"/>
    </row>
    <row r="13" spans="1:66" ht="20.45" customHeight="1">
      <c r="A13" s="163" t="s">
        <v>512</v>
      </c>
      <c r="B13" s="262" t="s">
        <v>737</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81"/>
      <c r="BL13" s="81"/>
      <c r="BM13" s="75"/>
      <c r="BN13" s="75"/>
    </row>
    <row r="14" spans="1:66" ht="20.45" customHeight="1">
      <c r="A14" s="163" t="s">
        <v>701</v>
      </c>
      <c r="B14" s="262" t="s">
        <v>738</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81"/>
      <c r="BL14" s="81"/>
      <c r="BM14" s="75"/>
      <c r="BN14" s="75"/>
    </row>
    <row r="15" spans="1:66" s="83" customFormat="1" ht="20.45" customHeight="1">
      <c r="A15" s="163" t="s">
        <v>513</v>
      </c>
      <c r="B15" s="262" t="s">
        <v>739</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81"/>
      <c r="BL15" s="81"/>
      <c r="BN15" s="81"/>
    </row>
    <row r="16" spans="1:66" ht="20.45" customHeight="1">
      <c r="A16" s="164" t="s">
        <v>514</v>
      </c>
      <c r="B16" s="262" t="s">
        <v>740</v>
      </c>
      <c r="C16" s="122"/>
      <c r="D16" s="122"/>
      <c r="E16" s="122"/>
      <c r="F16" s="122"/>
      <c r="G16" s="122"/>
      <c r="H16" s="122"/>
      <c r="I16" s="122"/>
      <c r="J16" s="122"/>
      <c r="K16" s="122"/>
      <c r="L16" s="122"/>
      <c r="M16" s="122"/>
      <c r="N16" s="122"/>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81"/>
      <c r="BL16" s="81"/>
    </row>
    <row r="17" spans="1:64" ht="24">
      <c r="A17" s="178" t="s">
        <v>1192</v>
      </c>
      <c r="B17" s="262" t="s">
        <v>741</v>
      </c>
      <c r="C17" s="122"/>
      <c r="D17" s="106"/>
      <c r="E17" s="106"/>
      <c r="F17" s="106"/>
      <c r="G17" s="106"/>
      <c r="H17" s="106"/>
      <c r="I17" s="106"/>
      <c r="J17" s="122"/>
      <c r="K17" s="122"/>
      <c r="L17" s="122"/>
      <c r="M17" s="122"/>
      <c r="N17" s="122"/>
      <c r="O17" s="122"/>
      <c r="P17" s="122"/>
      <c r="Q17" s="122"/>
      <c r="R17" s="122"/>
      <c r="S17" s="122"/>
      <c r="T17" s="122"/>
      <c r="U17" s="122"/>
      <c r="V17" s="122"/>
      <c r="W17" s="122"/>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row>
    <row r="18" spans="1:64" ht="20.45" customHeight="1">
      <c r="A18" s="264" t="s">
        <v>980</v>
      </c>
      <c r="B18" s="262" t="s">
        <v>742</v>
      </c>
      <c r="C18" s="122"/>
      <c r="D18" s="106"/>
      <c r="E18" s="106"/>
      <c r="F18" s="106"/>
      <c r="G18" s="106"/>
      <c r="H18" s="106"/>
      <c r="I18" s="106"/>
      <c r="J18" s="122"/>
      <c r="K18" s="122"/>
      <c r="L18" s="122"/>
      <c r="M18" s="122"/>
      <c r="N18" s="122"/>
      <c r="O18" s="122"/>
      <c r="P18" s="122"/>
      <c r="Q18" s="122"/>
      <c r="R18" s="122"/>
      <c r="S18" s="122"/>
      <c r="T18" s="122"/>
      <c r="U18" s="122"/>
      <c r="V18" s="122"/>
      <c r="W18" s="122"/>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row>
    <row r="19" spans="1:64" ht="20.45" customHeight="1">
      <c r="A19" s="165" t="s">
        <v>1181</v>
      </c>
      <c r="B19" s="262" t="s">
        <v>743</v>
      </c>
      <c r="C19" s="122"/>
      <c r="D19" s="122"/>
      <c r="E19" s="122"/>
      <c r="F19" s="122"/>
      <c r="G19" s="122"/>
      <c r="H19" s="122"/>
      <c r="I19" s="122"/>
      <c r="J19" s="122"/>
      <c r="K19" s="122"/>
      <c r="L19" s="122"/>
      <c r="M19" s="122"/>
      <c r="N19" s="122"/>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81"/>
      <c r="BL19" s="81"/>
    </row>
    <row r="20" spans="1:64">
      <c r="B20" s="71"/>
    </row>
    <row r="24" spans="1:64">
      <c r="BE24" s="75"/>
    </row>
    <row r="25" spans="1:64" ht="15">
      <c r="A25" s="129"/>
    </row>
    <row r="26" spans="1:64" ht="15">
      <c r="A26" s="129"/>
    </row>
    <row r="27" spans="1:64" ht="14.25">
      <c r="A27" s="130"/>
    </row>
    <row r="28" spans="1:64" ht="14.25">
      <c r="A28" s="130"/>
    </row>
    <row r="29" spans="1:64">
      <c r="A29" s="74"/>
    </row>
  </sheetData>
  <mergeCells count="14">
    <mergeCell ref="C3:N3"/>
    <mergeCell ref="O3:Z3"/>
    <mergeCell ref="AA3:AR3"/>
    <mergeCell ref="AS3:AX3"/>
    <mergeCell ref="BE3:BJ4"/>
    <mergeCell ref="C4:H4"/>
    <mergeCell ref="I4:N4"/>
    <mergeCell ref="O4:T4"/>
    <mergeCell ref="U4:Z4"/>
    <mergeCell ref="AA4:AF4"/>
    <mergeCell ref="AG4:AL4"/>
    <mergeCell ref="AM4:AR4"/>
    <mergeCell ref="AS4:AX4"/>
    <mergeCell ref="AY3:BD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XEE46"/>
  <sheetViews>
    <sheetView workbookViewId="0">
      <selection activeCell="A16" sqref="A16"/>
    </sheetView>
  </sheetViews>
  <sheetFormatPr baseColWidth="10" defaultColWidth="29.7109375" defaultRowHeight="12"/>
  <cols>
    <col min="1" max="1" width="70.42578125" style="300" customWidth="1"/>
    <col min="2" max="2" width="12" style="294" customWidth="1"/>
    <col min="3" max="31" width="10" style="83" customWidth="1"/>
    <col min="32" max="32" width="10" style="295" customWidth="1"/>
    <col min="33" max="37" width="10" style="83" customWidth="1"/>
    <col min="38" max="38" width="10" style="295" customWidth="1"/>
    <col min="39" max="16384" width="29.7109375" style="83"/>
  </cols>
  <sheetData>
    <row r="1" spans="1:16359" ht="30.95" customHeight="1">
      <c r="A1" s="293" t="s">
        <v>1194</v>
      </c>
    </row>
    <row r="2" spans="1:16359" s="82" customFormat="1">
      <c r="B2" s="304"/>
      <c r="AF2" s="305"/>
      <c r="AL2" s="305"/>
    </row>
    <row r="3" spans="1:16359" s="296" customFormat="1" ht="32.25" customHeight="1">
      <c r="B3" s="294"/>
      <c r="C3" s="408" t="s">
        <v>1165</v>
      </c>
      <c r="D3" s="408"/>
      <c r="E3" s="408"/>
      <c r="F3" s="408"/>
      <c r="G3" s="408"/>
      <c r="H3" s="408"/>
      <c r="I3" s="409"/>
      <c r="J3" s="409"/>
      <c r="K3" s="409"/>
      <c r="L3" s="409"/>
      <c r="M3" s="409"/>
      <c r="N3" s="409"/>
      <c r="O3" s="409"/>
      <c r="P3" s="409"/>
      <c r="Q3" s="409"/>
      <c r="R3" s="409"/>
      <c r="S3" s="409"/>
      <c r="T3" s="409"/>
      <c r="U3" s="408" t="s">
        <v>1187</v>
      </c>
      <c r="V3" s="408"/>
      <c r="W3" s="408"/>
      <c r="X3" s="408"/>
      <c r="Y3" s="408"/>
      <c r="Z3" s="408"/>
      <c r="AA3" s="409"/>
      <c r="AB3" s="409"/>
      <c r="AC3" s="409"/>
      <c r="AD3" s="409"/>
      <c r="AE3" s="409"/>
      <c r="AF3" s="409"/>
      <c r="AG3" s="410" t="s">
        <v>1188</v>
      </c>
      <c r="AH3" s="411"/>
      <c r="AI3" s="411"/>
      <c r="AJ3" s="411"/>
      <c r="AK3" s="411"/>
      <c r="AL3" s="412"/>
      <c r="AM3" s="1"/>
      <c r="AN3" s="1"/>
      <c r="AO3" s="1"/>
      <c r="AP3" s="1"/>
      <c r="AQ3" s="1"/>
      <c r="AR3" s="1"/>
      <c r="AS3" s="1"/>
      <c r="AT3" s="1"/>
      <c r="AU3" s="1"/>
      <c r="AV3" s="1"/>
      <c r="AW3" s="1"/>
      <c r="AX3" s="1"/>
      <c r="AY3" s="1"/>
      <c r="AZ3" s="1"/>
      <c r="BA3" s="1"/>
      <c r="BB3" s="1"/>
      <c r="BC3" s="1"/>
      <c r="BD3" s="1"/>
      <c r="BE3" s="1"/>
      <c r="BF3" s="1"/>
      <c r="BG3" s="1"/>
      <c r="BH3" s="1"/>
    </row>
    <row r="4" spans="1:16359" ht="12" customHeight="1">
      <c r="A4" s="77" t="s">
        <v>500</v>
      </c>
      <c r="C4" s="395" t="s">
        <v>1168</v>
      </c>
      <c r="D4" s="396"/>
      <c r="E4" s="396"/>
      <c r="F4" s="396"/>
      <c r="G4" s="396"/>
      <c r="H4" s="397"/>
      <c r="I4" s="395" t="s">
        <v>1166</v>
      </c>
      <c r="J4" s="396"/>
      <c r="K4" s="396"/>
      <c r="L4" s="396"/>
      <c r="M4" s="396"/>
      <c r="N4" s="396"/>
      <c r="O4" s="396"/>
      <c r="P4" s="396"/>
      <c r="Q4" s="396"/>
      <c r="R4" s="396"/>
      <c r="S4" s="396"/>
      <c r="T4" s="397"/>
      <c r="U4" s="395" t="s">
        <v>1189</v>
      </c>
      <c r="V4" s="396"/>
      <c r="W4" s="396"/>
      <c r="X4" s="396"/>
      <c r="Y4" s="396"/>
      <c r="Z4" s="396"/>
      <c r="AA4" s="396"/>
      <c r="AB4" s="396"/>
      <c r="AC4" s="396"/>
      <c r="AD4" s="396"/>
      <c r="AE4" s="396"/>
      <c r="AF4" s="397"/>
      <c r="AG4" s="413"/>
      <c r="AH4" s="414"/>
      <c r="AI4" s="414"/>
      <c r="AJ4" s="414"/>
      <c r="AK4" s="414"/>
      <c r="AL4" s="415"/>
      <c r="AM4" s="1"/>
      <c r="AN4" s="1"/>
      <c r="AO4" s="1"/>
      <c r="AP4" s="1"/>
      <c r="AQ4" s="1"/>
      <c r="AR4" s="1"/>
      <c r="AS4" s="1"/>
      <c r="AT4" s="1"/>
      <c r="AU4" s="1"/>
      <c r="AV4" s="1"/>
      <c r="AW4" s="1"/>
      <c r="AX4" s="1"/>
      <c r="AY4" s="1"/>
      <c r="AZ4" s="1"/>
      <c r="BA4" s="1"/>
      <c r="BB4" s="1"/>
      <c r="BC4" s="1"/>
      <c r="BD4" s="1"/>
      <c r="BE4" s="1"/>
      <c r="BF4" s="1"/>
      <c r="BG4" s="1"/>
      <c r="BH4" s="1"/>
    </row>
    <row r="5" spans="1:16359" ht="12" customHeight="1">
      <c r="A5" s="77" t="s">
        <v>500</v>
      </c>
      <c r="C5" s="405"/>
      <c r="D5" s="406"/>
      <c r="E5" s="406"/>
      <c r="F5" s="406"/>
      <c r="G5" s="406"/>
      <c r="H5" s="407"/>
      <c r="I5" s="405"/>
      <c r="J5" s="406"/>
      <c r="K5" s="406"/>
      <c r="L5" s="406"/>
      <c r="M5" s="406"/>
      <c r="N5" s="406"/>
      <c r="O5" s="406"/>
      <c r="P5" s="406"/>
      <c r="Q5" s="406"/>
      <c r="R5" s="406"/>
      <c r="S5" s="406"/>
      <c r="T5" s="407"/>
      <c r="U5" s="405"/>
      <c r="V5" s="406"/>
      <c r="W5" s="406"/>
      <c r="X5" s="406"/>
      <c r="Y5" s="406"/>
      <c r="Z5" s="406"/>
      <c r="AA5" s="406"/>
      <c r="AB5" s="406"/>
      <c r="AC5" s="406"/>
      <c r="AD5" s="406"/>
      <c r="AE5" s="406"/>
      <c r="AF5" s="407"/>
      <c r="AG5" s="416"/>
      <c r="AH5" s="417"/>
      <c r="AI5" s="417"/>
      <c r="AJ5" s="417"/>
      <c r="AK5" s="417"/>
      <c r="AL5" s="418"/>
      <c r="AM5" s="1"/>
      <c r="AN5" s="1"/>
      <c r="AO5" s="1"/>
      <c r="AP5" s="1"/>
      <c r="AQ5" s="1"/>
      <c r="AR5" s="1"/>
      <c r="AS5" s="1"/>
      <c r="AT5" s="1"/>
      <c r="AU5" s="1"/>
      <c r="AV5" s="1"/>
      <c r="AW5" s="1"/>
      <c r="AX5" s="1"/>
      <c r="AY5" s="1"/>
      <c r="AZ5" s="1"/>
      <c r="BA5" s="1"/>
      <c r="BB5" s="1"/>
      <c r="BC5" s="1"/>
      <c r="BD5" s="1"/>
      <c r="BE5" s="1"/>
      <c r="BF5" s="1"/>
      <c r="BG5" s="1"/>
      <c r="BH5" s="1"/>
    </row>
    <row r="6" spans="1:16359" ht="15">
      <c r="A6" s="77" t="s">
        <v>500</v>
      </c>
      <c r="C6" s="405"/>
      <c r="D6" s="406"/>
      <c r="E6" s="406"/>
      <c r="F6" s="406"/>
      <c r="G6" s="406"/>
      <c r="H6" s="407"/>
      <c r="I6" s="398"/>
      <c r="J6" s="399"/>
      <c r="K6" s="399"/>
      <c r="L6" s="399"/>
      <c r="M6" s="399"/>
      <c r="N6" s="399"/>
      <c r="O6" s="399"/>
      <c r="P6" s="399"/>
      <c r="Q6" s="399"/>
      <c r="R6" s="399"/>
      <c r="S6" s="399"/>
      <c r="T6" s="400"/>
      <c r="U6" s="398"/>
      <c r="V6" s="399"/>
      <c r="W6" s="399"/>
      <c r="X6" s="399"/>
      <c r="Y6" s="399"/>
      <c r="Z6" s="399"/>
      <c r="AA6" s="399"/>
      <c r="AB6" s="399"/>
      <c r="AC6" s="399"/>
      <c r="AD6" s="399"/>
      <c r="AE6" s="399"/>
      <c r="AF6" s="400"/>
      <c r="AG6" s="419"/>
      <c r="AH6" s="420"/>
      <c r="AI6" s="420"/>
      <c r="AJ6" s="420"/>
      <c r="AK6" s="420"/>
      <c r="AL6" s="421"/>
      <c r="AM6" s="1"/>
      <c r="AN6" s="1"/>
      <c r="AO6" s="1"/>
      <c r="AP6" s="1"/>
      <c r="AQ6" s="1"/>
      <c r="AR6" s="1"/>
      <c r="AS6" s="1"/>
      <c r="AT6" s="1"/>
      <c r="AU6" s="1"/>
      <c r="AV6" s="1"/>
      <c r="AW6" s="1"/>
      <c r="AX6" s="1"/>
      <c r="AY6" s="1"/>
      <c r="AZ6" s="1"/>
      <c r="BA6" s="1"/>
      <c r="BB6" s="1"/>
      <c r="BC6" s="1"/>
      <c r="BD6" s="1"/>
      <c r="BE6" s="1"/>
      <c r="BF6" s="1"/>
      <c r="BG6" s="1"/>
      <c r="BH6" s="1"/>
    </row>
    <row r="7" spans="1:16359" ht="27" customHeight="1">
      <c r="A7" s="77" t="s">
        <v>500</v>
      </c>
      <c r="C7" s="398"/>
      <c r="D7" s="399"/>
      <c r="E7" s="399"/>
      <c r="F7" s="399"/>
      <c r="G7" s="399"/>
      <c r="H7" s="400"/>
      <c r="I7" s="392" t="s">
        <v>1164</v>
      </c>
      <c r="J7" s="393"/>
      <c r="K7" s="393"/>
      <c r="L7" s="393"/>
      <c r="M7" s="393"/>
      <c r="N7" s="394"/>
      <c r="O7" s="392" t="s">
        <v>664</v>
      </c>
      <c r="P7" s="393"/>
      <c r="Q7" s="393"/>
      <c r="R7" s="393"/>
      <c r="S7" s="393"/>
      <c r="T7" s="394"/>
      <c r="U7" s="392" t="s">
        <v>1184</v>
      </c>
      <c r="V7" s="401"/>
      <c r="W7" s="401"/>
      <c r="X7" s="401"/>
      <c r="Y7" s="401"/>
      <c r="Z7" s="394"/>
      <c r="AA7" s="392" t="s">
        <v>1183</v>
      </c>
      <c r="AB7" s="393"/>
      <c r="AC7" s="393"/>
      <c r="AD7" s="393"/>
      <c r="AE7" s="393"/>
      <c r="AF7" s="394"/>
      <c r="AG7" s="392" t="s">
        <v>1082</v>
      </c>
      <c r="AH7" s="393"/>
      <c r="AI7" s="393"/>
      <c r="AJ7" s="393"/>
      <c r="AK7" s="393"/>
      <c r="AL7" s="394"/>
      <c r="AM7" s="1"/>
      <c r="AN7" s="1"/>
      <c r="AO7" s="1"/>
      <c r="AP7" s="1"/>
      <c r="AQ7" s="1"/>
      <c r="AR7" s="1"/>
      <c r="AS7" s="1"/>
      <c r="AT7" s="1"/>
      <c r="AU7" s="1"/>
      <c r="AV7" s="1"/>
      <c r="AW7" s="1"/>
      <c r="AX7" s="1"/>
      <c r="AY7" s="1"/>
      <c r="AZ7" s="1"/>
      <c r="BA7" s="1"/>
      <c r="BB7" s="1"/>
      <c r="BC7" s="1"/>
      <c r="BD7" s="1"/>
      <c r="BE7" s="1"/>
      <c r="BF7" s="1"/>
      <c r="BG7" s="1"/>
      <c r="BH7" s="1"/>
    </row>
    <row r="8" spans="1:16359" s="298" customFormat="1" ht="12.75">
      <c r="A8" s="90" t="s">
        <v>500</v>
      </c>
      <c r="B8" s="297"/>
      <c r="C8" s="261">
        <v>2022</v>
      </c>
      <c r="D8" s="261">
        <v>2023</v>
      </c>
      <c r="E8" s="261">
        <v>2024</v>
      </c>
      <c r="F8" s="261">
        <v>2025</v>
      </c>
      <c r="G8" s="261">
        <v>2026</v>
      </c>
      <c r="H8" s="261">
        <v>2027</v>
      </c>
      <c r="I8" s="261">
        <v>2022</v>
      </c>
      <c r="J8" s="261">
        <v>2023</v>
      </c>
      <c r="K8" s="261">
        <v>2024</v>
      </c>
      <c r="L8" s="261">
        <v>2025</v>
      </c>
      <c r="M8" s="261">
        <v>2026</v>
      </c>
      <c r="N8" s="261">
        <v>2027</v>
      </c>
      <c r="O8" s="261">
        <v>2022</v>
      </c>
      <c r="P8" s="261">
        <v>2023</v>
      </c>
      <c r="Q8" s="261">
        <v>2024</v>
      </c>
      <c r="R8" s="261">
        <v>2025</v>
      </c>
      <c r="S8" s="261">
        <v>2026</v>
      </c>
      <c r="T8" s="261">
        <v>2027</v>
      </c>
      <c r="U8" s="261">
        <v>2022</v>
      </c>
      <c r="V8" s="261">
        <v>2023</v>
      </c>
      <c r="W8" s="261">
        <v>2024</v>
      </c>
      <c r="X8" s="261">
        <v>2025</v>
      </c>
      <c r="Y8" s="261">
        <v>2026</v>
      </c>
      <c r="Z8" s="261">
        <v>2027</v>
      </c>
      <c r="AA8" s="261">
        <v>2022</v>
      </c>
      <c r="AB8" s="261">
        <v>2023</v>
      </c>
      <c r="AC8" s="261">
        <v>2024</v>
      </c>
      <c r="AD8" s="261">
        <v>2025</v>
      </c>
      <c r="AE8" s="261">
        <v>2026</v>
      </c>
      <c r="AF8" s="261">
        <v>2027</v>
      </c>
      <c r="AG8" s="261">
        <v>2022</v>
      </c>
      <c r="AH8" s="261">
        <v>2023</v>
      </c>
      <c r="AI8" s="261">
        <v>2024</v>
      </c>
      <c r="AJ8" s="261">
        <v>2025</v>
      </c>
      <c r="AK8" s="261">
        <v>2026</v>
      </c>
      <c r="AL8" s="261">
        <v>2027</v>
      </c>
    </row>
    <row r="9" spans="1:16359" s="298" customFormat="1" ht="26.25" customHeight="1">
      <c r="A9" s="90"/>
      <c r="B9" s="297"/>
      <c r="C9" s="262" t="s">
        <v>727</v>
      </c>
      <c r="D9" s="262" t="s">
        <v>728</v>
      </c>
      <c r="E9" s="262" t="s">
        <v>729</v>
      </c>
      <c r="F9" s="262" t="s">
        <v>730</v>
      </c>
      <c r="G9" s="262" t="s">
        <v>731</v>
      </c>
      <c r="H9" s="262" t="s">
        <v>784</v>
      </c>
      <c r="I9" s="262" t="s">
        <v>785</v>
      </c>
      <c r="J9" s="262" t="s">
        <v>786</v>
      </c>
      <c r="K9" s="262" t="s">
        <v>787</v>
      </c>
      <c r="L9" s="262" t="s">
        <v>788</v>
      </c>
      <c r="M9" s="262" t="s">
        <v>789</v>
      </c>
      <c r="N9" s="262" t="s">
        <v>790</v>
      </c>
      <c r="O9" s="262" t="s">
        <v>791</v>
      </c>
      <c r="P9" s="262" t="s">
        <v>792</v>
      </c>
      <c r="Q9" s="262" t="s">
        <v>793</v>
      </c>
      <c r="R9" s="262" t="s">
        <v>794</v>
      </c>
      <c r="S9" s="262" t="s">
        <v>795</v>
      </c>
      <c r="T9" s="262" t="s">
        <v>796</v>
      </c>
      <c r="U9" s="262" t="s">
        <v>797</v>
      </c>
      <c r="V9" s="262" t="s">
        <v>798</v>
      </c>
      <c r="W9" s="262" t="s">
        <v>799</v>
      </c>
      <c r="X9" s="262" t="s">
        <v>800</v>
      </c>
      <c r="Y9" s="262" t="s">
        <v>801</v>
      </c>
      <c r="Z9" s="262" t="s">
        <v>802</v>
      </c>
      <c r="AA9" s="262" t="s">
        <v>803</v>
      </c>
      <c r="AB9" s="262" t="s">
        <v>804</v>
      </c>
      <c r="AC9" s="262" t="s">
        <v>805</v>
      </c>
      <c r="AD9" s="262" t="s">
        <v>806</v>
      </c>
      <c r="AE9" s="262" t="s">
        <v>807</v>
      </c>
      <c r="AF9" s="262" t="s">
        <v>808</v>
      </c>
      <c r="AG9" s="262" t="s">
        <v>809</v>
      </c>
      <c r="AH9" s="262" t="s">
        <v>810</v>
      </c>
      <c r="AI9" s="262" t="s">
        <v>811</v>
      </c>
      <c r="AJ9" s="262" t="s">
        <v>812</v>
      </c>
      <c r="AK9" s="262" t="s">
        <v>813</v>
      </c>
      <c r="AL9" s="262" t="s">
        <v>814</v>
      </c>
    </row>
    <row r="10" spans="1:16359" ht="20.45" customHeight="1">
      <c r="A10" s="162" t="s">
        <v>508</v>
      </c>
      <c r="B10" s="166"/>
      <c r="C10" s="167"/>
      <c r="D10" s="167"/>
      <c r="E10" s="167"/>
      <c r="F10" s="167"/>
      <c r="G10" s="167"/>
      <c r="H10" s="167"/>
      <c r="I10" s="167"/>
      <c r="J10" s="167"/>
      <c r="K10" s="167"/>
      <c r="L10" s="167"/>
      <c r="M10" s="167"/>
      <c r="N10" s="167"/>
      <c r="O10" s="299"/>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row>
    <row r="11" spans="1:16359" ht="20.45" customHeight="1">
      <c r="A11" s="306" t="s">
        <v>509</v>
      </c>
      <c r="B11" s="166" t="s">
        <v>732</v>
      </c>
      <c r="C11" s="121"/>
      <c r="D11" s="121"/>
      <c r="E11" s="121"/>
      <c r="F11" s="121"/>
      <c r="G11" s="121"/>
      <c r="H11" s="121"/>
      <c r="I11" s="121"/>
      <c r="J11" s="121"/>
      <c r="K11" s="121"/>
      <c r="L11" s="121"/>
      <c r="M11" s="121"/>
      <c r="N11" s="121"/>
      <c r="O11" s="121"/>
      <c r="P11" s="121"/>
      <c r="Q11" s="121"/>
      <c r="R11" s="121"/>
      <c r="S11" s="121"/>
      <c r="T11" s="121"/>
      <c r="U11" s="105"/>
      <c r="V11" s="105"/>
      <c r="W11" s="105"/>
      <c r="X11" s="105"/>
      <c r="Y11" s="105"/>
      <c r="Z11" s="105"/>
      <c r="AA11" s="105"/>
      <c r="AB11" s="105"/>
      <c r="AC11" s="105"/>
      <c r="AD11" s="105"/>
      <c r="AE11" s="105"/>
      <c r="AF11" s="105"/>
      <c r="AG11" s="105"/>
      <c r="AH11" s="105"/>
      <c r="AI11" s="105"/>
      <c r="AJ11" s="105"/>
      <c r="AK11" s="105"/>
      <c r="AL11" s="105"/>
    </row>
    <row r="12" spans="1:16359" ht="20.45" customHeight="1">
      <c r="A12" s="306" t="s">
        <v>698</v>
      </c>
      <c r="B12" s="166" t="s">
        <v>733</v>
      </c>
      <c r="C12" s="167"/>
      <c r="D12" s="167"/>
      <c r="E12" s="167"/>
      <c r="F12" s="167"/>
      <c r="G12" s="167"/>
      <c r="H12" s="167"/>
      <c r="I12" s="167"/>
      <c r="J12" s="167"/>
      <c r="K12" s="167"/>
      <c r="L12" s="167"/>
      <c r="M12" s="167"/>
      <c r="N12" s="167"/>
      <c r="O12" s="167"/>
      <c r="P12" s="167"/>
      <c r="Q12" s="167"/>
      <c r="R12" s="167"/>
      <c r="S12" s="167"/>
      <c r="T12" s="167"/>
      <c r="U12" s="105"/>
      <c r="V12" s="105"/>
      <c r="W12" s="105"/>
      <c r="X12" s="105"/>
      <c r="Y12" s="105"/>
      <c r="Z12" s="105"/>
      <c r="AA12" s="105"/>
      <c r="AB12" s="105"/>
      <c r="AC12" s="105"/>
      <c r="AD12" s="105"/>
      <c r="AE12" s="105"/>
      <c r="AF12" s="105"/>
      <c r="AG12" s="105"/>
      <c r="AH12" s="105"/>
      <c r="AI12" s="105"/>
      <c r="AJ12" s="105"/>
      <c r="AK12" s="105"/>
      <c r="AL12" s="105"/>
    </row>
    <row r="13" spans="1:16359" s="82" customFormat="1" ht="20.45" customHeight="1">
      <c r="A13" s="306" t="s">
        <v>1179</v>
      </c>
      <c r="B13" s="166" t="s">
        <v>734</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c r="JB13" s="83"/>
      <c r="JC13" s="83"/>
      <c r="JD13" s="83"/>
      <c r="JE13" s="83"/>
      <c r="JF13" s="83"/>
      <c r="JG13" s="83"/>
      <c r="JH13" s="83"/>
      <c r="JI13" s="83"/>
      <c r="JJ13" s="83"/>
      <c r="JK13" s="83"/>
      <c r="JL13" s="83"/>
      <c r="JM13" s="83"/>
      <c r="JN13" s="83"/>
      <c r="JO13" s="83"/>
      <c r="JP13" s="83"/>
      <c r="JQ13" s="83"/>
      <c r="JR13" s="83"/>
      <c r="JS13" s="83"/>
      <c r="JT13" s="83"/>
      <c r="JU13" s="83"/>
      <c r="JV13" s="83"/>
      <c r="JW13" s="83"/>
      <c r="JX13" s="83"/>
      <c r="JY13" s="83"/>
      <c r="JZ13" s="83"/>
      <c r="KA13" s="83"/>
      <c r="KB13" s="83"/>
      <c r="KC13" s="83"/>
      <c r="KD13" s="83"/>
      <c r="KE13" s="83"/>
      <c r="KF13" s="83"/>
      <c r="KG13" s="83"/>
      <c r="KH13" s="83"/>
      <c r="KI13" s="83"/>
      <c r="KJ13" s="83"/>
      <c r="KK13" s="83"/>
      <c r="KL13" s="83"/>
      <c r="KM13" s="83"/>
      <c r="KN13" s="83"/>
      <c r="KO13" s="83"/>
      <c r="KP13" s="83"/>
      <c r="KQ13" s="83"/>
      <c r="KR13" s="83"/>
      <c r="KS13" s="83"/>
      <c r="KT13" s="83"/>
      <c r="KU13" s="83"/>
      <c r="KV13" s="83"/>
      <c r="KW13" s="83"/>
      <c r="KX13" s="83"/>
      <c r="KY13" s="83"/>
      <c r="KZ13" s="83"/>
      <c r="LA13" s="83"/>
      <c r="LB13" s="83"/>
      <c r="LC13" s="83"/>
      <c r="LD13" s="83"/>
      <c r="LE13" s="83"/>
      <c r="LF13" s="83"/>
      <c r="LG13" s="83"/>
      <c r="LH13" s="83"/>
      <c r="LI13" s="83"/>
      <c r="LJ13" s="83"/>
      <c r="LK13" s="83"/>
      <c r="LL13" s="83"/>
      <c r="LM13" s="83"/>
      <c r="LN13" s="83"/>
      <c r="LO13" s="83"/>
      <c r="LP13" s="83"/>
      <c r="LQ13" s="83"/>
      <c r="LR13" s="83"/>
      <c r="LS13" s="83"/>
      <c r="LT13" s="83"/>
      <c r="LU13" s="83"/>
      <c r="LV13" s="83"/>
      <c r="LW13" s="83"/>
      <c r="LX13" s="83"/>
      <c r="LY13" s="83"/>
      <c r="LZ13" s="83"/>
      <c r="MA13" s="83"/>
      <c r="MB13" s="83"/>
      <c r="MC13" s="83"/>
      <c r="MD13" s="83"/>
      <c r="ME13" s="83"/>
      <c r="MF13" s="83"/>
      <c r="MG13" s="83"/>
      <c r="MH13" s="83"/>
      <c r="MI13" s="83"/>
      <c r="MJ13" s="83"/>
      <c r="MK13" s="83"/>
      <c r="ML13" s="83"/>
      <c r="MM13" s="83"/>
      <c r="MN13" s="83"/>
      <c r="MO13" s="83"/>
      <c r="MP13" s="83"/>
      <c r="MQ13" s="83"/>
      <c r="MR13" s="83"/>
      <c r="MS13" s="83"/>
      <c r="MT13" s="83"/>
      <c r="MU13" s="83"/>
      <c r="MV13" s="83"/>
      <c r="MW13" s="83"/>
      <c r="MX13" s="83"/>
      <c r="MY13" s="83"/>
      <c r="MZ13" s="83"/>
      <c r="NA13" s="83"/>
      <c r="NB13" s="83"/>
      <c r="NC13" s="83"/>
      <c r="ND13" s="83"/>
      <c r="NE13" s="83"/>
      <c r="NF13" s="83"/>
      <c r="NG13" s="83"/>
      <c r="NH13" s="83"/>
      <c r="NI13" s="83"/>
      <c r="NJ13" s="83"/>
      <c r="NK13" s="83"/>
      <c r="NL13" s="83"/>
      <c r="NM13" s="83"/>
      <c r="NN13" s="83"/>
      <c r="NO13" s="83"/>
      <c r="NP13" s="83"/>
      <c r="NQ13" s="83"/>
      <c r="NR13" s="83"/>
      <c r="NS13" s="83"/>
      <c r="NT13" s="83"/>
      <c r="NU13" s="83"/>
      <c r="NV13" s="83"/>
      <c r="NW13" s="83"/>
      <c r="NX13" s="83"/>
      <c r="NY13" s="83"/>
      <c r="NZ13" s="83"/>
      <c r="OA13" s="83"/>
      <c r="OB13" s="83"/>
      <c r="OC13" s="83"/>
      <c r="OD13" s="83"/>
      <c r="OE13" s="83"/>
      <c r="OF13" s="83"/>
      <c r="OG13" s="83"/>
      <c r="OH13" s="83"/>
      <c r="OI13" s="83"/>
      <c r="OJ13" s="83"/>
      <c r="OK13" s="83"/>
      <c r="OL13" s="83"/>
      <c r="OM13" s="83"/>
      <c r="ON13" s="83"/>
      <c r="OO13" s="83"/>
      <c r="OP13" s="83"/>
      <c r="OQ13" s="83"/>
      <c r="OR13" s="83"/>
      <c r="OS13" s="83"/>
      <c r="OT13" s="83"/>
      <c r="OU13" s="83"/>
      <c r="OV13" s="83"/>
      <c r="OW13" s="83"/>
      <c r="OX13" s="83"/>
      <c r="OY13" s="83"/>
      <c r="OZ13" s="83"/>
      <c r="PA13" s="83"/>
      <c r="PB13" s="83"/>
      <c r="PC13" s="83"/>
      <c r="PD13" s="83"/>
      <c r="PE13" s="83"/>
      <c r="PF13" s="83"/>
      <c r="PG13" s="83"/>
      <c r="PH13" s="83"/>
      <c r="PI13" s="83"/>
      <c r="PJ13" s="83"/>
      <c r="PK13" s="83"/>
      <c r="PL13" s="83"/>
      <c r="PM13" s="83"/>
      <c r="PN13" s="83"/>
      <c r="PO13" s="83"/>
      <c r="PP13" s="83"/>
      <c r="PQ13" s="83"/>
      <c r="PR13" s="83"/>
      <c r="PS13" s="83"/>
      <c r="PT13" s="83"/>
      <c r="PU13" s="83"/>
      <c r="PV13" s="83"/>
      <c r="PW13" s="83"/>
      <c r="PX13" s="83"/>
      <c r="PY13" s="83"/>
      <c r="PZ13" s="83"/>
      <c r="QA13" s="83"/>
      <c r="QB13" s="83"/>
      <c r="QC13" s="83"/>
      <c r="QD13" s="83"/>
      <c r="QE13" s="83"/>
      <c r="QF13" s="83"/>
      <c r="QG13" s="83"/>
      <c r="QH13" s="83"/>
      <c r="QI13" s="83"/>
      <c r="QJ13" s="83"/>
      <c r="QK13" s="83"/>
      <c r="QL13" s="83"/>
      <c r="QM13" s="83"/>
      <c r="QN13" s="83"/>
      <c r="QO13" s="83"/>
      <c r="QP13" s="83"/>
      <c r="QQ13" s="83"/>
      <c r="QR13" s="83"/>
      <c r="QS13" s="83"/>
      <c r="QT13" s="83"/>
      <c r="QU13" s="83"/>
      <c r="QV13" s="83"/>
      <c r="QW13" s="83"/>
      <c r="QX13" s="83"/>
      <c r="QY13" s="83"/>
      <c r="QZ13" s="83"/>
      <c r="RA13" s="83"/>
      <c r="RB13" s="83"/>
      <c r="RC13" s="83"/>
      <c r="RD13" s="83"/>
      <c r="RE13" s="83"/>
      <c r="RF13" s="83"/>
      <c r="RG13" s="83"/>
      <c r="RH13" s="83"/>
      <c r="RI13" s="83"/>
      <c r="RJ13" s="83"/>
      <c r="RK13" s="83"/>
      <c r="RL13" s="83"/>
      <c r="RM13" s="83"/>
      <c r="RN13" s="83"/>
      <c r="RO13" s="83"/>
      <c r="RP13" s="83"/>
      <c r="RQ13" s="83"/>
      <c r="RR13" s="83"/>
      <c r="RS13" s="83"/>
      <c r="RT13" s="83"/>
      <c r="RU13" s="83"/>
      <c r="RV13" s="83"/>
      <c r="RW13" s="83"/>
      <c r="RX13" s="83"/>
      <c r="RY13" s="83"/>
      <c r="RZ13" s="83"/>
      <c r="SA13" s="83"/>
      <c r="SB13" s="83"/>
      <c r="SC13" s="83"/>
      <c r="SD13" s="83"/>
      <c r="SE13" s="83"/>
      <c r="SF13" s="83"/>
      <c r="SG13" s="83"/>
      <c r="SH13" s="83"/>
      <c r="SI13" s="83"/>
      <c r="SJ13" s="83"/>
      <c r="SK13" s="83"/>
      <c r="SL13" s="83"/>
      <c r="SM13" s="83"/>
      <c r="SN13" s="83"/>
      <c r="SO13" s="83"/>
      <c r="SP13" s="83"/>
      <c r="SQ13" s="83"/>
      <c r="SR13" s="83"/>
      <c r="SS13" s="83"/>
      <c r="ST13" s="83"/>
      <c r="SU13" s="83"/>
      <c r="SV13" s="83"/>
      <c r="SW13" s="83"/>
      <c r="SX13" s="83"/>
      <c r="SY13" s="83"/>
      <c r="SZ13" s="83"/>
      <c r="TA13" s="83"/>
      <c r="TB13" s="83"/>
      <c r="TC13" s="83"/>
      <c r="TD13" s="83"/>
      <c r="TE13" s="83"/>
      <c r="TF13" s="83"/>
      <c r="TG13" s="83"/>
      <c r="TH13" s="83"/>
      <c r="TI13" s="83"/>
      <c r="TJ13" s="83"/>
      <c r="TK13" s="83"/>
      <c r="TL13" s="83"/>
      <c r="TM13" s="83"/>
      <c r="TN13" s="83"/>
      <c r="TO13" s="83"/>
      <c r="TP13" s="83"/>
      <c r="TQ13" s="83"/>
      <c r="TR13" s="83"/>
      <c r="TS13" s="83"/>
      <c r="TT13" s="83"/>
      <c r="TU13" s="83"/>
      <c r="TV13" s="83"/>
      <c r="TW13" s="83"/>
      <c r="TX13" s="83"/>
      <c r="TY13" s="83"/>
      <c r="TZ13" s="83"/>
      <c r="UA13" s="83"/>
      <c r="UB13" s="83"/>
      <c r="UC13" s="83"/>
      <c r="UD13" s="83"/>
      <c r="UE13" s="83"/>
      <c r="UF13" s="83"/>
      <c r="UG13" s="83"/>
      <c r="UH13" s="83"/>
      <c r="UI13" s="83"/>
      <c r="UJ13" s="83"/>
      <c r="UK13" s="83"/>
      <c r="UL13" s="83"/>
      <c r="UM13" s="83"/>
      <c r="UN13" s="83"/>
      <c r="UO13" s="83"/>
      <c r="UP13" s="83"/>
      <c r="UQ13" s="83"/>
      <c r="UR13" s="83"/>
      <c r="US13" s="83"/>
      <c r="UT13" s="83"/>
      <c r="UU13" s="83"/>
      <c r="UV13" s="83"/>
      <c r="UW13" s="83"/>
      <c r="UX13" s="83"/>
      <c r="UY13" s="83"/>
      <c r="UZ13" s="83"/>
      <c r="VA13" s="83"/>
      <c r="VB13" s="83"/>
      <c r="VC13" s="83"/>
      <c r="VD13" s="83"/>
      <c r="VE13" s="83"/>
      <c r="VF13" s="83"/>
      <c r="VG13" s="83"/>
      <c r="VH13" s="83"/>
      <c r="VI13" s="83"/>
      <c r="VJ13" s="83"/>
      <c r="VK13" s="83"/>
      <c r="VL13" s="83"/>
      <c r="VM13" s="83"/>
      <c r="VN13" s="83"/>
      <c r="VO13" s="83"/>
      <c r="VP13" s="83"/>
      <c r="VQ13" s="83"/>
      <c r="VR13" s="83"/>
      <c r="VS13" s="83"/>
      <c r="VT13" s="83"/>
      <c r="VU13" s="83"/>
      <c r="VV13" s="83"/>
      <c r="VW13" s="83"/>
      <c r="VX13" s="83"/>
      <c r="VY13" s="83"/>
      <c r="VZ13" s="83"/>
      <c r="WA13" s="83"/>
      <c r="WB13" s="83"/>
      <c r="WC13" s="83"/>
      <c r="WD13" s="83"/>
      <c r="WE13" s="83"/>
      <c r="WF13" s="83"/>
      <c r="WG13" s="83"/>
      <c r="WH13" s="83"/>
      <c r="WI13" s="83"/>
      <c r="WJ13" s="83"/>
      <c r="WK13" s="83"/>
      <c r="WL13" s="83"/>
      <c r="WM13" s="83"/>
      <c r="WN13" s="83"/>
      <c r="WO13" s="83"/>
      <c r="WP13" s="83"/>
      <c r="WQ13" s="83"/>
      <c r="WR13" s="83"/>
      <c r="WS13" s="83"/>
      <c r="WT13" s="83"/>
      <c r="WU13" s="83"/>
      <c r="WV13" s="83"/>
      <c r="WW13" s="83"/>
      <c r="WX13" s="83"/>
      <c r="WY13" s="83"/>
      <c r="WZ13" s="83"/>
      <c r="XA13" s="83"/>
      <c r="XB13" s="83"/>
      <c r="XC13" s="83"/>
      <c r="XD13" s="83"/>
      <c r="XE13" s="83"/>
      <c r="XF13" s="83"/>
      <c r="XG13" s="83"/>
      <c r="XH13" s="83"/>
      <c r="XI13" s="83"/>
      <c r="XJ13" s="83"/>
      <c r="XK13" s="83"/>
      <c r="XL13" s="83"/>
      <c r="XM13" s="83"/>
      <c r="XN13" s="83"/>
      <c r="XO13" s="83"/>
      <c r="XP13" s="83"/>
      <c r="XQ13" s="83"/>
      <c r="XR13" s="83"/>
      <c r="XS13" s="83"/>
      <c r="XT13" s="83"/>
      <c r="XU13" s="83"/>
      <c r="XV13" s="83"/>
      <c r="XW13" s="83"/>
      <c r="XX13" s="83"/>
      <c r="XY13" s="83"/>
      <c r="XZ13" s="83"/>
      <c r="YA13" s="83"/>
      <c r="YB13" s="83"/>
      <c r="YC13" s="83"/>
      <c r="YD13" s="83"/>
      <c r="YE13" s="83"/>
      <c r="YF13" s="83"/>
      <c r="YG13" s="83"/>
      <c r="YH13" s="83"/>
      <c r="YI13" s="83"/>
      <c r="YJ13" s="83"/>
      <c r="YK13" s="83"/>
      <c r="YL13" s="83"/>
      <c r="YM13" s="83"/>
      <c r="YN13" s="83"/>
      <c r="YO13" s="83"/>
      <c r="YP13" s="83"/>
      <c r="YQ13" s="83"/>
      <c r="YR13" s="83"/>
      <c r="YS13" s="83"/>
      <c r="YT13" s="83"/>
      <c r="YU13" s="83"/>
      <c r="YV13" s="83"/>
      <c r="YW13" s="83"/>
      <c r="YX13" s="83"/>
      <c r="YY13" s="83"/>
      <c r="YZ13" s="83"/>
      <c r="ZA13" s="83"/>
      <c r="ZB13" s="83"/>
      <c r="ZC13" s="83"/>
      <c r="ZD13" s="83"/>
      <c r="ZE13" s="83"/>
      <c r="ZF13" s="83"/>
      <c r="ZG13" s="83"/>
      <c r="ZH13" s="83"/>
      <c r="ZI13" s="83"/>
      <c r="ZJ13" s="83"/>
      <c r="ZK13" s="83"/>
      <c r="ZL13" s="83"/>
      <c r="ZM13" s="83"/>
      <c r="ZN13" s="83"/>
      <c r="ZO13" s="83"/>
      <c r="ZP13" s="83"/>
      <c r="ZQ13" s="83"/>
      <c r="ZR13" s="83"/>
      <c r="ZS13" s="83"/>
      <c r="ZT13" s="83"/>
      <c r="ZU13" s="83"/>
      <c r="ZV13" s="83"/>
      <c r="ZW13" s="83"/>
      <c r="ZX13" s="83"/>
      <c r="ZY13" s="83"/>
      <c r="ZZ13" s="83"/>
      <c r="AAA13" s="83"/>
      <c r="AAB13" s="83"/>
      <c r="AAC13" s="83"/>
      <c r="AAD13" s="83"/>
      <c r="AAE13" s="83"/>
      <c r="AAF13" s="83"/>
      <c r="AAG13" s="83"/>
      <c r="AAH13" s="83"/>
      <c r="AAI13" s="83"/>
      <c r="AAJ13" s="83"/>
      <c r="AAK13" s="83"/>
      <c r="AAL13" s="83"/>
      <c r="AAM13" s="83"/>
      <c r="AAN13" s="83"/>
      <c r="AAO13" s="83"/>
      <c r="AAP13" s="83"/>
      <c r="AAQ13" s="83"/>
      <c r="AAR13" s="83"/>
      <c r="AAS13" s="83"/>
      <c r="AAT13" s="83"/>
      <c r="AAU13" s="83"/>
      <c r="AAV13" s="83"/>
      <c r="AAW13" s="83"/>
      <c r="AAX13" s="83"/>
      <c r="AAY13" s="83"/>
      <c r="AAZ13" s="83"/>
      <c r="ABA13" s="83"/>
      <c r="ABB13" s="83"/>
      <c r="ABC13" s="83"/>
      <c r="ABD13" s="83"/>
      <c r="ABE13" s="83"/>
      <c r="ABF13" s="83"/>
      <c r="ABG13" s="83"/>
      <c r="ABH13" s="83"/>
      <c r="ABI13" s="83"/>
      <c r="ABJ13" s="83"/>
      <c r="ABK13" s="83"/>
      <c r="ABL13" s="83"/>
      <c r="ABM13" s="83"/>
      <c r="ABN13" s="83"/>
      <c r="ABO13" s="83"/>
      <c r="ABP13" s="83"/>
      <c r="ABQ13" s="83"/>
      <c r="ABR13" s="83"/>
      <c r="ABS13" s="83"/>
      <c r="ABT13" s="83"/>
      <c r="ABU13" s="83"/>
      <c r="ABV13" s="83"/>
      <c r="ABW13" s="83"/>
      <c r="ABX13" s="83"/>
      <c r="ABY13" s="83"/>
      <c r="ABZ13" s="83"/>
      <c r="ACA13" s="83"/>
      <c r="ACB13" s="83"/>
      <c r="ACC13" s="83"/>
      <c r="ACD13" s="83"/>
      <c r="ACE13" s="83"/>
      <c r="ACF13" s="83"/>
      <c r="ACG13" s="83"/>
      <c r="ACH13" s="83"/>
      <c r="ACI13" s="83"/>
      <c r="ACJ13" s="83"/>
      <c r="ACK13" s="83"/>
      <c r="ACL13" s="83"/>
      <c r="ACM13" s="83"/>
      <c r="ACN13" s="83"/>
      <c r="ACO13" s="83"/>
      <c r="ACP13" s="83"/>
      <c r="ACQ13" s="83"/>
      <c r="ACR13" s="83"/>
      <c r="ACS13" s="83"/>
      <c r="ACT13" s="83"/>
      <c r="ACU13" s="83"/>
      <c r="ACV13" s="83"/>
      <c r="ACW13" s="83"/>
      <c r="ACX13" s="83"/>
      <c r="ACY13" s="83"/>
      <c r="ACZ13" s="83"/>
      <c r="ADA13" s="83"/>
      <c r="ADB13" s="83"/>
      <c r="ADC13" s="83"/>
      <c r="ADD13" s="83"/>
      <c r="ADE13" s="83"/>
      <c r="ADF13" s="83"/>
      <c r="ADG13" s="83"/>
      <c r="ADH13" s="83"/>
      <c r="ADI13" s="83"/>
      <c r="ADJ13" s="83"/>
      <c r="ADK13" s="83"/>
      <c r="ADL13" s="83"/>
      <c r="ADM13" s="83"/>
      <c r="ADN13" s="83"/>
      <c r="ADO13" s="83"/>
      <c r="ADP13" s="83"/>
      <c r="ADQ13" s="83"/>
      <c r="ADR13" s="83"/>
      <c r="ADS13" s="83"/>
      <c r="ADT13" s="83"/>
      <c r="ADU13" s="83"/>
      <c r="ADV13" s="83"/>
      <c r="ADW13" s="83"/>
      <c r="ADX13" s="83"/>
      <c r="ADY13" s="83"/>
      <c r="ADZ13" s="83"/>
      <c r="AEA13" s="83"/>
      <c r="AEB13" s="83"/>
      <c r="AEC13" s="83"/>
      <c r="AED13" s="83"/>
      <c r="AEE13" s="83"/>
      <c r="AEF13" s="83"/>
      <c r="AEG13" s="83"/>
      <c r="AEH13" s="83"/>
      <c r="AEI13" s="83"/>
      <c r="AEJ13" s="83"/>
      <c r="AEK13" s="83"/>
      <c r="AEL13" s="83"/>
      <c r="AEM13" s="83"/>
      <c r="AEN13" s="83"/>
      <c r="AEO13" s="83"/>
      <c r="AEP13" s="83"/>
      <c r="AEQ13" s="83"/>
      <c r="AER13" s="83"/>
      <c r="AES13" s="83"/>
      <c r="AET13" s="83"/>
      <c r="AEU13" s="83"/>
      <c r="AEV13" s="83"/>
      <c r="AEW13" s="83"/>
      <c r="AEX13" s="83"/>
      <c r="AEY13" s="83"/>
      <c r="AEZ13" s="83"/>
      <c r="AFA13" s="83"/>
      <c r="AFB13" s="83"/>
      <c r="AFC13" s="83"/>
      <c r="AFD13" s="83"/>
      <c r="AFE13" s="83"/>
      <c r="AFF13" s="83"/>
      <c r="AFG13" s="83"/>
      <c r="AFH13" s="83"/>
      <c r="AFI13" s="83"/>
      <c r="AFJ13" s="83"/>
      <c r="AFK13" s="83"/>
      <c r="AFL13" s="83"/>
      <c r="AFM13" s="83"/>
      <c r="AFN13" s="83"/>
      <c r="AFO13" s="83"/>
      <c r="AFP13" s="83"/>
      <c r="AFQ13" s="83"/>
      <c r="AFR13" s="83"/>
      <c r="AFS13" s="83"/>
      <c r="AFT13" s="83"/>
      <c r="AFU13" s="83"/>
      <c r="AFV13" s="83"/>
      <c r="AFW13" s="83"/>
      <c r="AFX13" s="83"/>
      <c r="AFY13" s="83"/>
      <c r="AFZ13" s="83"/>
      <c r="AGA13" s="83"/>
      <c r="AGB13" s="83"/>
      <c r="AGC13" s="83"/>
      <c r="AGD13" s="83"/>
      <c r="AGE13" s="83"/>
      <c r="AGF13" s="83"/>
      <c r="AGG13" s="83"/>
      <c r="AGH13" s="83"/>
      <c r="AGI13" s="83"/>
      <c r="AGJ13" s="83"/>
      <c r="AGK13" s="83"/>
      <c r="AGL13" s="83"/>
      <c r="AGM13" s="83"/>
      <c r="AGN13" s="83"/>
      <c r="AGO13" s="83"/>
      <c r="AGP13" s="83"/>
      <c r="AGQ13" s="83"/>
      <c r="AGR13" s="83"/>
      <c r="AGS13" s="83"/>
      <c r="AGT13" s="83"/>
      <c r="AGU13" s="83"/>
      <c r="AGV13" s="83"/>
      <c r="AGW13" s="83"/>
      <c r="AGX13" s="83"/>
      <c r="AGY13" s="83"/>
      <c r="AGZ13" s="83"/>
      <c r="AHA13" s="83"/>
      <c r="AHB13" s="83"/>
      <c r="AHC13" s="83"/>
      <c r="AHD13" s="83"/>
      <c r="AHE13" s="83"/>
      <c r="AHF13" s="83"/>
      <c r="AHG13" s="83"/>
      <c r="AHH13" s="83"/>
      <c r="AHI13" s="83"/>
      <c r="AHJ13" s="83"/>
      <c r="AHK13" s="83"/>
      <c r="AHL13" s="83"/>
      <c r="AHM13" s="83"/>
      <c r="AHN13" s="83"/>
      <c r="AHO13" s="83"/>
      <c r="AHP13" s="83"/>
      <c r="AHQ13" s="83"/>
      <c r="AHR13" s="83"/>
      <c r="AHS13" s="83"/>
      <c r="AHT13" s="83"/>
      <c r="AHU13" s="83"/>
      <c r="AHV13" s="83"/>
      <c r="AHW13" s="83"/>
      <c r="AHX13" s="83"/>
      <c r="AHY13" s="83"/>
      <c r="AHZ13" s="83"/>
      <c r="AIA13" s="83"/>
      <c r="AIB13" s="83"/>
      <c r="AIC13" s="83"/>
      <c r="AID13" s="83"/>
      <c r="AIE13" s="83"/>
      <c r="AIF13" s="83"/>
      <c r="AIG13" s="83"/>
      <c r="AIH13" s="83"/>
      <c r="AII13" s="83"/>
      <c r="AIJ13" s="83"/>
      <c r="AIK13" s="83"/>
      <c r="AIL13" s="83"/>
      <c r="AIM13" s="83"/>
      <c r="AIN13" s="83"/>
      <c r="AIO13" s="83"/>
      <c r="AIP13" s="83"/>
      <c r="AIQ13" s="83"/>
      <c r="AIR13" s="83"/>
      <c r="AIS13" s="83"/>
      <c r="AIT13" s="83"/>
      <c r="AIU13" s="83"/>
      <c r="AIV13" s="83"/>
      <c r="AIW13" s="83"/>
      <c r="AIX13" s="83"/>
      <c r="AIY13" s="83"/>
      <c r="AIZ13" s="83"/>
      <c r="AJA13" s="83"/>
      <c r="AJB13" s="83"/>
      <c r="AJC13" s="83"/>
      <c r="AJD13" s="83"/>
      <c r="AJE13" s="83"/>
      <c r="AJF13" s="83"/>
      <c r="AJG13" s="83"/>
      <c r="AJH13" s="83"/>
      <c r="AJI13" s="83"/>
      <c r="AJJ13" s="83"/>
      <c r="AJK13" s="83"/>
      <c r="AJL13" s="83"/>
      <c r="AJM13" s="83"/>
      <c r="AJN13" s="83"/>
      <c r="AJO13" s="83"/>
      <c r="AJP13" s="83"/>
      <c r="AJQ13" s="83"/>
      <c r="AJR13" s="83"/>
      <c r="AJS13" s="83"/>
      <c r="AJT13" s="83"/>
      <c r="AJU13" s="83"/>
      <c r="AJV13" s="83"/>
      <c r="AJW13" s="83"/>
      <c r="AJX13" s="83"/>
      <c r="AJY13" s="83"/>
      <c r="AJZ13" s="83"/>
      <c r="AKA13" s="83"/>
      <c r="AKB13" s="83"/>
      <c r="AKC13" s="83"/>
      <c r="AKD13" s="83"/>
      <c r="AKE13" s="83"/>
      <c r="AKF13" s="83"/>
      <c r="AKG13" s="83"/>
      <c r="AKH13" s="83"/>
      <c r="AKI13" s="83"/>
      <c r="AKJ13" s="83"/>
      <c r="AKK13" s="83"/>
      <c r="AKL13" s="83"/>
      <c r="AKM13" s="83"/>
      <c r="AKN13" s="83"/>
      <c r="AKO13" s="83"/>
      <c r="AKP13" s="83"/>
      <c r="AKQ13" s="83"/>
      <c r="AKR13" s="83"/>
      <c r="AKS13" s="83"/>
      <c r="AKT13" s="83"/>
      <c r="AKU13" s="83"/>
      <c r="AKV13" s="83"/>
      <c r="AKW13" s="83"/>
      <c r="AKX13" s="83"/>
      <c r="AKY13" s="83"/>
      <c r="AKZ13" s="83"/>
      <c r="ALA13" s="83"/>
      <c r="ALB13" s="83"/>
      <c r="ALC13" s="83"/>
      <c r="ALD13" s="83"/>
      <c r="ALE13" s="83"/>
      <c r="ALF13" s="83"/>
      <c r="ALG13" s="83"/>
      <c r="ALH13" s="83"/>
      <c r="ALI13" s="83"/>
      <c r="ALJ13" s="83"/>
      <c r="ALK13" s="83"/>
      <c r="ALL13" s="83"/>
      <c r="ALM13" s="83"/>
      <c r="ALN13" s="83"/>
      <c r="ALO13" s="83"/>
      <c r="ALP13" s="83"/>
      <c r="ALQ13" s="83"/>
      <c r="ALR13" s="83"/>
      <c r="ALS13" s="83"/>
      <c r="ALT13" s="83"/>
      <c r="ALU13" s="83"/>
      <c r="ALV13" s="83"/>
      <c r="ALW13" s="83"/>
      <c r="ALX13" s="83"/>
      <c r="ALY13" s="83"/>
      <c r="ALZ13" s="83"/>
      <c r="AMA13" s="83"/>
      <c r="AMB13" s="83"/>
      <c r="AMC13" s="83"/>
      <c r="AMD13" s="83"/>
      <c r="AME13" s="83"/>
      <c r="AMF13" s="83"/>
      <c r="AMG13" s="83"/>
      <c r="AMH13" s="83"/>
      <c r="AMI13" s="83"/>
      <c r="AMJ13" s="83"/>
      <c r="AMK13" s="83"/>
      <c r="AML13" s="83"/>
      <c r="AMM13" s="83"/>
      <c r="AMN13" s="83"/>
      <c r="AMO13" s="83"/>
      <c r="AMP13" s="83"/>
      <c r="AMQ13" s="83"/>
      <c r="AMR13" s="83"/>
      <c r="AMS13" s="83"/>
      <c r="AMT13" s="83"/>
      <c r="AMU13" s="83"/>
      <c r="AMV13" s="83"/>
      <c r="AMW13" s="83"/>
      <c r="AMX13" s="83"/>
      <c r="AMY13" s="83"/>
      <c r="AMZ13" s="83"/>
      <c r="ANA13" s="83"/>
      <c r="ANB13" s="83"/>
      <c r="ANC13" s="83"/>
      <c r="AND13" s="83"/>
      <c r="ANE13" s="83"/>
      <c r="ANF13" s="83"/>
      <c r="ANG13" s="83"/>
      <c r="ANH13" s="83"/>
      <c r="ANI13" s="83"/>
      <c r="ANJ13" s="83"/>
      <c r="ANK13" s="83"/>
      <c r="ANL13" s="83"/>
      <c r="ANM13" s="83"/>
      <c r="ANN13" s="83"/>
      <c r="ANO13" s="83"/>
      <c r="ANP13" s="83"/>
      <c r="ANQ13" s="83"/>
      <c r="ANR13" s="83"/>
      <c r="ANS13" s="83"/>
      <c r="ANT13" s="83"/>
      <c r="ANU13" s="83"/>
      <c r="ANV13" s="83"/>
      <c r="ANW13" s="83"/>
      <c r="ANX13" s="83"/>
      <c r="ANY13" s="83"/>
      <c r="ANZ13" s="83"/>
      <c r="AOA13" s="83"/>
      <c r="AOB13" s="83"/>
      <c r="AOC13" s="83"/>
      <c r="AOD13" s="83"/>
      <c r="AOE13" s="83"/>
      <c r="AOF13" s="83"/>
      <c r="AOG13" s="83"/>
      <c r="AOH13" s="83"/>
      <c r="AOI13" s="83"/>
      <c r="AOJ13" s="83"/>
      <c r="AOK13" s="83"/>
      <c r="AOL13" s="83"/>
      <c r="AOM13" s="83"/>
      <c r="AON13" s="83"/>
      <c r="AOO13" s="83"/>
      <c r="AOP13" s="83"/>
      <c r="AOQ13" s="83"/>
      <c r="AOR13" s="83"/>
      <c r="AOS13" s="83"/>
      <c r="AOT13" s="83"/>
      <c r="AOU13" s="83"/>
      <c r="AOV13" s="83"/>
      <c r="AOW13" s="83"/>
      <c r="AOX13" s="83"/>
      <c r="AOY13" s="83"/>
      <c r="AOZ13" s="83"/>
      <c r="APA13" s="83"/>
      <c r="APB13" s="83"/>
      <c r="APC13" s="83"/>
      <c r="APD13" s="83"/>
      <c r="APE13" s="83"/>
      <c r="APF13" s="83"/>
      <c r="APG13" s="83"/>
      <c r="APH13" s="83"/>
      <c r="API13" s="83"/>
      <c r="APJ13" s="83"/>
      <c r="APK13" s="83"/>
      <c r="APL13" s="83"/>
      <c r="APM13" s="83"/>
      <c r="APN13" s="83"/>
      <c r="APO13" s="83"/>
      <c r="APP13" s="83"/>
      <c r="APQ13" s="83"/>
      <c r="APR13" s="83"/>
      <c r="APS13" s="83"/>
      <c r="APT13" s="83"/>
      <c r="APU13" s="83"/>
      <c r="APV13" s="83"/>
      <c r="APW13" s="83"/>
      <c r="APX13" s="83"/>
      <c r="APY13" s="83"/>
      <c r="APZ13" s="83"/>
      <c r="AQA13" s="83"/>
      <c r="AQB13" s="83"/>
      <c r="AQC13" s="83"/>
      <c r="AQD13" s="83"/>
      <c r="AQE13" s="83"/>
      <c r="AQF13" s="83"/>
      <c r="AQG13" s="83"/>
      <c r="AQH13" s="83"/>
      <c r="AQI13" s="83"/>
      <c r="AQJ13" s="83"/>
      <c r="AQK13" s="83"/>
      <c r="AQL13" s="83"/>
      <c r="AQM13" s="83"/>
      <c r="AQN13" s="83"/>
      <c r="AQO13" s="83"/>
      <c r="AQP13" s="83"/>
      <c r="AQQ13" s="83"/>
      <c r="AQR13" s="83"/>
      <c r="AQS13" s="83"/>
      <c r="AQT13" s="83"/>
      <c r="AQU13" s="83"/>
      <c r="AQV13" s="83"/>
      <c r="AQW13" s="83"/>
      <c r="AQX13" s="83"/>
      <c r="AQY13" s="83"/>
      <c r="AQZ13" s="83"/>
      <c r="ARA13" s="83"/>
      <c r="ARB13" s="83"/>
      <c r="ARC13" s="83"/>
      <c r="ARD13" s="83"/>
      <c r="ARE13" s="83"/>
      <c r="ARF13" s="83"/>
      <c r="ARG13" s="83"/>
      <c r="ARH13" s="83"/>
      <c r="ARI13" s="83"/>
      <c r="ARJ13" s="83"/>
      <c r="ARK13" s="83"/>
      <c r="ARL13" s="83"/>
      <c r="ARM13" s="83"/>
      <c r="ARN13" s="83"/>
      <c r="ARO13" s="83"/>
      <c r="ARP13" s="83"/>
      <c r="ARQ13" s="83"/>
      <c r="ARR13" s="83"/>
      <c r="ARS13" s="83"/>
      <c r="ART13" s="83"/>
      <c r="ARU13" s="83"/>
      <c r="ARV13" s="83"/>
      <c r="ARW13" s="83"/>
      <c r="ARX13" s="83"/>
      <c r="ARY13" s="83"/>
      <c r="ARZ13" s="83"/>
      <c r="ASA13" s="83"/>
      <c r="ASB13" s="83"/>
      <c r="ASC13" s="83"/>
      <c r="ASD13" s="83"/>
      <c r="ASE13" s="83"/>
      <c r="ASF13" s="83"/>
      <c r="ASG13" s="83"/>
      <c r="ASH13" s="83"/>
      <c r="ASI13" s="83"/>
      <c r="ASJ13" s="83"/>
      <c r="ASK13" s="83"/>
      <c r="ASL13" s="83"/>
      <c r="ASM13" s="83"/>
      <c r="ASN13" s="83"/>
      <c r="ASO13" s="83"/>
      <c r="ASP13" s="83"/>
      <c r="ASQ13" s="83"/>
      <c r="ASR13" s="83"/>
      <c r="ASS13" s="83"/>
      <c r="AST13" s="83"/>
      <c r="ASU13" s="83"/>
      <c r="ASV13" s="83"/>
      <c r="ASW13" s="83"/>
      <c r="ASX13" s="83"/>
      <c r="ASY13" s="83"/>
      <c r="ASZ13" s="83"/>
      <c r="ATA13" s="83"/>
      <c r="ATB13" s="83"/>
      <c r="ATC13" s="83"/>
      <c r="ATD13" s="83"/>
      <c r="ATE13" s="83"/>
      <c r="ATF13" s="83"/>
      <c r="ATG13" s="83"/>
      <c r="ATH13" s="83"/>
      <c r="ATI13" s="83"/>
      <c r="ATJ13" s="83"/>
      <c r="ATK13" s="83"/>
      <c r="ATL13" s="83"/>
      <c r="ATM13" s="83"/>
      <c r="ATN13" s="83"/>
      <c r="ATO13" s="83"/>
      <c r="ATP13" s="83"/>
      <c r="ATQ13" s="83"/>
      <c r="ATR13" s="83"/>
      <c r="ATS13" s="83"/>
      <c r="ATT13" s="83"/>
      <c r="ATU13" s="83"/>
      <c r="ATV13" s="83"/>
      <c r="ATW13" s="83"/>
      <c r="ATX13" s="83"/>
      <c r="ATY13" s="83"/>
      <c r="ATZ13" s="83"/>
      <c r="AUA13" s="83"/>
      <c r="AUB13" s="83"/>
      <c r="AUC13" s="83"/>
      <c r="AUD13" s="83"/>
      <c r="AUE13" s="83"/>
      <c r="AUF13" s="83"/>
      <c r="AUG13" s="83"/>
      <c r="AUH13" s="83"/>
      <c r="AUI13" s="83"/>
      <c r="AUJ13" s="83"/>
      <c r="AUK13" s="83"/>
      <c r="AUL13" s="83"/>
      <c r="AUM13" s="83"/>
      <c r="AUN13" s="83"/>
      <c r="AUO13" s="83"/>
      <c r="AUP13" s="83"/>
      <c r="AUQ13" s="83"/>
      <c r="AUR13" s="83"/>
      <c r="AUS13" s="83"/>
      <c r="AUT13" s="83"/>
      <c r="AUU13" s="83"/>
      <c r="AUV13" s="83"/>
      <c r="AUW13" s="83"/>
      <c r="AUX13" s="83"/>
      <c r="AUY13" s="83"/>
      <c r="AUZ13" s="83"/>
      <c r="AVA13" s="83"/>
      <c r="AVB13" s="83"/>
      <c r="AVC13" s="83"/>
      <c r="AVD13" s="83"/>
      <c r="AVE13" s="83"/>
      <c r="AVF13" s="83"/>
      <c r="AVG13" s="83"/>
      <c r="AVH13" s="83"/>
      <c r="AVI13" s="83"/>
      <c r="AVJ13" s="83"/>
      <c r="AVK13" s="83"/>
      <c r="AVL13" s="83"/>
      <c r="AVM13" s="83"/>
      <c r="AVN13" s="83"/>
      <c r="AVO13" s="83"/>
      <c r="AVP13" s="83"/>
      <c r="AVQ13" s="83"/>
      <c r="AVR13" s="83"/>
      <c r="AVS13" s="83"/>
      <c r="AVT13" s="83"/>
      <c r="AVU13" s="83"/>
      <c r="AVV13" s="83"/>
      <c r="AVW13" s="83"/>
      <c r="AVX13" s="83"/>
      <c r="AVY13" s="83"/>
      <c r="AVZ13" s="83"/>
      <c r="AWA13" s="83"/>
      <c r="AWB13" s="83"/>
      <c r="AWC13" s="83"/>
      <c r="AWD13" s="83"/>
      <c r="AWE13" s="83"/>
      <c r="AWF13" s="83"/>
      <c r="AWG13" s="83"/>
      <c r="AWH13" s="83"/>
      <c r="AWI13" s="83"/>
      <c r="AWJ13" s="83"/>
      <c r="AWK13" s="83"/>
      <c r="AWL13" s="83"/>
      <c r="AWM13" s="83"/>
      <c r="AWN13" s="83"/>
      <c r="AWO13" s="83"/>
      <c r="AWP13" s="83"/>
      <c r="AWQ13" s="83"/>
      <c r="AWR13" s="83"/>
      <c r="AWS13" s="83"/>
      <c r="AWT13" s="83"/>
      <c r="AWU13" s="83"/>
      <c r="AWV13" s="83"/>
      <c r="AWW13" s="83"/>
      <c r="AWX13" s="83"/>
      <c r="AWY13" s="83"/>
      <c r="AWZ13" s="83"/>
      <c r="AXA13" s="83"/>
      <c r="AXB13" s="83"/>
      <c r="AXC13" s="83"/>
      <c r="AXD13" s="83"/>
      <c r="AXE13" s="83"/>
      <c r="AXF13" s="83"/>
      <c r="AXG13" s="83"/>
      <c r="AXH13" s="83"/>
      <c r="AXI13" s="83"/>
      <c r="AXJ13" s="83"/>
      <c r="AXK13" s="83"/>
      <c r="AXL13" s="83"/>
      <c r="AXM13" s="83"/>
      <c r="AXN13" s="83"/>
      <c r="AXO13" s="83"/>
      <c r="AXP13" s="83"/>
      <c r="AXQ13" s="83"/>
      <c r="AXR13" s="83"/>
      <c r="AXS13" s="83"/>
      <c r="AXT13" s="83"/>
      <c r="AXU13" s="83"/>
      <c r="AXV13" s="83"/>
      <c r="AXW13" s="83"/>
      <c r="AXX13" s="83"/>
      <c r="AXY13" s="83"/>
      <c r="AXZ13" s="83"/>
      <c r="AYA13" s="83"/>
      <c r="AYB13" s="83"/>
      <c r="AYC13" s="83"/>
      <c r="AYD13" s="83"/>
      <c r="AYE13" s="83"/>
      <c r="AYF13" s="83"/>
      <c r="AYG13" s="83"/>
      <c r="AYH13" s="83"/>
      <c r="AYI13" s="83"/>
      <c r="AYJ13" s="83"/>
      <c r="AYK13" s="83"/>
      <c r="AYL13" s="83"/>
      <c r="AYM13" s="83"/>
      <c r="AYN13" s="83"/>
      <c r="AYO13" s="83"/>
      <c r="AYP13" s="83"/>
      <c r="AYQ13" s="83"/>
      <c r="AYR13" s="83"/>
      <c r="AYS13" s="83"/>
      <c r="AYT13" s="83"/>
      <c r="AYU13" s="83"/>
      <c r="AYV13" s="83"/>
      <c r="AYW13" s="83"/>
      <c r="AYX13" s="83"/>
      <c r="AYY13" s="83"/>
      <c r="AYZ13" s="83"/>
      <c r="AZA13" s="83"/>
      <c r="AZB13" s="83"/>
      <c r="AZC13" s="83"/>
      <c r="AZD13" s="83"/>
      <c r="AZE13" s="83"/>
      <c r="AZF13" s="83"/>
      <c r="AZG13" s="83"/>
      <c r="AZH13" s="83"/>
      <c r="AZI13" s="83"/>
      <c r="AZJ13" s="83"/>
      <c r="AZK13" s="83"/>
      <c r="AZL13" s="83"/>
      <c r="AZM13" s="83"/>
      <c r="AZN13" s="83"/>
      <c r="AZO13" s="83"/>
      <c r="AZP13" s="83"/>
      <c r="AZQ13" s="83"/>
      <c r="AZR13" s="83"/>
      <c r="AZS13" s="83"/>
      <c r="AZT13" s="83"/>
      <c r="AZU13" s="83"/>
      <c r="AZV13" s="83"/>
      <c r="AZW13" s="83"/>
      <c r="AZX13" s="83"/>
      <c r="AZY13" s="83"/>
      <c r="AZZ13" s="83"/>
      <c r="BAA13" s="83"/>
      <c r="BAB13" s="83"/>
      <c r="BAC13" s="83"/>
      <c r="BAD13" s="83"/>
      <c r="BAE13" s="83"/>
      <c r="BAF13" s="83"/>
      <c r="BAG13" s="83"/>
      <c r="BAH13" s="83"/>
      <c r="BAI13" s="83"/>
      <c r="BAJ13" s="83"/>
      <c r="BAK13" s="83"/>
      <c r="BAL13" s="83"/>
      <c r="BAM13" s="83"/>
      <c r="BAN13" s="83"/>
      <c r="BAO13" s="83"/>
      <c r="BAP13" s="83"/>
      <c r="BAQ13" s="83"/>
      <c r="BAR13" s="83"/>
      <c r="BAS13" s="83"/>
      <c r="BAT13" s="83"/>
      <c r="BAU13" s="83"/>
      <c r="BAV13" s="83"/>
      <c r="BAW13" s="83"/>
      <c r="BAX13" s="83"/>
      <c r="BAY13" s="83"/>
      <c r="BAZ13" s="83"/>
      <c r="BBA13" s="83"/>
      <c r="BBB13" s="83"/>
      <c r="BBC13" s="83"/>
      <c r="BBD13" s="83"/>
      <c r="BBE13" s="83"/>
      <c r="BBF13" s="83"/>
      <c r="BBG13" s="83"/>
      <c r="BBH13" s="83"/>
      <c r="BBI13" s="83"/>
      <c r="BBJ13" s="83"/>
      <c r="BBK13" s="83"/>
      <c r="BBL13" s="83"/>
      <c r="BBM13" s="83"/>
      <c r="BBN13" s="83"/>
      <c r="BBO13" s="83"/>
      <c r="BBP13" s="83"/>
      <c r="BBQ13" s="83"/>
      <c r="BBR13" s="83"/>
      <c r="BBS13" s="83"/>
      <c r="BBT13" s="83"/>
      <c r="BBU13" s="83"/>
      <c r="BBV13" s="83"/>
      <c r="BBW13" s="83"/>
      <c r="BBX13" s="83"/>
      <c r="BBY13" s="83"/>
      <c r="BBZ13" s="83"/>
      <c r="BCA13" s="83"/>
      <c r="BCB13" s="83"/>
      <c r="BCC13" s="83"/>
      <c r="BCD13" s="83"/>
      <c r="BCE13" s="83"/>
      <c r="BCF13" s="83"/>
      <c r="BCG13" s="83"/>
      <c r="BCH13" s="83"/>
      <c r="BCI13" s="83"/>
      <c r="BCJ13" s="83"/>
      <c r="BCK13" s="83"/>
      <c r="BCL13" s="83"/>
      <c r="BCM13" s="83"/>
      <c r="BCN13" s="83"/>
      <c r="BCO13" s="83"/>
      <c r="BCP13" s="83"/>
      <c r="BCQ13" s="83"/>
      <c r="BCR13" s="83"/>
      <c r="BCS13" s="83"/>
      <c r="BCT13" s="83"/>
      <c r="BCU13" s="83"/>
      <c r="BCV13" s="83"/>
      <c r="BCW13" s="83"/>
      <c r="BCX13" s="83"/>
      <c r="BCY13" s="83"/>
      <c r="BCZ13" s="83"/>
      <c r="BDA13" s="83"/>
      <c r="BDB13" s="83"/>
      <c r="BDC13" s="83"/>
      <c r="BDD13" s="83"/>
      <c r="BDE13" s="83"/>
      <c r="BDF13" s="83"/>
      <c r="BDG13" s="83"/>
      <c r="BDH13" s="83"/>
      <c r="BDI13" s="83"/>
      <c r="BDJ13" s="83"/>
      <c r="BDK13" s="83"/>
      <c r="BDL13" s="83"/>
      <c r="BDM13" s="83"/>
      <c r="BDN13" s="83"/>
      <c r="BDO13" s="83"/>
      <c r="BDP13" s="83"/>
      <c r="BDQ13" s="83"/>
      <c r="BDR13" s="83"/>
      <c r="BDS13" s="83"/>
      <c r="BDT13" s="83"/>
      <c r="BDU13" s="83"/>
      <c r="BDV13" s="83"/>
      <c r="BDW13" s="83"/>
      <c r="BDX13" s="83"/>
      <c r="BDY13" s="83"/>
      <c r="BDZ13" s="83"/>
      <c r="BEA13" s="83"/>
      <c r="BEB13" s="83"/>
      <c r="BEC13" s="83"/>
      <c r="BED13" s="83"/>
      <c r="BEE13" s="83"/>
      <c r="BEF13" s="83"/>
      <c r="BEG13" s="83"/>
      <c r="BEH13" s="83"/>
      <c r="BEI13" s="83"/>
      <c r="BEJ13" s="83"/>
      <c r="BEK13" s="83"/>
      <c r="BEL13" s="83"/>
      <c r="BEM13" s="83"/>
      <c r="BEN13" s="83"/>
      <c r="BEO13" s="83"/>
      <c r="BEP13" s="83"/>
      <c r="BEQ13" s="83"/>
      <c r="BER13" s="83"/>
      <c r="BES13" s="83"/>
      <c r="BET13" s="83"/>
      <c r="BEU13" s="83"/>
      <c r="BEV13" s="83"/>
      <c r="BEW13" s="83"/>
      <c r="BEX13" s="83"/>
      <c r="BEY13" s="83"/>
      <c r="BEZ13" s="83"/>
      <c r="BFA13" s="83"/>
      <c r="BFB13" s="83"/>
      <c r="BFC13" s="83"/>
      <c r="BFD13" s="83"/>
      <c r="BFE13" s="83"/>
      <c r="BFF13" s="83"/>
      <c r="BFG13" s="83"/>
      <c r="BFH13" s="83"/>
      <c r="BFI13" s="83"/>
      <c r="BFJ13" s="83"/>
      <c r="BFK13" s="83"/>
      <c r="BFL13" s="83"/>
      <c r="BFM13" s="83"/>
      <c r="BFN13" s="83"/>
      <c r="BFO13" s="83"/>
      <c r="BFP13" s="83"/>
      <c r="BFQ13" s="83"/>
      <c r="BFR13" s="83"/>
      <c r="BFS13" s="83"/>
      <c r="BFT13" s="83"/>
      <c r="BFU13" s="83"/>
      <c r="BFV13" s="83"/>
      <c r="BFW13" s="83"/>
      <c r="BFX13" s="83"/>
      <c r="BFY13" s="83"/>
      <c r="BFZ13" s="83"/>
      <c r="BGA13" s="83"/>
      <c r="BGB13" s="83"/>
      <c r="BGC13" s="83"/>
      <c r="BGD13" s="83"/>
      <c r="BGE13" s="83"/>
      <c r="BGF13" s="83"/>
      <c r="BGG13" s="83"/>
      <c r="BGH13" s="83"/>
      <c r="BGI13" s="83"/>
      <c r="BGJ13" s="83"/>
      <c r="BGK13" s="83"/>
      <c r="BGL13" s="83"/>
      <c r="BGM13" s="83"/>
      <c r="BGN13" s="83"/>
      <c r="BGO13" s="83"/>
      <c r="BGP13" s="83"/>
      <c r="BGQ13" s="83"/>
      <c r="BGR13" s="83"/>
      <c r="BGS13" s="83"/>
      <c r="BGT13" s="83"/>
      <c r="BGU13" s="83"/>
      <c r="BGV13" s="83"/>
      <c r="BGW13" s="83"/>
      <c r="BGX13" s="83"/>
      <c r="BGY13" s="83"/>
      <c r="BGZ13" s="83"/>
      <c r="BHA13" s="83"/>
      <c r="BHB13" s="83"/>
      <c r="BHC13" s="83"/>
      <c r="BHD13" s="83"/>
      <c r="BHE13" s="83"/>
      <c r="BHF13" s="83"/>
      <c r="BHG13" s="83"/>
      <c r="BHH13" s="83"/>
      <c r="BHI13" s="83"/>
      <c r="BHJ13" s="83"/>
      <c r="BHK13" s="83"/>
      <c r="BHL13" s="83"/>
      <c r="BHM13" s="83"/>
      <c r="BHN13" s="83"/>
      <c r="BHO13" s="83"/>
      <c r="BHP13" s="83"/>
      <c r="BHQ13" s="83"/>
      <c r="BHR13" s="83"/>
      <c r="BHS13" s="83"/>
      <c r="BHT13" s="83"/>
      <c r="BHU13" s="83"/>
      <c r="BHV13" s="83"/>
      <c r="BHW13" s="83"/>
      <c r="BHX13" s="83"/>
      <c r="BHY13" s="83"/>
      <c r="BHZ13" s="83"/>
      <c r="BIA13" s="83"/>
      <c r="BIB13" s="83"/>
      <c r="BIC13" s="83"/>
      <c r="BID13" s="83"/>
      <c r="BIE13" s="83"/>
      <c r="BIF13" s="83"/>
      <c r="BIG13" s="83"/>
      <c r="BIH13" s="83"/>
      <c r="BII13" s="83"/>
      <c r="BIJ13" s="83"/>
      <c r="BIK13" s="83"/>
      <c r="BIL13" s="83"/>
      <c r="BIM13" s="83"/>
      <c r="BIN13" s="83"/>
      <c r="BIO13" s="83"/>
      <c r="BIP13" s="83"/>
      <c r="BIQ13" s="83"/>
      <c r="BIR13" s="83"/>
      <c r="BIS13" s="83"/>
      <c r="BIT13" s="83"/>
      <c r="BIU13" s="83"/>
      <c r="BIV13" s="83"/>
      <c r="BIW13" s="83"/>
      <c r="BIX13" s="83"/>
      <c r="BIY13" s="83"/>
      <c r="BIZ13" s="83"/>
      <c r="BJA13" s="83"/>
      <c r="BJB13" s="83"/>
      <c r="BJC13" s="83"/>
      <c r="BJD13" s="83"/>
      <c r="BJE13" s="83"/>
      <c r="BJF13" s="83"/>
      <c r="BJG13" s="83"/>
      <c r="BJH13" s="83"/>
      <c r="BJI13" s="83"/>
      <c r="BJJ13" s="83"/>
      <c r="BJK13" s="83"/>
      <c r="BJL13" s="83"/>
      <c r="BJM13" s="83"/>
      <c r="BJN13" s="83"/>
      <c r="BJO13" s="83"/>
      <c r="BJP13" s="83"/>
      <c r="BJQ13" s="83"/>
      <c r="BJR13" s="83"/>
      <c r="BJS13" s="83"/>
      <c r="BJT13" s="83"/>
      <c r="BJU13" s="83"/>
      <c r="BJV13" s="83"/>
      <c r="BJW13" s="83"/>
      <c r="BJX13" s="83"/>
      <c r="BJY13" s="83"/>
      <c r="BJZ13" s="83"/>
      <c r="BKA13" s="83"/>
      <c r="BKB13" s="83"/>
      <c r="BKC13" s="83"/>
      <c r="BKD13" s="83"/>
      <c r="BKE13" s="83"/>
      <c r="BKF13" s="83"/>
      <c r="BKG13" s="83"/>
      <c r="BKH13" s="83"/>
      <c r="BKI13" s="83"/>
      <c r="BKJ13" s="83"/>
      <c r="BKK13" s="83"/>
      <c r="BKL13" s="83"/>
      <c r="BKM13" s="83"/>
      <c r="BKN13" s="83"/>
      <c r="BKO13" s="83"/>
      <c r="BKP13" s="83"/>
      <c r="BKQ13" s="83"/>
      <c r="BKR13" s="83"/>
      <c r="BKS13" s="83"/>
      <c r="BKT13" s="83"/>
      <c r="BKU13" s="83"/>
      <c r="BKV13" s="83"/>
      <c r="BKW13" s="83"/>
      <c r="BKX13" s="83"/>
      <c r="BKY13" s="83"/>
      <c r="BKZ13" s="83"/>
      <c r="BLA13" s="83"/>
      <c r="BLB13" s="83"/>
      <c r="BLC13" s="83"/>
      <c r="BLD13" s="83"/>
      <c r="BLE13" s="83"/>
      <c r="BLF13" s="83"/>
      <c r="BLG13" s="83"/>
      <c r="BLH13" s="83"/>
      <c r="BLI13" s="83"/>
      <c r="BLJ13" s="83"/>
      <c r="BLK13" s="83"/>
      <c r="BLL13" s="83"/>
      <c r="BLM13" s="83"/>
      <c r="BLN13" s="83"/>
      <c r="BLO13" s="83"/>
      <c r="BLP13" s="83"/>
      <c r="BLQ13" s="83"/>
      <c r="BLR13" s="83"/>
      <c r="BLS13" s="83"/>
      <c r="BLT13" s="83"/>
      <c r="BLU13" s="83"/>
      <c r="BLV13" s="83"/>
      <c r="BLW13" s="83"/>
      <c r="BLX13" s="83"/>
      <c r="BLY13" s="83"/>
      <c r="BLZ13" s="83"/>
      <c r="BMA13" s="83"/>
      <c r="BMB13" s="83"/>
      <c r="BMC13" s="83"/>
      <c r="BMD13" s="83"/>
      <c r="BME13" s="83"/>
      <c r="BMF13" s="83"/>
      <c r="BMG13" s="83"/>
      <c r="BMH13" s="83"/>
      <c r="BMI13" s="83"/>
      <c r="BMJ13" s="83"/>
      <c r="BMK13" s="83"/>
      <c r="BML13" s="83"/>
      <c r="BMM13" s="83"/>
      <c r="BMN13" s="83"/>
      <c r="BMO13" s="83"/>
      <c r="BMP13" s="83"/>
      <c r="BMQ13" s="83"/>
      <c r="BMR13" s="83"/>
      <c r="BMS13" s="83"/>
      <c r="BMT13" s="83"/>
      <c r="BMU13" s="83"/>
      <c r="BMV13" s="83"/>
      <c r="BMW13" s="83"/>
      <c r="BMX13" s="83"/>
      <c r="BMY13" s="83"/>
      <c r="BMZ13" s="83"/>
      <c r="BNA13" s="83"/>
      <c r="BNB13" s="83"/>
      <c r="BNC13" s="83"/>
      <c r="BND13" s="83"/>
      <c r="BNE13" s="83"/>
      <c r="BNF13" s="83"/>
      <c r="BNG13" s="83"/>
      <c r="BNH13" s="83"/>
      <c r="BNI13" s="83"/>
      <c r="BNJ13" s="83"/>
      <c r="BNK13" s="83"/>
      <c r="BNL13" s="83"/>
      <c r="BNM13" s="83"/>
      <c r="BNN13" s="83"/>
      <c r="BNO13" s="83"/>
      <c r="BNP13" s="83"/>
      <c r="BNQ13" s="83"/>
      <c r="BNR13" s="83"/>
      <c r="BNS13" s="83"/>
      <c r="BNT13" s="83"/>
      <c r="BNU13" s="83"/>
      <c r="BNV13" s="83"/>
      <c r="BNW13" s="83"/>
      <c r="BNX13" s="83"/>
      <c r="BNY13" s="83"/>
      <c r="BNZ13" s="83"/>
      <c r="BOA13" s="83"/>
      <c r="BOB13" s="83"/>
      <c r="BOC13" s="83"/>
      <c r="BOD13" s="83"/>
      <c r="BOE13" s="83"/>
      <c r="BOF13" s="83"/>
      <c r="BOG13" s="83"/>
      <c r="BOH13" s="83"/>
      <c r="BOI13" s="83"/>
      <c r="BOJ13" s="83"/>
      <c r="BOK13" s="83"/>
      <c r="BOL13" s="83"/>
      <c r="BOM13" s="83"/>
      <c r="BON13" s="83"/>
      <c r="BOO13" s="83"/>
      <c r="BOP13" s="83"/>
      <c r="BOQ13" s="83"/>
      <c r="BOR13" s="83"/>
      <c r="BOS13" s="83"/>
      <c r="BOT13" s="83"/>
      <c r="BOU13" s="83"/>
      <c r="BOV13" s="83"/>
      <c r="BOW13" s="83"/>
      <c r="BOX13" s="83"/>
      <c r="BOY13" s="83"/>
      <c r="BOZ13" s="83"/>
      <c r="BPA13" s="83"/>
      <c r="BPB13" s="83"/>
      <c r="BPC13" s="83"/>
      <c r="BPD13" s="83"/>
      <c r="BPE13" s="83"/>
      <c r="BPF13" s="83"/>
      <c r="BPG13" s="83"/>
      <c r="BPH13" s="83"/>
      <c r="BPI13" s="83"/>
      <c r="BPJ13" s="83"/>
      <c r="BPK13" s="83"/>
      <c r="BPL13" s="83"/>
      <c r="BPM13" s="83"/>
      <c r="BPN13" s="83"/>
      <c r="BPO13" s="83"/>
      <c r="BPP13" s="83"/>
      <c r="BPQ13" s="83"/>
      <c r="BPR13" s="83"/>
      <c r="BPS13" s="83"/>
      <c r="BPT13" s="83"/>
      <c r="BPU13" s="83"/>
      <c r="BPV13" s="83"/>
      <c r="BPW13" s="83"/>
      <c r="BPX13" s="83"/>
      <c r="BPY13" s="83"/>
      <c r="BPZ13" s="83"/>
      <c r="BQA13" s="83"/>
      <c r="BQB13" s="83"/>
      <c r="BQC13" s="83"/>
      <c r="BQD13" s="83"/>
      <c r="BQE13" s="83"/>
      <c r="BQF13" s="83"/>
      <c r="BQG13" s="83"/>
      <c r="BQH13" s="83"/>
      <c r="BQI13" s="83"/>
      <c r="BQJ13" s="83"/>
      <c r="BQK13" s="83"/>
      <c r="BQL13" s="83"/>
      <c r="BQM13" s="83"/>
      <c r="BQN13" s="83"/>
      <c r="BQO13" s="83"/>
      <c r="BQP13" s="83"/>
      <c r="BQQ13" s="83"/>
      <c r="BQR13" s="83"/>
      <c r="BQS13" s="83"/>
      <c r="BQT13" s="83"/>
      <c r="BQU13" s="83"/>
      <c r="BQV13" s="83"/>
      <c r="BQW13" s="83"/>
      <c r="BQX13" s="83"/>
      <c r="BQY13" s="83"/>
      <c r="BQZ13" s="83"/>
      <c r="BRA13" s="83"/>
      <c r="BRB13" s="83"/>
      <c r="BRC13" s="83"/>
      <c r="BRD13" s="83"/>
      <c r="BRE13" s="83"/>
      <c r="BRF13" s="83"/>
      <c r="BRG13" s="83"/>
      <c r="BRH13" s="83"/>
      <c r="BRI13" s="83"/>
      <c r="BRJ13" s="83"/>
      <c r="BRK13" s="83"/>
      <c r="BRL13" s="83"/>
      <c r="BRM13" s="83"/>
      <c r="BRN13" s="83"/>
      <c r="BRO13" s="83"/>
      <c r="BRP13" s="83"/>
      <c r="BRQ13" s="83"/>
      <c r="BRR13" s="83"/>
      <c r="BRS13" s="83"/>
      <c r="BRT13" s="83"/>
      <c r="BRU13" s="83"/>
      <c r="BRV13" s="83"/>
      <c r="BRW13" s="83"/>
      <c r="BRX13" s="83"/>
      <c r="BRY13" s="83"/>
      <c r="BRZ13" s="83"/>
      <c r="BSA13" s="83"/>
      <c r="BSB13" s="83"/>
      <c r="BSC13" s="83"/>
      <c r="BSD13" s="83"/>
      <c r="BSE13" s="83"/>
      <c r="BSF13" s="83"/>
      <c r="BSG13" s="83"/>
      <c r="BSH13" s="83"/>
      <c r="BSI13" s="83"/>
      <c r="BSJ13" s="83"/>
      <c r="BSK13" s="83"/>
      <c r="BSL13" s="83"/>
      <c r="BSM13" s="83"/>
      <c r="BSN13" s="83"/>
      <c r="BSO13" s="83"/>
      <c r="BSP13" s="83"/>
      <c r="BSQ13" s="83"/>
      <c r="BSR13" s="83"/>
      <c r="BSS13" s="83"/>
      <c r="BST13" s="83"/>
      <c r="BSU13" s="83"/>
      <c r="BSV13" s="83"/>
      <c r="BSW13" s="83"/>
      <c r="BSX13" s="83"/>
      <c r="BSY13" s="83"/>
      <c r="BSZ13" s="83"/>
      <c r="BTA13" s="83"/>
      <c r="BTB13" s="83"/>
      <c r="BTC13" s="83"/>
      <c r="BTD13" s="83"/>
      <c r="BTE13" s="83"/>
      <c r="BTF13" s="83"/>
      <c r="BTG13" s="83"/>
      <c r="BTH13" s="83"/>
      <c r="BTI13" s="83"/>
      <c r="BTJ13" s="83"/>
      <c r="BTK13" s="83"/>
      <c r="BTL13" s="83"/>
      <c r="BTM13" s="83"/>
      <c r="BTN13" s="83"/>
      <c r="BTO13" s="83"/>
      <c r="BTP13" s="83"/>
      <c r="BTQ13" s="83"/>
      <c r="BTR13" s="83"/>
      <c r="BTS13" s="83"/>
      <c r="BTT13" s="83"/>
      <c r="BTU13" s="83"/>
      <c r="BTV13" s="83"/>
      <c r="BTW13" s="83"/>
      <c r="BTX13" s="83"/>
      <c r="BTY13" s="83"/>
      <c r="BTZ13" s="83"/>
      <c r="BUA13" s="83"/>
      <c r="BUB13" s="83"/>
      <c r="BUC13" s="83"/>
      <c r="BUD13" s="83"/>
      <c r="BUE13" s="83"/>
      <c r="BUF13" s="83"/>
      <c r="BUG13" s="83"/>
      <c r="BUH13" s="83"/>
      <c r="BUI13" s="83"/>
      <c r="BUJ13" s="83"/>
      <c r="BUK13" s="83"/>
      <c r="BUL13" s="83"/>
      <c r="BUM13" s="83"/>
      <c r="BUN13" s="83"/>
      <c r="BUO13" s="83"/>
      <c r="BUP13" s="83"/>
      <c r="BUQ13" s="83"/>
      <c r="BUR13" s="83"/>
      <c r="BUS13" s="83"/>
      <c r="BUT13" s="83"/>
      <c r="BUU13" s="83"/>
      <c r="BUV13" s="83"/>
      <c r="BUW13" s="83"/>
      <c r="BUX13" s="83"/>
      <c r="BUY13" s="83"/>
      <c r="BUZ13" s="83"/>
      <c r="BVA13" s="83"/>
      <c r="BVB13" s="83"/>
      <c r="BVC13" s="83"/>
      <c r="BVD13" s="83"/>
      <c r="BVE13" s="83"/>
      <c r="BVF13" s="83"/>
      <c r="BVG13" s="83"/>
      <c r="BVH13" s="83"/>
      <c r="BVI13" s="83"/>
      <c r="BVJ13" s="83"/>
      <c r="BVK13" s="83"/>
      <c r="BVL13" s="83"/>
      <c r="BVM13" s="83"/>
      <c r="BVN13" s="83"/>
      <c r="BVO13" s="83"/>
      <c r="BVP13" s="83"/>
      <c r="BVQ13" s="83"/>
      <c r="BVR13" s="83"/>
      <c r="BVS13" s="83"/>
      <c r="BVT13" s="83"/>
      <c r="BVU13" s="83"/>
      <c r="BVV13" s="83"/>
      <c r="BVW13" s="83"/>
      <c r="BVX13" s="83"/>
      <c r="BVY13" s="83"/>
      <c r="BVZ13" s="83"/>
      <c r="BWA13" s="83"/>
      <c r="BWB13" s="83"/>
      <c r="BWC13" s="83"/>
      <c r="BWD13" s="83"/>
      <c r="BWE13" s="83"/>
      <c r="BWF13" s="83"/>
      <c r="BWG13" s="83"/>
      <c r="BWH13" s="83"/>
      <c r="BWI13" s="83"/>
      <c r="BWJ13" s="83"/>
      <c r="BWK13" s="83"/>
      <c r="BWL13" s="83"/>
      <c r="BWM13" s="83"/>
      <c r="BWN13" s="83"/>
      <c r="BWO13" s="83"/>
      <c r="BWP13" s="83"/>
      <c r="BWQ13" s="83"/>
      <c r="BWR13" s="83"/>
      <c r="BWS13" s="83"/>
      <c r="BWT13" s="83"/>
      <c r="BWU13" s="83"/>
      <c r="BWV13" s="83"/>
      <c r="BWW13" s="83"/>
      <c r="BWX13" s="83"/>
      <c r="BWY13" s="83"/>
      <c r="BWZ13" s="83"/>
      <c r="BXA13" s="83"/>
      <c r="BXB13" s="83"/>
      <c r="BXC13" s="83"/>
      <c r="BXD13" s="83"/>
      <c r="BXE13" s="83"/>
      <c r="BXF13" s="83"/>
      <c r="BXG13" s="83"/>
      <c r="BXH13" s="83"/>
      <c r="BXI13" s="83"/>
      <c r="BXJ13" s="83"/>
      <c r="BXK13" s="83"/>
      <c r="BXL13" s="83"/>
      <c r="BXM13" s="83"/>
      <c r="BXN13" s="83"/>
      <c r="BXO13" s="83"/>
      <c r="BXP13" s="83"/>
      <c r="BXQ13" s="83"/>
      <c r="BXR13" s="83"/>
      <c r="BXS13" s="83"/>
      <c r="BXT13" s="83"/>
      <c r="BXU13" s="83"/>
      <c r="BXV13" s="83"/>
      <c r="BXW13" s="83"/>
      <c r="BXX13" s="83"/>
      <c r="BXY13" s="83"/>
      <c r="BXZ13" s="83"/>
      <c r="BYA13" s="83"/>
      <c r="BYB13" s="83"/>
      <c r="BYC13" s="83"/>
      <c r="BYD13" s="83"/>
      <c r="BYE13" s="83"/>
      <c r="BYF13" s="83"/>
      <c r="BYG13" s="83"/>
      <c r="BYH13" s="83"/>
      <c r="BYI13" s="83"/>
      <c r="BYJ13" s="83"/>
      <c r="BYK13" s="83"/>
      <c r="BYL13" s="83"/>
      <c r="BYM13" s="83"/>
      <c r="BYN13" s="83"/>
      <c r="BYO13" s="83"/>
      <c r="BYP13" s="83"/>
      <c r="BYQ13" s="83"/>
      <c r="BYR13" s="83"/>
      <c r="BYS13" s="83"/>
      <c r="BYT13" s="83"/>
      <c r="BYU13" s="83"/>
      <c r="BYV13" s="83"/>
      <c r="BYW13" s="83"/>
      <c r="BYX13" s="83"/>
      <c r="BYY13" s="83"/>
      <c r="BYZ13" s="83"/>
      <c r="BZA13" s="83"/>
      <c r="BZB13" s="83"/>
      <c r="BZC13" s="83"/>
      <c r="BZD13" s="83"/>
      <c r="BZE13" s="83"/>
      <c r="BZF13" s="83"/>
      <c r="BZG13" s="83"/>
      <c r="BZH13" s="83"/>
      <c r="BZI13" s="83"/>
      <c r="BZJ13" s="83"/>
      <c r="BZK13" s="83"/>
      <c r="BZL13" s="83"/>
      <c r="BZM13" s="83"/>
      <c r="BZN13" s="83"/>
      <c r="BZO13" s="83"/>
      <c r="BZP13" s="83"/>
      <c r="BZQ13" s="83"/>
      <c r="BZR13" s="83"/>
      <c r="BZS13" s="83"/>
      <c r="BZT13" s="83"/>
      <c r="BZU13" s="83"/>
      <c r="BZV13" s="83"/>
      <c r="BZW13" s="83"/>
      <c r="BZX13" s="83"/>
      <c r="BZY13" s="83"/>
      <c r="BZZ13" s="83"/>
      <c r="CAA13" s="83"/>
      <c r="CAB13" s="83"/>
      <c r="CAC13" s="83"/>
      <c r="CAD13" s="83"/>
      <c r="CAE13" s="83"/>
      <c r="CAF13" s="83"/>
      <c r="CAG13" s="83"/>
      <c r="CAH13" s="83"/>
      <c r="CAI13" s="83"/>
      <c r="CAJ13" s="83"/>
      <c r="CAK13" s="83"/>
      <c r="CAL13" s="83"/>
      <c r="CAM13" s="83"/>
      <c r="CAN13" s="83"/>
      <c r="CAO13" s="83"/>
      <c r="CAP13" s="83"/>
      <c r="CAQ13" s="83"/>
      <c r="CAR13" s="83"/>
      <c r="CAS13" s="83"/>
      <c r="CAT13" s="83"/>
      <c r="CAU13" s="83"/>
      <c r="CAV13" s="83"/>
      <c r="CAW13" s="83"/>
      <c r="CAX13" s="83"/>
      <c r="CAY13" s="83"/>
      <c r="CAZ13" s="83"/>
      <c r="CBA13" s="83"/>
      <c r="CBB13" s="83"/>
      <c r="CBC13" s="83"/>
      <c r="CBD13" s="83"/>
      <c r="CBE13" s="83"/>
      <c r="CBF13" s="83"/>
      <c r="CBG13" s="83"/>
      <c r="CBH13" s="83"/>
      <c r="CBI13" s="83"/>
      <c r="CBJ13" s="83"/>
      <c r="CBK13" s="83"/>
      <c r="CBL13" s="83"/>
      <c r="CBM13" s="83"/>
      <c r="CBN13" s="83"/>
      <c r="CBO13" s="83"/>
      <c r="CBP13" s="83"/>
      <c r="CBQ13" s="83"/>
      <c r="CBR13" s="83"/>
      <c r="CBS13" s="83"/>
      <c r="CBT13" s="83"/>
      <c r="CBU13" s="83"/>
      <c r="CBV13" s="83"/>
      <c r="CBW13" s="83"/>
      <c r="CBX13" s="83"/>
      <c r="CBY13" s="83"/>
      <c r="CBZ13" s="83"/>
      <c r="CCA13" s="83"/>
      <c r="CCB13" s="83"/>
      <c r="CCC13" s="83"/>
      <c r="CCD13" s="83"/>
      <c r="CCE13" s="83"/>
      <c r="CCF13" s="83"/>
      <c r="CCG13" s="83"/>
      <c r="CCH13" s="83"/>
      <c r="CCI13" s="83"/>
      <c r="CCJ13" s="83"/>
      <c r="CCK13" s="83"/>
      <c r="CCL13" s="83"/>
      <c r="CCM13" s="83"/>
      <c r="CCN13" s="83"/>
      <c r="CCO13" s="83"/>
      <c r="CCP13" s="83"/>
      <c r="CCQ13" s="83"/>
      <c r="CCR13" s="83"/>
      <c r="CCS13" s="83"/>
      <c r="CCT13" s="83"/>
      <c r="CCU13" s="83"/>
      <c r="CCV13" s="83"/>
      <c r="CCW13" s="83"/>
      <c r="CCX13" s="83"/>
      <c r="CCY13" s="83"/>
      <c r="CCZ13" s="83"/>
      <c r="CDA13" s="83"/>
      <c r="CDB13" s="83"/>
      <c r="CDC13" s="83"/>
      <c r="CDD13" s="83"/>
      <c r="CDE13" s="83"/>
      <c r="CDF13" s="83"/>
      <c r="CDG13" s="83"/>
      <c r="CDH13" s="83"/>
      <c r="CDI13" s="83"/>
      <c r="CDJ13" s="83"/>
      <c r="CDK13" s="83"/>
      <c r="CDL13" s="83"/>
      <c r="CDM13" s="83"/>
      <c r="CDN13" s="83"/>
      <c r="CDO13" s="83"/>
      <c r="CDP13" s="83"/>
      <c r="CDQ13" s="83"/>
      <c r="CDR13" s="83"/>
      <c r="CDS13" s="83"/>
      <c r="CDT13" s="83"/>
      <c r="CDU13" s="83"/>
      <c r="CDV13" s="83"/>
      <c r="CDW13" s="83"/>
      <c r="CDX13" s="83"/>
      <c r="CDY13" s="83"/>
      <c r="CDZ13" s="83"/>
      <c r="CEA13" s="83"/>
      <c r="CEB13" s="83"/>
      <c r="CEC13" s="83"/>
      <c r="CED13" s="83"/>
      <c r="CEE13" s="83"/>
      <c r="CEF13" s="83"/>
      <c r="CEG13" s="83"/>
      <c r="CEH13" s="83"/>
      <c r="CEI13" s="83"/>
      <c r="CEJ13" s="83"/>
      <c r="CEK13" s="83"/>
      <c r="CEL13" s="83"/>
      <c r="CEM13" s="83"/>
      <c r="CEN13" s="83"/>
      <c r="CEO13" s="83"/>
      <c r="CEP13" s="83"/>
      <c r="CEQ13" s="83"/>
      <c r="CER13" s="83"/>
      <c r="CES13" s="83"/>
      <c r="CET13" s="83"/>
      <c r="CEU13" s="83"/>
      <c r="CEV13" s="83"/>
      <c r="CEW13" s="83"/>
      <c r="CEX13" s="83"/>
      <c r="CEY13" s="83"/>
      <c r="CEZ13" s="83"/>
      <c r="CFA13" s="83"/>
      <c r="CFB13" s="83"/>
      <c r="CFC13" s="83"/>
      <c r="CFD13" s="83"/>
      <c r="CFE13" s="83"/>
      <c r="CFF13" s="83"/>
      <c r="CFG13" s="83"/>
      <c r="CFH13" s="83"/>
      <c r="CFI13" s="83"/>
      <c r="CFJ13" s="83"/>
      <c r="CFK13" s="83"/>
      <c r="CFL13" s="83"/>
      <c r="CFM13" s="83"/>
      <c r="CFN13" s="83"/>
      <c r="CFO13" s="83"/>
      <c r="CFP13" s="83"/>
      <c r="CFQ13" s="83"/>
      <c r="CFR13" s="83"/>
      <c r="CFS13" s="83"/>
      <c r="CFT13" s="83"/>
      <c r="CFU13" s="83"/>
      <c r="CFV13" s="83"/>
      <c r="CFW13" s="83"/>
      <c r="CFX13" s="83"/>
      <c r="CFY13" s="83"/>
      <c r="CFZ13" s="83"/>
      <c r="CGA13" s="83"/>
      <c r="CGB13" s="83"/>
      <c r="CGC13" s="83"/>
      <c r="CGD13" s="83"/>
      <c r="CGE13" s="83"/>
      <c r="CGF13" s="83"/>
      <c r="CGG13" s="83"/>
      <c r="CGH13" s="83"/>
      <c r="CGI13" s="83"/>
      <c r="CGJ13" s="83"/>
      <c r="CGK13" s="83"/>
      <c r="CGL13" s="83"/>
      <c r="CGM13" s="83"/>
      <c r="CGN13" s="83"/>
      <c r="CGO13" s="83"/>
      <c r="CGP13" s="83"/>
      <c r="CGQ13" s="83"/>
      <c r="CGR13" s="83"/>
      <c r="CGS13" s="83"/>
      <c r="CGT13" s="83"/>
      <c r="CGU13" s="83"/>
      <c r="CGV13" s="83"/>
      <c r="CGW13" s="83"/>
      <c r="CGX13" s="83"/>
      <c r="CGY13" s="83"/>
      <c r="CGZ13" s="83"/>
      <c r="CHA13" s="83"/>
      <c r="CHB13" s="83"/>
      <c r="CHC13" s="83"/>
      <c r="CHD13" s="83"/>
      <c r="CHE13" s="83"/>
      <c r="CHF13" s="83"/>
      <c r="CHG13" s="83"/>
      <c r="CHH13" s="83"/>
      <c r="CHI13" s="83"/>
      <c r="CHJ13" s="83"/>
      <c r="CHK13" s="83"/>
      <c r="CHL13" s="83"/>
      <c r="CHM13" s="83"/>
      <c r="CHN13" s="83"/>
      <c r="CHO13" s="83"/>
      <c r="CHP13" s="83"/>
      <c r="CHQ13" s="83"/>
      <c r="CHR13" s="83"/>
      <c r="CHS13" s="83"/>
      <c r="CHT13" s="83"/>
      <c r="CHU13" s="83"/>
      <c r="CHV13" s="83"/>
      <c r="CHW13" s="83"/>
      <c r="CHX13" s="83"/>
      <c r="CHY13" s="83"/>
      <c r="CHZ13" s="83"/>
      <c r="CIA13" s="83"/>
      <c r="CIB13" s="83"/>
      <c r="CIC13" s="83"/>
      <c r="CID13" s="83"/>
      <c r="CIE13" s="83"/>
      <c r="CIF13" s="83"/>
      <c r="CIG13" s="83"/>
      <c r="CIH13" s="83"/>
      <c r="CII13" s="83"/>
      <c r="CIJ13" s="83"/>
      <c r="CIK13" s="83"/>
      <c r="CIL13" s="83"/>
      <c r="CIM13" s="83"/>
      <c r="CIN13" s="83"/>
      <c r="CIO13" s="83"/>
      <c r="CIP13" s="83"/>
      <c r="CIQ13" s="83"/>
      <c r="CIR13" s="83"/>
      <c r="CIS13" s="83"/>
      <c r="CIT13" s="83"/>
      <c r="CIU13" s="83"/>
      <c r="CIV13" s="83"/>
      <c r="CIW13" s="83"/>
      <c r="CIX13" s="83"/>
      <c r="CIY13" s="83"/>
      <c r="CIZ13" s="83"/>
      <c r="CJA13" s="83"/>
      <c r="CJB13" s="83"/>
      <c r="CJC13" s="83"/>
      <c r="CJD13" s="83"/>
      <c r="CJE13" s="83"/>
      <c r="CJF13" s="83"/>
      <c r="CJG13" s="83"/>
      <c r="CJH13" s="83"/>
      <c r="CJI13" s="83"/>
      <c r="CJJ13" s="83"/>
      <c r="CJK13" s="83"/>
      <c r="CJL13" s="83"/>
      <c r="CJM13" s="83"/>
      <c r="CJN13" s="83"/>
      <c r="CJO13" s="83"/>
      <c r="CJP13" s="83"/>
      <c r="CJQ13" s="83"/>
      <c r="CJR13" s="83"/>
      <c r="CJS13" s="83"/>
      <c r="CJT13" s="83"/>
      <c r="CJU13" s="83"/>
      <c r="CJV13" s="83"/>
      <c r="CJW13" s="83"/>
      <c r="CJX13" s="83"/>
      <c r="CJY13" s="83"/>
      <c r="CJZ13" s="83"/>
      <c r="CKA13" s="83"/>
      <c r="CKB13" s="83"/>
      <c r="CKC13" s="83"/>
      <c r="CKD13" s="83"/>
      <c r="CKE13" s="83"/>
      <c r="CKF13" s="83"/>
      <c r="CKG13" s="83"/>
      <c r="CKH13" s="83"/>
      <c r="CKI13" s="83"/>
      <c r="CKJ13" s="83"/>
      <c r="CKK13" s="83"/>
      <c r="CKL13" s="83"/>
      <c r="CKM13" s="83"/>
      <c r="CKN13" s="83"/>
      <c r="CKO13" s="83"/>
      <c r="CKP13" s="83"/>
      <c r="CKQ13" s="83"/>
      <c r="CKR13" s="83"/>
      <c r="CKS13" s="83"/>
      <c r="CKT13" s="83"/>
      <c r="CKU13" s="83"/>
      <c r="CKV13" s="83"/>
      <c r="CKW13" s="83"/>
      <c r="CKX13" s="83"/>
      <c r="CKY13" s="83"/>
      <c r="CKZ13" s="83"/>
      <c r="CLA13" s="83"/>
      <c r="CLB13" s="83"/>
      <c r="CLC13" s="83"/>
      <c r="CLD13" s="83"/>
      <c r="CLE13" s="83"/>
      <c r="CLF13" s="83"/>
      <c r="CLG13" s="83"/>
      <c r="CLH13" s="83"/>
      <c r="CLI13" s="83"/>
      <c r="CLJ13" s="83"/>
      <c r="CLK13" s="83"/>
      <c r="CLL13" s="83"/>
      <c r="CLM13" s="83"/>
      <c r="CLN13" s="83"/>
      <c r="CLO13" s="83"/>
      <c r="CLP13" s="83"/>
      <c r="CLQ13" s="83"/>
      <c r="CLR13" s="83"/>
      <c r="CLS13" s="83"/>
      <c r="CLT13" s="83"/>
      <c r="CLU13" s="83"/>
      <c r="CLV13" s="83"/>
      <c r="CLW13" s="83"/>
      <c r="CLX13" s="83"/>
      <c r="CLY13" s="83"/>
      <c r="CLZ13" s="83"/>
      <c r="CMA13" s="83"/>
      <c r="CMB13" s="83"/>
      <c r="CMC13" s="83"/>
      <c r="CMD13" s="83"/>
      <c r="CME13" s="83"/>
      <c r="CMF13" s="83"/>
      <c r="CMG13" s="83"/>
      <c r="CMH13" s="83"/>
      <c r="CMI13" s="83"/>
      <c r="CMJ13" s="83"/>
      <c r="CMK13" s="83"/>
      <c r="CML13" s="83"/>
      <c r="CMM13" s="83"/>
      <c r="CMN13" s="83"/>
      <c r="CMO13" s="83"/>
      <c r="CMP13" s="83"/>
      <c r="CMQ13" s="83"/>
      <c r="CMR13" s="83"/>
      <c r="CMS13" s="83"/>
      <c r="CMT13" s="83"/>
      <c r="CMU13" s="83"/>
      <c r="CMV13" s="83"/>
      <c r="CMW13" s="83"/>
      <c r="CMX13" s="83"/>
      <c r="CMY13" s="83"/>
      <c r="CMZ13" s="83"/>
      <c r="CNA13" s="83"/>
      <c r="CNB13" s="83"/>
      <c r="CNC13" s="83"/>
      <c r="CND13" s="83"/>
      <c r="CNE13" s="83"/>
      <c r="CNF13" s="83"/>
      <c r="CNG13" s="83"/>
      <c r="CNH13" s="83"/>
      <c r="CNI13" s="83"/>
      <c r="CNJ13" s="83"/>
      <c r="CNK13" s="83"/>
      <c r="CNL13" s="83"/>
      <c r="CNM13" s="83"/>
      <c r="CNN13" s="83"/>
      <c r="CNO13" s="83"/>
      <c r="CNP13" s="83"/>
      <c r="CNQ13" s="83"/>
      <c r="CNR13" s="83"/>
      <c r="CNS13" s="83"/>
      <c r="CNT13" s="83"/>
      <c r="CNU13" s="83"/>
      <c r="CNV13" s="83"/>
      <c r="CNW13" s="83"/>
      <c r="CNX13" s="83"/>
      <c r="CNY13" s="83"/>
      <c r="CNZ13" s="83"/>
      <c r="COA13" s="83"/>
      <c r="COB13" s="83"/>
      <c r="COC13" s="83"/>
      <c r="COD13" s="83"/>
      <c r="COE13" s="83"/>
      <c r="COF13" s="83"/>
      <c r="COG13" s="83"/>
      <c r="COH13" s="83"/>
      <c r="COI13" s="83"/>
      <c r="COJ13" s="83"/>
      <c r="COK13" s="83"/>
      <c r="COL13" s="83"/>
      <c r="COM13" s="83"/>
      <c r="CON13" s="83"/>
      <c r="COO13" s="83"/>
      <c r="COP13" s="83"/>
      <c r="COQ13" s="83"/>
      <c r="COR13" s="83"/>
      <c r="COS13" s="83"/>
      <c r="COT13" s="83"/>
      <c r="COU13" s="83"/>
      <c r="COV13" s="83"/>
      <c r="COW13" s="83"/>
      <c r="COX13" s="83"/>
      <c r="COY13" s="83"/>
      <c r="COZ13" s="83"/>
      <c r="CPA13" s="83"/>
      <c r="CPB13" s="83"/>
      <c r="CPC13" s="83"/>
      <c r="CPD13" s="83"/>
      <c r="CPE13" s="83"/>
      <c r="CPF13" s="83"/>
      <c r="CPG13" s="83"/>
      <c r="CPH13" s="83"/>
      <c r="CPI13" s="83"/>
      <c r="CPJ13" s="83"/>
      <c r="CPK13" s="83"/>
      <c r="CPL13" s="83"/>
      <c r="CPM13" s="83"/>
      <c r="CPN13" s="83"/>
      <c r="CPO13" s="83"/>
      <c r="CPP13" s="83"/>
      <c r="CPQ13" s="83"/>
      <c r="CPR13" s="83"/>
      <c r="CPS13" s="83"/>
      <c r="CPT13" s="83"/>
      <c r="CPU13" s="83"/>
      <c r="CPV13" s="83"/>
      <c r="CPW13" s="83"/>
      <c r="CPX13" s="83"/>
      <c r="CPY13" s="83"/>
      <c r="CPZ13" s="83"/>
      <c r="CQA13" s="83"/>
      <c r="CQB13" s="83"/>
      <c r="CQC13" s="83"/>
      <c r="CQD13" s="83"/>
      <c r="CQE13" s="83"/>
      <c r="CQF13" s="83"/>
      <c r="CQG13" s="83"/>
      <c r="CQH13" s="83"/>
      <c r="CQI13" s="83"/>
      <c r="CQJ13" s="83"/>
      <c r="CQK13" s="83"/>
      <c r="CQL13" s="83"/>
      <c r="CQM13" s="83"/>
      <c r="CQN13" s="83"/>
      <c r="CQO13" s="83"/>
      <c r="CQP13" s="83"/>
      <c r="CQQ13" s="83"/>
      <c r="CQR13" s="83"/>
      <c r="CQS13" s="83"/>
      <c r="CQT13" s="83"/>
      <c r="CQU13" s="83"/>
      <c r="CQV13" s="83"/>
      <c r="CQW13" s="83"/>
      <c r="CQX13" s="83"/>
      <c r="CQY13" s="83"/>
      <c r="CQZ13" s="83"/>
      <c r="CRA13" s="83"/>
      <c r="CRB13" s="83"/>
      <c r="CRC13" s="83"/>
      <c r="CRD13" s="83"/>
      <c r="CRE13" s="83"/>
      <c r="CRF13" s="83"/>
      <c r="CRG13" s="83"/>
      <c r="CRH13" s="83"/>
      <c r="CRI13" s="83"/>
      <c r="CRJ13" s="83"/>
      <c r="CRK13" s="83"/>
      <c r="CRL13" s="83"/>
      <c r="CRM13" s="83"/>
      <c r="CRN13" s="83"/>
      <c r="CRO13" s="83"/>
      <c r="CRP13" s="83"/>
      <c r="CRQ13" s="83"/>
      <c r="CRR13" s="83"/>
      <c r="CRS13" s="83"/>
      <c r="CRT13" s="83"/>
      <c r="CRU13" s="83"/>
      <c r="CRV13" s="83"/>
      <c r="CRW13" s="83"/>
      <c r="CRX13" s="83"/>
      <c r="CRY13" s="83"/>
      <c r="CRZ13" s="83"/>
      <c r="CSA13" s="83"/>
      <c r="CSB13" s="83"/>
      <c r="CSC13" s="83"/>
      <c r="CSD13" s="83"/>
      <c r="CSE13" s="83"/>
      <c r="CSF13" s="83"/>
      <c r="CSG13" s="83"/>
      <c r="CSH13" s="83"/>
      <c r="CSI13" s="83"/>
      <c r="CSJ13" s="83"/>
      <c r="CSK13" s="83"/>
      <c r="CSL13" s="83"/>
      <c r="CSM13" s="83"/>
      <c r="CSN13" s="83"/>
      <c r="CSO13" s="83"/>
      <c r="CSP13" s="83"/>
      <c r="CSQ13" s="83"/>
      <c r="CSR13" s="83"/>
      <c r="CSS13" s="83"/>
      <c r="CST13" s="83"/>
      <c r="CSU13" s="83"/>
      <c r="CSV13" s="83"/>
      <c r="CSW13" s="83"/>
      <c r="CSX13" s="83"/>
      <c r="CSY13" s="83"/>
      <c r="CSZ13" s="83"/>
      <c r="CTA13" s="83"/>
      <c r="CTB13" s="83"/>
      <c r="CTC13" s="83"/>
      <c r="CTD13" s="83"/>
      <c r="CTE13" s="83"/>
      <c r="CTF13" s="83"/>
      <c r="CTG13" s="83"/>
      <c r="CTH13" s="83"/>
      <c r="CTI13" s="83"/>
      <c r="CTJ13" s="83"/>
      <c r="CTK13" s="83"/>
      <c r="CTL13" s="83"/>
      <c r="CTM13" s="83"/>
      <c r="CTN13" s="83"/>
      <c r="CTO13" s="83"/>
      <c r="CTP13" s="83"/>
      <c r="CTQ13" s="83"/>
      <c r="CTR13" s="83"/>
      <c r="CTS13" s="83"/>
      <c r="CTT13" s="83"/>
      <c r="CTU13" s="83"/>
      <c r="CTV13" s="83"/>
      <c r="CTW13" s="83"/>
      <c r="CTX13" s="83"/>
      <c r="CTY13" s="83"/>
      <c r="CTZ13" s="83"/>
      <c r="CUA13" s="83"/>
      <c r="CUB13" s="83"/>
      <c r="CUC13" s="83"/>
      <c r="CUD13" s="83"/>
      <c r="CUE13" s="83"/>
      <c r="CUF13" s="83"/>
      <c r="CUG13" s="83"/>
      <c r="CUH13" s="83"/>
      <c r="CUI13" s="83"/>
      <c r="CUJ13" s="83"/>
      <c r="CUK13" s="83"/>
      <c r="CUL13" s="83"/>
      <c r="CUM13" s="83"/>
      <c r="CUN13" s="83"/>
      <c r="CUO13" s="83"/>
      <c r="CUP13" s="83"/>
      <c r="CUQ13" s="83"/>
      <c r="CUR13" s="83"/>
      <c r="CUS13" s="83"/>
      <c r="CUT13" s="83"/>
      <c r="CUU13" s="83"/>
      <c r="CUV13" s="83"/>
      <c r="CUW13" s="83"/>
      <c r="CUX13" s="83"/>
      <c r="CUY13" s="83"/>
      <c r="CUZ13" s="83"/>
      <c r="CVA13" s="83"/>
      <c r="CVB13" s="83"/>
      <c r="CVC13" s="83"/>
      <c r="CVD13" s="83"/>
      <c r="CVE13" s="83"/>
      <c r="CVF13" s="83"/>
      <c r="CVG13" s="83"/>
      <c r="CVH13" s="83"/>
      <c r="CVI13" s="83"/>
      <c r="CVJ13" s="83"/>
      <c r="CVK13" s="83"/>
      <c r="CVL13" s="83"/>
      <c r="CVM13" s="83"/>
      <c r="CVN13" s="83"/>
      <c r="CVO13" s="83"/>
      <c r="CVP13" s="83"/>
      <c r="CVQ13" s="83"/>
      <c r="CVR13" s="83"/>
      <c r="CVS13" s="83"/>
      <c r="CVT13" s="83"/>
      <c r="CVU13" s="83"/>
      <c r="CVV13" s="83"/>
      <c r="CVW13" s="83"/>
      <c r="CVX13" s="83"/>
      <c r="CVY13" s="83"/>
      <c r="CVZ13" s="83"/>
      <c r="CWA13" s="83"/>
      <c r="CWB13" s="83"/>
      <c r="CWC13" s="83"/>
      <c r="CWD13" s="83"/>
      <c r="CWE13" s="83"/>
      <c r="CWF13" s="83"/>
      <c r="CWG13" s="83"/>
      <c r="CWH13" s="83"/>
      <c r="CWI13" s="83"/>
      <c r="CWJ13" s="83"/>
      <c r="CWK13" s="83"/>
      <c r="CWL13" s="83"/>
      <c r="CWM13" s="83"/>
      <c r="CWN13" s="83"/>
      <c r="CWO13" s="83"/>
      <c r="CWP13" s="83"/>
      <c r="CWQ13" s="83"/>
      <c r="CWR13" s="83"/>
      <c r="CWS13" s="83"/>
      <c r="CWT13" s="83"/>
      <c r="CWU13" s="83"/>
      <c r="CWV13" s="83"/>
      <c r="CWW13" s="83"/>
      <c r="CWX13" s="83"/>
      <c r="CWY13" s="83"/>
      <c r="CWZ13" s="83"/>
      <c r="CXA13" s="83"/>
      <c r="CXB13" s="83"/>
      <c r="CXC13" s="83"/>
      <c r="CXD13" s="83"/>
      <c r="CXE13" s="83"/>
      <c r="CXF13" s="83"/>
      <c r="CXG13" s="83"/>
      <c r="CXH13" s="83"/>
      <c r="CXI13" s="83"/>
      <c r="CXJ13" s="83"/>
      <c r="CXK13" s="83"/>
      <c r="CXL13" s="83"/>
      <c r="CXM13" s="83"/>
      <c r="CXN13" s="83"/>
      <c r="CXO13" s="83"/>
      <c r="CXP13" s="83"/>
      <c r="CXQ13" s="83"/>
      <c r="CXR13" s="83"/>
      <c r="CXS13" s="83"/>
      <c r="CXT13" s="83"/>
      <c r="CXU13" s="83"/>
      <c r="CXV13" s="83"/>
      <c r="CXW13" s="83"/>
      <c r="CXX13" s="83"/>
      <c r="CXY13" s="83"/>
      <c r="CXZ13" s="83"/>
      <c r="CYA13" s="83"/>
      <c r="CYB13" s="83"/>
      <c r="CYC13" s="83"/>
      <c r="CYD13" s="83"/>
      <c r="CYE13" s="83"/>
      <c r="CYF13" s="83"/>
      <c r="CYG13" s="83"/>
      <c r="CYH13" s="83"/>
      <c r="CYI13" s="83"/>
      <c r="CYJ13" s="83"/>
      <c r="CYK13" s="83"/>
      <c r="CYL13" s="83"/>
      <c r="CYM13" s="83"/>
      <c r="CYN13" s="83"/>
      <c r="CYO13" s="83"/>
      <c r="CYP13" s="83"/>
      <c r="CYQ13" s="83"/>
      <c r="CYR13" s="83"/>
      <c r="CYS13" s="83"/>
      <c r="CYT13" s="83"/>
      <c r="CYU13" s="83"/>
      <c r="CYV13" s="83"/>
      <c r="CYW13" s="83"/>
      <c r="CYX13" s="83"/>
      <c r="CYY13" s="83"/>
      <c r="CYZ13" s="83"/>
      <c r="CZA13" s="83"/>
      <c r="CZB13" s="83"/>
      <c r="CZC13" s="83"/>
      <c r="CZD13" s="83"/>
      <c r="CZE13" s="83"/>
      <c r="CZF13" s="83"/>
      <c r="CZG13" s="83"/>
      <c r="CZH13" s="83"/>
      <c r="CZI13" s="83"/>
      <c r="CZJ13" s="83"/>
      <c r="CZK13" s="83"/>
      <c r="CZL13" s="83"/>
      <c r="CZM13" s="83"/>
      <c r="CZN13" s="83"/>
      <c r="CZO13" s="83"/>
      <c r="CZP13" s="83"/>
      <c r="CZQ13" s="83"/>
      <c r="CZR13" s="83"/>
      <c r="CZS13" s="83"/>
      <c r="CZT13" s="83"/>
      <c r="CZU13" s="83"/>
      <c r="CZV13" s="83"/>
      <c r="CZW13" s="83"/>
      <c r="CZX13" s="83"/>
      <c r="CZY13" s="83"/>
      <c r="CZZ13" s="83"/>
      <c r="DAA13" s="83"/>
      <c r="DAB13" s="83"/>
      <c r="DAC13" s="83"/>
      <c r="DAD13" s="83"/>
      <c r="DAE13" s="83"/>
      <c r="DAF13" s="83"/>
      <c r="DAG13" s="83"/>
      <c r="DAH13" s="83"/>
      <c r="DAI13" s="83"/>
      <c r="DAJ13" s="83"/>
      <c r="DAK13" s="83"/>
      <c r="DAL13" s="83"/>
      <c r="DAM13" s="83"/>
      <c r="DAN13" s="83"/>
      <c r="DAO13" s="83"/>
      <c r="DAP13" s="83"/>
      <c r="DAQ13" s="83"/>
      <c r="DAR13" s="83"/>
      <c r="DAS13" s="83"/>
      <c r="DAT13" s="83"/>
      <c r="DAU13" s="83"/>
      <c r="DAV13" s="83"/>
      <c r="DAW13" s="83"/>
      <c r="DAX13" s="83"/>
      <c r="DAY13" s="83"/>
      <c r="DAZ13" s="83"/>
      <c r="DBA13" s="83"/>
      <c r="DBB13" s="83"/>
      <c r="DBC13" s="83"/>
      <c r="DBD13" s="83"/>
      <c r="DBE13" s="83"/>
      <c r="DBF13" s="83"/>
      <c r="DBG13" s="83"/>
      <c r="DBH13" s="83"/>
      <c r="DBI13" s="83"/>
      <c r="DBJ13" s="83"/>
      <c r="DBK13" s="83"/>
      <c r="DBL13" s="83"/>
      <c r="DBM13" s="83"/>
      <c r="DBN13" s="83"/>
      <c r="DBO13" s="83"/>
      <c r="DBP13" s="83"/>
      <c r="DBQ13" s="83"/>
      <c r="DBR13" s="83"/>
      <c r="DBS13" s="83"/>
      <c r="DBT13" s="83"/>
      <c r="DBU13" s="83"/>
      <c r="DBV13" s="83"/>
      <c r="DBW13" s="83"/>
      <c r="DBX13" s="83"/>
      <c r="DBY13" s="83"/>
      <c r="DBZ13" s="83"/>
      <c r="DCA13" s="83"/>
      <c r="DCB13" s="83"/>
      <c r="DCC13" s="83"/>
      <c r="DCD13" s="83"/>
      <c r="DCE13" s="83"/>
      <c r="DCF13" s="83"/>
      <c r="DCG13" s="83"/>
      <c r="DCH13" s="83"/>
      <c r="DCI13" s="83"/>
      <c r="DCJ13" s="83"/>
      <c r="DCK13" s="83"/>
      <c r="DCL13" s="83"/>
      <c r="DCM13" s="83"/>
      <c r="DCN13" s="83"/>
      <c r="DCO13" s="83"/>
      <c r="DCP13" s="83"/>
      <c r="DCQ13" s="83"/>
      <c r="DCR13" s="83"/>
      <c r="DCS13" s="83"/>
      <c r="DCT13" s="83"/>
      <c r="DCU13" s="83"/>
      <c r="DCV13" s="83"/>
      <c r="DCW13" s="83"/>
      <c r="DCX13" s="83"/>
      <c r="DCY13" s="83"/>
      <c r="DCZ13" s="83"/>
      <c r="DDA13" s="83"/>
      <c r="DDB13" s="83"/>
      <c r="DDC13" s="83"/>
      <c r="DDD13" s="83"/>
      <c r="DDE13" s="83"/>
      <c r="DDF13" s="83"/>
      <c r="DDG13" s="83"/>
      <c r="DDH13" s="83"/>
      <c r="DDI13" s="83"/>
      <c r="DDJ13" s="83"/>
      <c r="DDK13" s="83"/>
      <c r="DDL13" s="83"/>
      <c r="DDM13" s="83"/>
      <c r="DDN13" s="83"/>
      <c r="DDO13" s="83"/>
      <c r="DDP13" s="83"/>
      <c r="DDQ13" s="83"/>
      <c r="DDR13" s="83"/>
      <c r="DDS13" s="83"/>
      <c r="DDT13" s="83"/>
      <c r="DDU13" s="83"/>
      <c r="DDV13" s="83"/>
      <c r="DDW13" s="83"/>
      <c r="DDX13" s="83"/>
      <c r="DDY13" s="83"/>
      <c r="DDZ13" s="83"/>
      <c r="DEA13" s="83"/>
      <c r="DEB13" s="83"/>
      <c r="DEC13" s="83"/>
      <c r="DED13" s="83"/>
      <c r="DEE13" s="83"/>
      <c r="DEF13" s="83"/>
      <c r="DEG13" s="83"/>
      <c r="DEH13" s="83"/>
      <c r="DEI13" s="83"/>
      <c r="DEJ13" s="83"/>
      <c r="DEK13" s="83"/>
      <c r="DEL13" s="83"/>
      <c r="DEM13" s="83"/>
      <c r="DEN13" s="83"/>
      <c r="DEO13" s="83"/>
      <c r="DEP13" s="83"/>
      <c r="DEQ13" s="83"/>
      <c r="DER13" s="83"/>
      <c r="DES13" s="83"/>
      <c r="DET13" s="83"/>
      <c r="DEU13" s="83"/>
      <c r="DEV13" s="83"/>
      <c r="DEW13" s="83"/>
      <c r="DEX13" s="83"/>
      <c r="DEY13" s="83"/>
      <c r="DEZ13" s="83"/>
      <c r="DFA13" s="83"/>
      <c r="DFB13" s="83"/>
      <c r="DFC13" s="83"/>
      <c r="DFD13" s="83"/>
      <c r="DFE13" s="83"/>
      <c r="DFF13" s="83"/>
      <c r="DFG13" s="83"/>
      <c r="DFH13" s="83"/>
      <c r="DFI13" s="83"/>
      <c r="DFJ13" s="83"/>
      <c r="DFK13" s="83"/>
      <c r="DFL13" s="83"/>
      <c r="DFM13" s="83"/>
      <c r="DFN13" s="83"/>
      <c r="DFO13" s="83"/>
      <c r="DFP13" s="83"/>
      <c r="DFQ13" s="83"/>
      <c r="DFR13" s="83"/>
      <c r="DFS13" s="83"/>
      <c r="DFT13" s="83"/>
      <c r="DFU13" s="83"/>
      <c r="DFV13" s="83"/>
      <c r="DFW13" s="83"/>
      <c r="DFX13" s="83"/>
      <c r="DFY13" s="83"/>
      <c r="DFZ13" s="83"/>
      <c r="DGA13" s="83"/>
      <c r="DGB13" s="83"/>
      <c r="DGC13" s="83"/>
      <c r="DGD13" s="83"/>
      <c r="DGE13" s="83"/>
      <c r="DGF13" s="83"/>
      <c r="DGG13" s="83"/>
      <c r="DGH13" s="83"/>
      <c r="DGI13" s="83"/>
      <c r="DGJ13" s="83"/>
      <c r="DGK13" s="83"/>
      <c r="DGL13" s="83"/>
      <c r="DGM13" s="83"/>
      <c r="DGN13" s="83"/>
      <c r="DGO13" s="83"/>
      <c r="DGP13" s="83"/>
      <c r="DGQ13" s="83"/>
      <c r="DGR13" s="83"/>
      <c r="DGS13" s="83"/>
      <c r="DGT13" s="83"/>
      <c r="DGU13" s="83"/>
      <c r="DGV13" s="83"/>
      <c r="DGW13" s="83"/>
      <c r="DGX13" s="83"/>
      <c r="DGY13" s="83"/>
      <c r="DGZ13" s="83"/>
      <c r="DHA13" s="83"/>
      <c r="DHB13" s="83"/>
      <c r="DHC13" s="83"/>
      <c r="DHD13" s="83"/>
      <c r="DHE13" s="83"/>
      <c r="DHF13" s="83"/>
      <c r="DHG13" s="83"/>
      <c r="DHH13" s="83"/>
      <c r="DHI13" s="83"/>
      <c r="DHJ13" s="83"/>
      <c r="DHK13" s="83"/>
      <c r="DHL13" s="83"/>
      <c r="DHM13" s="83"/>
      <c r="DHN13" s="83"/>
      <c r="DHO13" s="83"/>
      <c r="DHP13" s="83"/>
      <c r="DHQ13" s="83"/>
      <c r="DHR13" s="83"/>
      <c r="DHS13" s="83"/>
      <c r="DHT13" s="83"/>
      <c r="DHU13" s="83"/>
      <c r="DHV13" s="83"/>
      <c r="DHW13" s="83"/>
      <c r="DHX13" s="83"/>
      <c r="DHY13" s="83"/>
      <c r="DHZ13" s="83"/>
      <c r="DIA13" s="83"/>
      <c r="DIB13" s="83"/>
      <c r="DIC13" s="83"/>
      <c r="DID13" s="83"/>
      <c r="DIE13" s="83"/>
      <c r="DIF13" s="83"/>
      <c r="DIG13" s="83"/>
      <c r="DIH13" s="83"/>
      <c r="DII13" s="83"/>
      <c r="DIJ13" s="83"/>
      <c r="DIK13" s="83"/>
      <c r="DIL13" s="83"/>
      <c r="DIM13" s="83"/>
      <c r="DIN13" s="83"/>
      <c r="DIO13" s="83"/>
      <c r="DIP13" s="83"/>
      <c r="DIQ13" s="83"/>
      <c r="DIR13" s="83"/>
      <c r="DIS13" s="83"/>
      <c r="DIT13" s="83"/>
      <c r="DIU13" s="83"/>
      <c r="DIV13" s="83"/>
      <c r="DIW13" s="83"/>
      <c r="DIX13" s="83"/>
      <c r="DIY13" s="83"/>
      <c r="DIZ13" s="83"/>
      <c r="DJA13" s="83"/>
      <c r="DJB13" s="83"/>
      <c r="DJC13" s="83"/>
      <c r="DJD13" s="83"/>
      <c r="DJE13" s="83"/>
      <c r="DJF13" s="83"/>
      <c r="DJG13" s="83"/>
      <c r="DJH13" s="83"/>
      <c r="DJI13" s="83"/>
      <c r="DJJ13" s="83"/>
      <c r="DJK13" s="83"/>
      <c r="DJL13" s="83"/>
      <c r="DJM13" s="83"/>
      <c r="DJN13" s="83"/>
      <c r="DJO13" s="83"/>
      <c r="DJP13" s="83"/>
      <c r="DJQ13" s="83"/>
      <c r="DJR13" s="83"/>
      <c r="DJS13" s="83"/>
      <c r="DJT13" s="83"/>
      <c r="DJU13" s="83"/>
      <c r="DJV13" s="83"/>
      <c r="DJW13" s="83"/>
      <c r="DJX13" s="83"/>
      <c r="DJY13" s="83"/>
      <c r="DJZ13" s="83"/>
      <c r="DKA13" s="83"/>
      <c r="DKB13" s="83"/>
      <c r="DKC13" s="83"/>
      <c r="DKD13" s="83"/>
      <c r="DKE13" s="83"/>
      <c r="DKF13" s="83"/>
      <c r="DKG13" s="83"/>
      <c r="DKH13" s="83"/>
      <c r="DKI13" s="83"/>
      <c r="DKJ13" s="83"/>
      <c r="DKK13" s="83"/>
      <c r="DKL13" s="83"/>
      <c r="DKM13" s="83"/>
      <c r="DKN13" s="83"/>
      <c r="DKO13" s="83"/>
      <c r="DKP13" s="83"/>
      <c r="DKQ13" s="83"/>
      <c r="DKR13" s="83"/>
      <c r="DKS13" s="83"/>
      <c r="DKT13" s="83"/>
      <c r="DKU13" s="83"/>
      <c r="DKV13" s="83"/>
      <c r="DKW13" s="83"/>
      <c r="DKX13" s="83"/>
      <c r="DKY13" s="83"/>
      <c r="DKZ13" s="83"/>
      <c r="DLA13" s="83"/>
      <c r="DLB13" s="83"/>
      <c r="DLC13" s="83"/>
      <c r="DLD13" s="83"/>
      <c r="DLE13" s="83"/>
      <c r="DLF13" s="83"/>
      <c r="DLG13" s="83"/>
      <c r="DLH13" s="83"/>
      <c r="DLI13" s="83"/>
      <c r="DLJ13" s="83"/>
      <c r="DLK13" s="83"/>
      <c r="DLL13" s="83"/>
      <c r="DLM13" s="83"/>
      <c r="DLN13" s="83"/>
      <c r="DLO13" s="83"/>
      <c r="DLP13" s="83"/>
      <c r="DLQ13" s="83"/>
      <c r="DLR13" s="83"/>
      <c r="DLS13" s="83"/>
      <c r="DLT13" s="83"/>
      <c r="DLU13" s="83"/>
      <c r="DLV13" s="83"/>
      <c r="DLW13" s="83"/>
      <c r="DLX13" s="83"/>
      <c r="DLY13" s="83"/>
      <c r="DLZ13" s="83"/>
      <c r="DMA13" s="83"/>
      <c r="DMB13" s="83"/>
      <c r="DMC13" s="83"/>
      <c r="DMD13" s="83"/>
      <c r="DME13" s="83"/>
      <c r="DMF13" s="83"/>
      <c r="DMG13" s="83"/>
      <c r="DMH13" s="83"/>
      <c r="DMI13" s="83"/>
      <c r="DMJ13" s="83"/>
      <c r="DMK13" s="83"/>
      <c r="DML13" s="83"/>
      <c r="DMM13" s="83"/>
      <c r="DMN13" s="83"/>
      <c r="DMO13" s="83"/>
      <c r="DMP13" s="83"/>
      <c r="DMQ13" s="83"/>
      <c r="DMR13" s="83"/>
      <c r="DMS13" s="83"/>
      <c r="DMT13" s="83"/>
      <c r="DMU13" s="83"/>
      <c r="DMV13" s="83"/>
      <c r="DMW13" s="83"/>
      <c r="DMX13" s="83"/>
      <c r="DMY13" s="83"/>
      <c r="DMZ13" s="83"/>
      <c r="DNA13" s="83"/>
      <c r="DNB13" s="83"/>
      <c r="DNC13" s="83"/>
      <c r="DND13" s="83"/>
      <c r="DNE13" s="83"/>
      <c r="DNF13" s="83"/>
      <c r="DNG13" s="83"/>
      <c r="DNH13" s="83"/>
      <c r="DNI13" s="83"/>
      <c r="DNJ13" s="83"/>
      <c r="DNK13" s="83"/>
      <c r="DNL13" s="83"/>
      <c r="DNM13" s="83"/>
      <c r="DNN13" s="83"/>
      <c r="DNO13" s="83"/>
      <c r="DNP13" s="83"/>
      <c r="DNQ13" s="83"/>
      <c r="DNR13" s="83"/>
      <c r="DNS13" s="83"/>
      <c r="DNT13" s="83"/>
      <c r="DNU13" s="83"/>
      <c r="DNV13" s="83"/>
      <c r="DNW13" s="83"/>
      <c r="DNX13" s="83"/>
      <c r="DNY13" s="83"/>
      <c r="DNZ13" s="83"/>
      <c r="DOA13" s="83"/>
      <c r="DOB13" s="83"/>
      <c r="DOC13" s="83"/>
      <c r="DOD13" s="83"/>
      <c r="DOE13" s="83"/>
      <c r="DOF13" s="83"/>
      <c r="DOG13" s="83"/>
      <c r="DOH13" s="83"/>
      <c r="DOI13" s="83"/>
      <c r="DOJ13" s="83"/>
      <c r="DOK13" s="83"/>
      <c r="DOL13" s="83"/>
      <c r="DOM13" s="83"/>
      <c r="DON13" s="83"/>
      <c r="DOO13" s="83"/>
      <c r="DOP13" s="83"/>
      <c r="DOQ13" s="83"/>
      <c r="DOR13" s="83"/>
      <c r="DOS13" s="83"/>
      <c r="DOT13" s="83"/>
      <c r="DOU13" s="83"/>
      <c r="DOV13" s="83"/>
      <c r="DOW13" s="83"/>
      <c r="DOX13" s="83"/>
      <c r="DOY13" s="83"/>
      <c r="DOZ13" s="83"/>
      <c r="DPA13" s="83"/>
      <c r="DPB13" s="83"/>
      <c r="DPC13" s="83"/>
      <c r="DPD13" s="83"/>
      <c r="DPE13" s="83"/>
      <c r="DPF13" s="83"/>
      <c r="DPG13" s="83"/>
      <c r="DPH13" s="83"/>
      <c r="DPI13" s="83"/>
      <c r="DPJ13" s="83"/>
      <c r="DPK13" s="83"/>
      <c r="DPL13" s="83"/>
      <c r="DPM13" s="83"/>
      <c r="DPN13" s="83"/>
      <c r="DPO13" s="83"/>
      <c r="DPP13" s="83"/>
      <c r="DPQ13" s="83"/>
      <c r="DPR13" s="83"/>
      <c r="DPS13" s="83"/>
      <c r="DPT13" s="83"/>
      <c r="DPU13" s="83"/>
      <c r="DPV13" s="83"/>
      <c r="DPW13" s="83"/>
      <c r="DPX13" s="83"/>
      <c r="DPY13" s="83"/>
      <c r="DPZ13" s="83"/>
      <c r="DQA13" s="83"/>
      <c r="DQB13" s="83"/>
      <c r="DQC13" s="83"/>
      <c r="DQD13" s="83"/>
      <c r="DQE13" s="83"/>
      <c r="DQF13" s="83"/>
      <c r="DQG13" s="83"/>
      <c r="DQH13" s="83"/>
      <c r="DQI13" s="83"/>
      <c r="DQJ13" s="83"/>
      <c r="DQK13" s="83"/>
      <c r="DQL13" s="83"/>
      <c r="DQM13" s="83"/>
      <c r="DQN13" s="83"/>
      <c r="DQO13" s="83"/>
      <c r="DQP13" s="83"/>
      <c r="DQQ13" s="83"/>
      <c r="DQR13" s="83"/>
      <c r="DQS13" s="83"/>
      <c r="DQT13" s="83"/>
      <c r="DQU13" s="83"/>
      <c r="DQV13" s="83"/>
      <c r="DQW13" s="83"/>
      <c r="DQX13" s="83"/>
      <c r="DQY13" s="83"/>
      <c r="DQZ13" s="83"/>
      <c r="DRA13" s="83"/>
      <c r="DRB13" s="83"/>
      <c r="DRC13" s="83"/>
      <c r="DRD13" s="83"/>
      <c r="DRE13" s="83"/>
      <c r="DRF13" s="83"/>
      <c r="DRG13" s="83"/>
      <c r="DRH13" s="83"/>
      <c r="DRI13" s="83"/>
      <c r="DRJ13" s="83"/>
      <c r="DRK13" s="83"/>
      <c r="DRL13" s="83"/>
      <c r="DRM13" s="83"/>
      <c r="DRN13" s="83"/>
      <c r="DRO13" s="83"/>
      <c r="DRP13" s="83"/>
      <c r="DRQ13" s="83"/>
      <c r="DRR13" s="83"/>
      <c r="DRS13" s="83"/>
      <c r="DRT13" s="83"/>
      <c r="DRU13" s="83"/>
      <c r="DRV13" s="83"/>
      <c r="DRW13" s="83"/>
      <c r="DRX13" s="83"/>
      <c r="DRY13" s="83"/>
      <c r="DRZ13" s="83"/>
      <c r="DSA13" s="83"/>
      <c r="DSB13" s="83"/>
      <c r="DSC13" s="83"/>
      <c r="DSD13" s="83"/>
      <c r="DSE13" s="83"/>
      <c r="DSF13" s="83"/>
      <c r="DSG13" s="83"/>
      <c r="DSH13" s="83"/>
      <c r="DSI13" s="83"/>
      <c r="DSJ13" s="83"/>
      <c r="DSK13" s="83"/>
      <c r="DSL13" s="83"/>
      <c r="DSM13" s="83"/>
      <c r="DSN13" s="83"/>
      <c r="DSO13" s="83"/>
      <c r="DSP13" s="83"/>
      <c r="DSQ13" s="83"/>
      <c r="DSR13" s="83"/>
      <c r="DSS13" s="83"/>
      <c r="DST13" s="83"/>
      <c r="DSU13" s="83"/>
      <c r="DSV13" s="83"/>
      <c r="DSW13" s="83"/>
      <c r="DSX13" s="83"/>
      <c r="DSY13" s="83"/>
      <c r="DSZ13" s="83"/>
      <c r="DTA13" s="83"/>
      <c r="DTB13" s="83"/>
      <c r="DTC13" s="83"/>
      <c r="DTD13" s="83"/>
      <c r="DTE13" s="83"/>
      <c r="DTF13" s="83"/>
      <c r="DTG13" s="83"/>
      <c r="DTH13" s="83"/>
      <c r="DTI13" s="83"/>
      <c r="DTJ13" s="83"/>
      <c r="DTK13" s="83"/>
      <c r="DTL13" s="83"/>
      <c r="DTM13" s="83"/>
      <c r="DTN13" s="83"/>
      <c r="DTO13" s="83"/>
      <c r="DTP13" s="83"/>
      <c r="DTQ13" s="83"/>
      <c r="DTR13" s="83"/>
      <c r="DTS13" s="83"/>
      <c r="DTT13" s="83"/>
      <c r="DTU13" s="83"/>
      <c r="DTV13" s="83"/>
      <c r="DTW13" s="83"/>
      <c r="DTX13" s="83"/>
      <c r="DTY13" s="83"/>
      <c r="DTZ13" s="83"/>
      <c r="DUA13" s="83"/>
      <c r="DUB13" s="83"/>
      <c r="DUC13" s="83"/>
      <c r="DUD13" s="83"/>
      <c r="DUE13" s="83"/>
      <c r="DUF13" s="83"/>
      <c r="DUG13" s="83"/>
      <c r="DUH13" s="83"/>
      <c r="DUI13" s="83"/>
      <c r="DUJ13" s="83"/>
      <c r="DUK13" s="83"/>
      <c r="DUL13" s="83"/>
      <c r="DUM13" s="83"/>
      <c r="DUN13" s="83"/>
      <c r="DUO13" s="83"/>
      <c r="DUP13" s="83"/>
      <c r="DUQ13" s="83"/>
      <c r="DUR13" s="83"/>
      <c r="DUS13" s="83"/>
      <c r="DUT13" s="83"/>
      <c r="DUU13" s="83"/>
      <c r="DUV13" s="83"/>
      <c r="DUW13" s="83"/>
      <c r="DUX13" s="83"/>
      <c r="DUY13" s="83"/>
      <c r="DUZ13" s="83"/>
      <c r="DVA13" s="83"/>
      <c r="DVB13" s="83"/>
      <c r="DVC13" s="83"/>
      <c r="DVD13" s="83"/>
      <c r="DVE13" s="83"/>
      <c r="DVF13" s="83"/>
      <c r="DVG13" s="83"/>
      <c r="DVH13" s="83"/>
      <c r="DVI13" s="83"/>
      <c r="DVJ13" s="83"/>
      <c r="DVK13" s="83"/>
      <c r="DVL13" s="83"/>
      <c r="DVM13" s="83"/>
      <c r="DVN13" s="83"/>
      <c r="DVO13" s="83"/>
      <c r="DVP13" s="83"/>
      <c r="DVQ13" s="83"/>
      <c r="DVR13" s="83"/>
      <c r="DVS13" s="83"/>
      <c r="DVT13" s="83"/>
      <c r="DVU13" s="83"/>
      <c r="DVV13" s="83"/>
      <c r="DVW13" s="83"/>
      <c r="DVX13" s="83"/>
      <c r="DVY13" s="83"/>
      <c r="DVZ13" s="83"/>
      <c r="DWA13" s="83"/>
      <c r="DWB13" s="83"/>
      <c r="DWC13" s="83"/>
      <c r="DWD13" s="83"/>
      <c r="DWE13" s="83"/>
      <c r="DWF13" s="83"/>
      <c r="DWG13" s="83"/>
      <c r="DWH13" s="83"/>
      <c r="DWI13" s="83"/>
      <c r="DWJ13" s="83"/>
      <c r="DWK13" s="83"/>
      <c r="DWL13" s="83"/>
      <c r="DWM13" s="83"/>
      <c r="DWN13" s="83"/>
      <c r="DWO13" s="83"/>
      <c r="DWP13" s="83"/>
      <c r="DWQ13" s="83"/>
      <c r="DWR13" s="83"/>
      <c r="DWS13" s="83"/>
      <c r="DWT13" s="83"/>
      <c r="DWU13" s="83"/>
      <c r="DWV13" s="83"/>
      <c r="DWW13" s="83"/>
      <c r="DWX13" s="83"/>
      <c r="DWY13" s="83"/>
      <c r="DWZ13" s="83"/>
      <c r="DXA13" s="83"/>
      <c r="DXB13" s="83"/>
      <c r="DXC13" s="83"/>
      <c r="DXD13" s="83"/>
      <c r="DXE13" s="83"/>
      <c r="DXF13" s="83"/>
      <c r="DXG13" s="83"/>
      <c r="DXH13" s="83"/>
      <c r="DXI13" s="83"/>
      <c r="DXJ13" s="83"/>
      <c r="DXK13" s="83"/>
      <c r="DXL13" s="83"/>
      <c r="DXM13" s="83"/>
      <c r="DXN13" s="83"/>
      <c r="DXO13" s="83"/>
      <c r="DXP13" s="83"/>
      <c r="DXQ13" s="83"/>
      <c r="DXR13" s="83"/>
      <c r="DXS13" s="83"/>
      <c r="DXT13" s="83"/>
      <c r="DXU13" s="83"/>
      <c r="DXV13" s="83"/>
      <c r="DXW13" s="83"/>
      <c r="DXX13" s="83"/>
      <c r="DXY13" s="83"/>
      <c r="DXZ13" s="83"/>
      <c r="DYA13" s="83"/>
      <c r="DYB13" s="83"/>
      <c r="DYC13" s="83"/>
      <c r="DYD13" s="83"/>
      <c r="DYE13" s="83"/>
      <c r="DYF13" s="83"/>
      <c r="DYG13" s="83"/>
      <c r="DYH13" s="83"/>
      <c r="DYI13" s="83"/>
      <c r="DYJ13" s="83"/>
      <c r="DYK13" s="83"/>
      <c r="DYL13" s="83"/>
      <c r="DYM13" s="83"/>
      <c r="DYN13" s="83"/>
      <c r="DYO13" s="83"/>
      <c r="DYP13" s="83"/>
      <c r="DYQ13" s="83"/>
      <c r="DYR13" s="83"/>
      <c r="DYS13" s="83"/>
      <c r="DYT13" s="83"/>
      <c r="DYU13" s="83"/>
      <c r="DYV13" s="83"/>
      <c r="DYW13" s="83"/>
      <c r="DYX13" s="83"/>
      <c r="DYY13" s="83"/>
      <c r="DYZ13" s="83"/>
      <c r="DZA13" s="83"/>
      <c r="DZB13" s="83"/>
      <c r="DZC13" s="83"/>
      <c r="DZD13" s="83"/>
      <c r="DZE13" s="83"/>
      <c r="DZF13" s="83"/>
      <c r="DZG13" s="83"/>
      <c r="DZH13" s="83"/>
      <c r="DZI13" s="83"/>
      <c r="DZJ13" s="83"/>
      <c r="DZK13" s="83"/>
      <c r="DZL13" s="83"/>
      <c r="DZM13" s="83"/>
      <c r="DZN13" s="83"/>
      <c r="DZO13" s="83"/>
      <c r="DZP13" s="83"/>
      <c r="DZQ13" s="83"/>
      <c r="DZR13" s="83"/>
      <c r="DZS13" s="83"/>
      <c r="DZT13" s="83"/>
      <c r="DZU13" s="83"/>
      <c r="DZV13" s="83"/>
      <c r="DZW13" s="83"/>
      <c r="DZX13" s="83"/>
      <c r="DZY13" s="83"/>
      <c r="DZZ13" s="83"/>
      <c r="EAA13" s="83"/>
      <c r="EAB13" s="83"/>
      <c r="EAC13" s="83"/>
      <c r="EAD13" s="83"/>
      <c r="EAE13" s="83"/>
      <c r="EAF13" s="83"/>
      <c r="EAG13" s="83"/>
      <c r="EAH13" s="83"/>
      <c r="EAI13" s="83"/>
      <c r="EAJ13" s="83"/>
      <c r="EAK13" s="83"/>
      <c r="EAL13" s="83"/>
      <c r="EAM13" s="83"/>
      <c r="EAN13" s="83"/>
      <c r="EAO13" s="83"/>
      <c r="EAP13" s="83"/>
      <c r="EAQ13" s="83"/>
      <c r="EAR13" s="83"/>
      <c r="EAS13" s="83"/>
      <c r="EAT13" s="83"/>
      <c r="EAU13" s="83"/>
      <c r="EAV13" s="83"/>
      <c r="EAW13" s="83"/>
      <c r="EAX13" s="83"/>
      <c r="EAY13" s="83"/>
      <c r="EAZ13" s="83"/>
      <c r="EBA13" s="83"/>
      <c r="EBB13" s="83"/>
      <c r="EBC13" s="83"/>
      <c r="EBD13" s="83"/>
      <c r="EBE13" s="83"/>
      <c r="EBF13" s="83"/>
      <c r="EBG13" s="83"/>
      <c r="EBH13" s="83"/>
      <c r="EBI13" s="83"/>
      <c r="EBJ13" s="83"/>
      <c r="EBK13" s="83"/>
      <c r="EBL13" s="83"/>
      <c r="EBM13" s="83"/>
      <c r="EBN13" s="83"/>
      <c r="EBO13" s="83"/>
      <c r="EBP13" s="83"/>
      <c r="EBQ13" s="83"/>
      <c r="EBR13" s="83"/>
      <c r="EBS13" s="83"/>
      <c r="EBT13" s="83"/>
      <c r="EBU13" s="83"/>
      <c r="EBV13" s="83"/>
      <c r="EBW13" s="83"/>
      <c r="EBX13" s="83"/>
      <c r="EBY13" s="83"/>
      <c r="EBZ13" s="83"/>
      <c r="ECA13" s="83"/>
      <c r="ECB13" s="83"/>
      <c r="ECC13" s="83"/>
      <c r="ECD13" s="83"/>
      <c r="ECE13" s="83"/>
      <c r="ECF13" s="83"/>
      <c r="ECG13" s="83"/>
      <c r="ECH13" s="83"/>
      <c r="ECI13" s="83"/>
      <c r="ECJ13" s="83"/>
      <c r="ECK13" s="83"/>
      <c r="ECL13" s="83"/>
      <c r="ECM13" s="83"/>
      <c r="ECN13" s="83"/>
      <c r="ECO13" s="83"/>
      <c r="ECP13" s="83"/>
      <c r="ECQ13" s="83"/>
      <c r="ECR13" s="83"/>
      <c r="ECS13" s="83"/>
      <c r="ECT13" s="83"/>
      <c r="ECU13" s="83"/>
      <c r="ECV13" s="83"/>
      <c r="ECW13" s="83"/>
      <c r="ECX13" s="83"/>
      <c r="ECY13" s="83"/>
      <c r="ECZ13" s="83"/>
      <c r="EDA13" s="83"/>
      <c r="EDB13" s="83"/>
      <c r="EDC13" s="83"/>
      <c r="EDD13" s="83"/>
      <c r="EDE13" s="83"/>
      <c r="EDF13" s="83"/>
      <c r="EDG13" s="83"/>
      <c r="EDH13" s="83"/>
      <c r="EDI13" s="83"/>
      <c r="EDJ13" s="83"/>
      <c r="EDK13" s="83"/>
      <c r="EDL13" s="83"/>
      <c r="EDM13" s="83"/>
      <c r="EDN13" s="83"/>
      <c r="EDO13" s="83"/>
      <c r="EDP13" s="83"/>
      <c r="EDQ13" s="83"/>
      <c r="EDR13" s="83"/>
      <c r="EDS13" s="83"/>
      <c r="EDT13" s="83"/>
      <c r="EDU13" s="83"/>
      <c r="EDV13" s="83"/>
      <c r="EDW13" s="83"/>
      <c r="EDX13" s="83"/>
      <c r="EDY13" s="83"/>
      <c r="EDZ13" s="83"/>
      <c r="EEA13" s="83"/>
      <c r="EEB13" s="83"/>
      <c r="EEC13" s="83"/>
      <c r="EED13" s="83"/>
      <c r="EEE13" s="83"/>
      <c r="EEF13" s="83"/>
      <c r="EEG13" s="83"/>
      <c r="EEH13" s="83"/>
      <c r="EEI13" s="83"/>
      <c r="EEJ13" s="83"/>
      <c r="EEK13" s="83"/>
      <c r="EEL13" s="83"/>
      <c r="EEM13" s="83"/>
      <c r="EEN13" s="83"/>
      <c r="EEO13" s="83"/>
      <c r="EEP13" s="83"/>
      <c r="EEQ13" s="83"/>
      <c r="EER13" s="83"/>
      <c r="EES13" s="83"/>
      <c r="EET13" s="83"/>
      <c r="EEU13" s="83"/>
      <c r="EEV13" s="83"/>
      <c r="EEW13" s="83"/>
      <c r="EEX13" s="83"/>
      <c r="EEY13" s="83"/>
      <c r="EEZ13" s="83"/>
      <c r="EFA13" s="83"/>
      <c r="EFB13" s="83"/>
      <c r="EFC13" s="83"/>
      <c r="EFD13" s="83"/>
      <c r="EFE13" s="83"/>
      <c r="EFF13" s="83"/>
      <c r="EFG13" s="83"/>
      <c r="EFH13" s="83"/>
      <c r="EFI13" s="83"/>
      <c r="EFJ13" s="83"/>
      <c r="EFK13" s="83"/>
      <c r="EFL13" s="83"/>
      <c r="EFM13" s="83"/>
      <c r="EFN13" s="83"/>
      <c r="EFO13" s="83"/>
      <c r="EFP13" s="83"/>
      <c r="EFQ13" s="83"/>
      <c r="EFR13" s="83"/>
      <c r="EFS13" s="83"/>
      <c r="EFT13" s="83"/>
      <c r="EFU13" s="83"/>
      <c r="EFV13" s="83"/>
      <c r="EFW13" s="83"/>
      <c r="EFX13" s="83"/>
      <c r="EFY13" s="83"/>
      <c r="EFZ13" s="83"/>
      <c r="EGA13" s="83"/>
      <c r="EGB13" s="83"/>
      <c r="EGC13" s="83"/>
      <c r="EGD13" s="83"/>
      <c r="EGE13" s="83"/>
      <c r="EGF13" s="83"/>
      <c r="EGG13" s="83"/>
      <c r="EGH13" s="83"/>
      <c r="EGI13" s="83"/>
      <c r="EGJ13" s="83"/>
      <c r="EGK13" s="83"/>
      <c r="EGL13" s="83"/>
      <c r="EGM13" s="83"/>
      <c r="EGN13" s="83"/>
      <c r="EGO13" s="83"/>
      <c r="EGP13" s="83"/>
      <c r="EGQ13" s="83"/>
      <c r="EGR13" s="83"/>
      <c r="EGS13" s="83"/>
      <c r="EGT13" s="83"/>
      <c r="EGU13" s="83"/>
      <c r="EGV13" s="83"/>
      <c r="EGW13" s="83"/>
      <c r="EGX13" s="83"/>
      <c r="EGY13" s="83"/>
      <c r="EGZ13" s="83"/>
      <c r="EHA13" s="83"/>
      <c r="EHB13" s="83"/>
      <c r="EHC13" s="83"/>
      <c r="EHD13" s="83"/>
      <c r="EHE13" s="83"/>
      <c r="EHF13" s="83"/>
      <c r="EHG13" s="83"/>
      <c r="EHH13" s="83"/>
      <c r="EHI13" s="83"/>
      <c r="EHJ13" s="83"/>
      <c r="EHK13" s="83"/>
      <c r="EHL13" s="83"/>
      <c r="EHM13" s="83"/>
      <c r="EHN13" s="83"/>
      <c r="EHO13" s="83"/>
      <c r="EHP13" s="83"/>
      <c r="EHQ13" s="83"/>
      <c r="EHR13" s="83"/>
      <c r="EHS13" s="83"/>
      <c r="EHT13" s="83"/>
      <c r="EHU13" s="83"/>
      <c r="EHV13" s="83"/>
      <c r="EHW13" s="83"/>
      <c r="EHX13" s="83"/>
      <c r="EHY13" s="83"/>
      <c r="EHZ13" s="83"/>
      <c r="EIA13" s="83"/>
      <c r="EIB13" s="83"/>
      <c r="EIC13" s="83"/>
      <c r="EID13" s="83"/>
      <c r="EIE13" s="83"/>
      <c r="EIF13" s="83"/>
      <c r="EIG13" s="83"/>
      <c r="EIH13" s="83"/>
      <c r="EII13" s="83"/>
      <c r="EIJ13" s="83"/>
      <c r="EIK13" s="83"/>
      <c r="EIL13" s="83"/>
      <c r="EIM13" s="83"/>
      <c r="EIN13" s="83"/>
      <c r="EIO13" s="83"/>
      <c r="EIP13" s="83"/>
      <c r="EIQ13" s="83"/>
      <c r="EIR13" s="83"/>
      <c r="EIS13" s="83"/>
      <c r="EIT13" s="83"/>
      <c r="EIU13" s="83"/>
      <c r="EIV13" s="83"/>
      <c r="EIW13" s="83"/>
      <c r="EIX13" s="83"/>
      <c r="EIY13" s="83"/>
      <c r="EIZ13" s="83"/>
      <c r="EJA13" s="83"/>
      <c r="EJB13" s="83"/>
      <c r="EJC13" s="83"/>
      <c r="EJD13" s="83"/>
      <c r="EJE13" s="83"/>
      <c r="EJF13" s="83"/>
      <c r="EJG13" s="83"/>
      <c r="EJH13" s="83"/>
      <c r="EJI13" s="83"/>
      <c r="EJJ13" s="83"/>
      <c r="EJK13" s="83"/>
      <c r="EJL13" s="83"/>
      <c r="EJM13" s="83"/>
      <c r="EJN13" s="83"/>
      <c r="EJO13" s="83"/>
      <c r="EJP13" s="83"/>
      <c r="EJQ13" s="83"/>
      <c r="EJR13" s="83"/>
      <c r="EJS13" s="83"/>
      <c r="EJT13" s="83"/>
      <c r="EJU13" s="83"/>
      <c r="EJV13" s="83"/>
      <c r="EJW13" s="83"/>
      <c r="EJX13" s="83"/>
      <c r="EJY13" s="83"/>
      <c r="EJZ13" s="83"/>
      <c r="EKA13" s="83"/>
      <c r="EKB13" s="83"/>
      <c r="EKC13" s="83"/>
      <c r="EKD13" s="83"/>
      <c r="EKE13" s="83"/>
      <c r="EKF13" s="83"/>
      <c r="EKG13" s="83"/>
      <c r="EKH13" s="83"/>
      <c r="EKI13" s="83"/>
      <c r="EKJ13" s="83"/>
      <c r="EKK13" s="83"/>
      <c r="EKL13" s="83"/>
      <c r="EKM13" s="83"/>
      <c r="EKN13" s="83"/>
      <c r="EKO13" s="83"/>
      <c r="EKP13" s="83"/>
      <c r="EKQ13" s="83"/>
      <c r="EKR13" s="83"/>
      <c r="EKS13" s="83"/>
      <c r="EKT13" s="83"/>
      <c r="EKU13" s="83"/>
      <c r="EKV13" s="83"/>
      <c r="EKW13" s="83"/>
      <c r="EKX13" s="83"/>
      <c r="EKY13" s="83"/>
      <c r="EKZ13" s="83"/>
      <c r="ELA13" s="83"/>
      <c r="ELB13" s="83"/>
      <c r="ELC13" s="83"/>
      <c r="ELD13" s="83"/>
      <c r="ELE13" s="83"/>
      <c r="ELF13" s="83"/>
      <c r="ELG13" s="83"/>
      <c r="ELH13" s="83"/>
      <c r="ELI13" s="83"/>
      <c r="ELJ13" s="83"/>
      <c r="ELK13" s="83"/>
      <c r="ELL13" s="83"/>
      <c r="ELM13" s="83"/>
      <c r="ELN13" s="83"/>
      <c r="ELO13" s="83"/>
      <c r="ELP13" s="83"/>
      <c r="ELQ13" s="83"/>
      <c r="ELR13" s="83"/>
      <c r="ELS13" s="83"/>
      <c r="ELT13" s="83"/>
      <c r="ELU13" s="83"/>
      <c r="ELV13" s="83"/>
      <c r="ELW13" s="83"/>
      <c r="ELX13" s="83"/>
      <c r="ELY13" s="83"/>
      <c r="ELZ13" s="83"/>
      <c r="EMA13" s="83"/>
      <c r="EMB13" s="83"/>
      <c r="EMC13" s="83"/>
      <c r="EMD13" s="83"/>
      <c r="EME13" s="83"/>
      <c r="EMF13" s="83"/>
      <c r="EMG13" s="83"/>
      <c r="EMH13" s="83"/>
      <c r="EMI13" s="83"/>
      <c r="EMJ13" s="83"/>
      <c r="EMK13" s="83"/>
      <c r="EML13" s="83"/>
      <c r="EMM13" s="83"/>
      <c r="EMN13" s="83"/>
      <c r="EMO13" s="83"/>
      <c r="EMP13" s="83"/>
      <c r="EMQ13" s="83"/>
      <c r="EMR13" s="83"/>
      <c r="EMS13" s="83"/>
      <c r="EMT13" s="83"/>
      <c r="EMU13" s="83"/>
      <c r="EMV13" s="83"/>
      <c r="EMW13" s="83"/>
      <c r="EMX13" s="83"/>
      <c r="EMY13" s="83"/>
      <c r="EMZ13" s="83"/>
      <c r="ENA13" s="83"/>
      <c r="ENB13" s="83"/>
      <c r="ENC13" s="83"/>
      <c r="END13" s="83"/>
      <c r="ENE13" s="83"/>
      <c r="ENF13" s="83"/>
      <c r="ENG13" s="83"/>
      <c r="ENH13" s="83"/>
      <c r="ENI13" s="83"/>
      <c r="ENJ13" s="83"/>
      <c r="ENK13" s="83"/>
      <c r="ENL13" s="83"/>
      <c r="ENM13" s="83"/>
      <c r="ENN13" s="83"/>
      <c r="ENO13" s="83"/>
      <c r="ENP13" s="83"/>
      <c r="ENQ13" s="83"/>
      <c r="ENR13" s="83"/>
      <c r="ENS13" s="83"/>
      <c r="ENT13" s="83"/>
      <c r="ENU13" s="83"/>
      <c r="ENV13" s="83"/>
      <c r="ENW13" s="83"/>
      <c r="ENX13" s="83"/>
      <c r="ENY13" s="83"/>
      <c r="ENZ13" s="83"/>
      <c r="EOA13" s="83"/>
      <c r="EOB13" s="83"/>
      <c r="EOC13" s="83"/>
      <c r="EOD13" s="83"/>
      <c r="EOE13" s="83"/>
      <c r="EOF13" s="83"/>
      <c r="EOG13" s="83"/>
      <c r="EOH13" s="83"/>
      <c r="EOI13" s="83"/>
      <c r="EOJ13" s="83"/>
      <c r="EOK13" s="83"/>
      <c r="EOL13" s="83"/>
      <c r="EOM13" s="83"/>
      <c r="EON13" s="83"/>
      <c r="EOO13" s="83"/>
      <c r="EOP13" s="83"/>
      <c r="EOQ13" s="83"/>
      <c r="EOR13" s="83"/>
      <c r="EOS13" s="83"/>
      <c r="EOT13" s="83"/>
      <c r="EOU13" s="83"/>
      <c r="EOV13" s="83"/>
      <c r="EOW13" s="83"/>
      <c r="EOX13" s="83"/>
      <c r="EOY13" s="83"/>
      <c r="EOZ13" s="83"/>
      <c r="EPA13" s="83"/>
      <c r="EPB13" s="83"/>
      <c r="EPC13" s="83"/>
      <c r="EPD13" s="83"/>
      <c r="EPE13" s="83"/>
      <c r="EPF13" s="83"/>
      <c r="EPG13" s="83"/>
      <c r="EPH13" s="83"/>
      <c r="EPI13" s="83"/>
      <c r="EPJ13" s="83"/>
      <c r="EPK13" s="83"/>
      <c r="EPL13" s="83"/>
      <c r="EPM13" s="83"/>
      <c r="EPN13" s="83"/>
      <c r="EPO13" s="83"/>
      <c r="EPP13" s="83"/>
      <c r="EPQ13" s="83"/>
      <c r="EPR13" s="83"/>
      <c r="EPS13" s="83"/>
      <c r="EPT13" s="83"/>
      <c r="EPU13" s="83"/>
      <c r="EPV13" s="83"/>
      <c r="EPW13" s="83"/>
      <c r="EPX13" s="83"/>
      <c r="EPY13" s="83"/>
      <c r="EPZ13" s="83"/>
      <c r="EQA13" s="83"/>
      <c r="EQB13" s="83"/>
      <c r="EQC13" s="83"/>
      <c r="EQD13" s="83"/>
      <c r="EQE13" s="83"/>
      <c r="EQF13" s="83"/>
      <c r="EQG13" s="83"/>
      <c r="EQH13" s="83"/>
      <c r="EQI13" s="83"/>
      <c r="EQJ13" s="83"/>
      <c r="EQK13" s="83"/>
      <c r="EQL13" s="83"/>
      <c r="EQM13" s="83"/>
      <c r="EQN13" s="83"/>
      <c r="EQO13" s="83"/>
      <c r="EQP13" s="83"/>
      <c r="EQQ13" s="83"/>
      <c r="EQR13" s="83"/>
      <c r="EQS13" s="83"/>
      <c r="EQT13" s="83"/>
      <c r="EQU13" s="83"/>
      <c r="EQV13" s="83"/>
      <c r="EQW13" s="83"/>
      <c r="EQX13" s="83"/>
      <c r="EQY13" s="83"/>
      <c r="EQZ13" s="83"/>
      <c r="ERA13" s="83"/>
      <c r="ERB13" s="83"/>
      <c r="ERC13" s="83"/>
      <c r="ERD13" s="83"/>
      <c r="ERE13" s="83"/>
      <c r="ERF13" s="83"/>
      <c r="ERG13" s="83"/>
      <c r="ERH13" s="83"/>
      <c r="ERI13" s="83"/>
      <c r="ERJ13" s="83"/>
      <c r="ERK13" s="83"/>
      <c r="ERL13" s="83"/>
      <c r="ERM13" s="83"/>
      <c r="ERN13" s="83"/>
      <c r="ERO13" s="83"/>
      <c r="ERP13" s="83"/>
      <c r="ERQ13" s="83"/>
      <c r="ERR13" s="83"/>
      <c r="ERS13" s="83"/>
      <c r="ERT13" s="83"/>
      <c r="ERU13" s="83"/>
      <c r="ERV13" s="83"/>
      <c r="ERW13" s="83"/>
      <c r="ERX13" s="83"/>
      <c r="ERY13" s="83"/>
      <c r="ERZ13" s="83"/>
      <c r="ESA13" s="83"/>
      <c r="ESB13" s="83"/>
      <c r="ESC13" s="83"/>
      <c r="ESD13" s="83"/>
      <c r="ESE13" s="83"/>
      <c r="ESF13" s="83"/>
      <c r="ESG13" s="83"/>
      <c r="ESH13" s="83"/>
      <c r="ESI13" s="83"/>
      <c r="ESJ13" s="83"/>
      <c r="ESK13" s="83"/>
      <c r="ESL13" s="83"/>
      <c r="ESM13" s="83"/>
      <c r="ESN13" s="83"/>
      <c r="ESO13" s="83"/>
      <c r="ESP13" s="83"/>
      <c r="ESQ13" s="83"/>
      <c r="ESR13" s="83"/>
      <c r="ESS13" s="83"/>
      <c r="EST13" s="83"/>
      <c r="ESU13" s="83"/>
      <c r="ESV13" s="83"/>
      <c r="ESW13" s="83"/>
      <c r="ESX13" s="83"/>
      <c r="ESY13" s="83"/>
      <c r="ESZ13" s="83"/>
      <c r="ETA13" s="83"/>
      <c r="ETB13" s="83"/>
      <c r="ETC13" s="83"/>
      <c r="ETD13" s="83"/>
      <c r="ETE13" s="83"/>
      <c r="ETF13" s="83"/>
      <c r="ETG13" s="83"/>
      <c r="ETH13" s="83"/>
      <c r="ETI13" s="83"/>
      <c r="ETJ13" s="83"/>
      <c r="ETK13" s="83"/>
      <c r="ETL13" s="83"/>
      <c r="ETM13" s="83"/>
      <c r="ETN13" s="83"/>
      <c r="ETO13" s="83"/>
      <c r="ETP13" s="83"/>
      <c r="ETQ13" s="83"/>
      <c r="ETR13" s="83"/>
      <c r="ETS13" s="83"/>
      <c r="ETT13" s="83"/>
      <c r="ETU13" s="83"/>
      <c r="ETV13" s="83"/>
      <c r="ETW13" s="83"/>
      <c r="ETX13" s="83"/>
      <c r="ETY13" s="83"/>
      <c r="ETZ13" s="83"/>
      <c r="EUA13" s="83"/>
      <c r="EUB13" s="83"/>
      <c r="EUC13" s="83"/>
      <c r="EUD13" s="83"/>
      <c r="EUE13" s="83"/>
      <c r="EUF13" s="83"/>
      <c r="EUG13" s="83"/>
      <c r="EUH13" s="83"/>
      <c r="EUI13" s="83"/>
      <c r="EUJ13" s="83"/>
      <c r="EUK13" s="83"/>
      <c r="EUL13" s="83"/>
      <c r="EUM13" s="83"/>
      <c r="EUN13" s="83"/>
      <c r="EUO13" s="83"/>
      <c r="EUP13" s="83"/>
      <c r="EUQ13" s="83"/>
      <c r="EUR13" s="83"/>
      <c r="EUS13" s="83"/>
      <c r="EUT13" s="83"/>
      <c r="EUU13" s="83"/>
      <c r="EUV13" s="83"/>
      <c r="EUW13" s="83"/>
      <c r="EUX13" s="83"/>
      <c r="EUY13" s="83"/>
      <c r="EUZ13" s="83"/>
      <c r="EVA13" s="83"/>
      <c r="EVB13" s="83"/>
      <c r="EVC13" s="83"/>
      <c r="EVD13" s="83"/>
      <c r="EVE13" s="83"/>
      <c r="EVF13" s="83"/>
      <c r="EVG13" s="83"/>
      <c r="EVH13" s="83"/>
      <c r="EVI13" s="83"/>
      <c r="EVJ13" s="83"/>
      <c r="EVK13" s="83"/>
      <c r="EVL13" s="83"/>
      <c r="EVM13" s="83"/>
      <c r="EVN13" s="83"/>
      <c r="EVO13" s="83"/>
      <c r="EVP13" s="83"/>
      <c r="EVQ13" s="83"/>
      <c r="EVR13" s="83"/>
      <c r="EVS13" s="83"/>
      <c r="EVT13" s="83"/>
      <c r="EVU13" s="83"/>
      <c r="EVV13" s="83"/>
      <c r="EVW13" s="83"/>
      <c r="EVX13" s="83"/>
      <c r="EVY13" s="83"/>
      <c r="EVZ13" s="83"/>
      <c r="EWA13" s="83"/>
      <c r="EWB13" s="83"/>
      <c r="EWC13" s="83"/>
      <c r="EWD13" s="83"/>
      <c r="EWE13" s="83"/>
      <c r="EWF13" s="83"/>
      <c r="EWG13" s="83"/>
      <c r="EWH13" s="83"/>
      <c r="EWI13" s="83"/>
      <c r="EWJ13" s="83"/>
      <c r="EWK13" s="83"/>
      <c r="EWL13" s="83"/>
      <c r="EWM13" s="83"/>
      <c r="EWN13" s="83"/>
      <c r="EWO13" s="83"/>
      <c r="EWP13" s="83"/>
      <c r="EWQ13" s="83"/>
      <c r="EWR13" s="83"/>
      <c r="EWS13" s="83"/>
      <c r="EWT13" s="83"/>
      <c r="EWU13" s="83"/>
      <c r="EWV13" s="83"/>
      <c r="EWW13" s="83"/>
      <c r="EWX13" s="83"/>
      <c r="EWY13" s="83"/>
      <c r="EWZ13" s="83"/>
      <c r="EXA13" s="83"/>
      <c r="EXB13" s="83"/>
      <c r="EXC13" s="83"/>
      <c r="EXD13" s="83"/>
      <c r="EXE13" s="83"/>
      <c r="EXF13" s="83"/>
      <c r="EXG13" s="83"/>
      <c r="EXH13" s="83"/>
      <c r="EXI13" s="83"/>
      <c r="EXJ13" s="83"/>
      <c r="EXK13" s="83"/>
      <c r="EXL13" s="83"/>
      <c r="EXM13" s="83"/>
      <c r="EXN13" s="83"/>
      <c r="EXO13" s="83"/>
      <c r="EXP13" s="83"/>
      <c r="EXQ13" s="83"/>
      <c r="EXR13" s="83"/>
      <c r="EXS13" s="83"/>
      <c r="EXT13" s="83"/>
      <c r="EXU13" s="83"/>
      <c r="EXV13" s="83"/>
      <c r="EXW13" s="83"/>
      <c r="EXX13" s="83"/>
      <c r="EXY13" s="83"/>
      <c r="EXZ13" s="83"/>
      <c r="EYA13" s="83"/>
      <c r="EYB13" s="83"/>
      <c r="EYC13" s="83"/>
      <c r="EYD13" s="83"/>
      <c r="EYE13" s="83"/>
      <c r="EYF13" s="83"/>
      <c r="EYG13" s="83"/>
      <c r="EYH13" s="83"/>
      <c r="EYI13" s="83"/>
      <c r="EYJ13" s="83"/>
      <c r="EYK13" s="83"/>
      <c r="EYL13" s="83"/>
      <c r="EYM13" s="83"/>
      <c r="EYN13" s="83"/>
      <c r="EYO13" s="83"/>
      <c r="EYP13" s="83"/>
      <c r="EYQ13" s="83"/>
      <c r="EYR13" s="83"/>
      <c r="EYS13" s="83"/>
      <c r="EYT13" s="83"/>
      <c r="EYU13" s="83"/>
      <c r="EYV13" s="83"/>
      <c r="EYW13" s="83"/>
      <c r="EYX13" s="83"/>
      <c r="EYY13" s="83"/>
      <c r="EYZ13" s="83"/>
      <c r="EZA13" s="83"/>
      <c r="EZB13" s="83"/>
      <c r="EZC13" s="83"/>
      <c r="EZD13" s="83"/>
      <c r="EZE13" s="83"/>
      <c r="EZF13" s="83"/>
      <c r="EZG13" s="83"/>
      <c r="EZH13" s="83"/>
      <c r="EZI13" s="83"/>
      <c r="EZJ13" s="83"/>
      <c r="EZK13" s="83"/>
      <c r="EZL13" s="83"/>
      <c r="EZM13" s="83"/>
      <c r="EZN13" s="83"/>
      <c r="EZO13" s="83"/>
      <c r="EZP13" s="83"/>
      <c r="EZQ13" s="83"/>
      <c r="EZR13" s="83"/>
      <c r="EZS13" s="83"/>
      <c r="EZT13" s="83"/>
      <c r="EZU13" s="83"/>
      <c r="EZV13" s="83"/>
      <c r="EZW13" s="83"/>
      <c r="EZX13" s="83"/>
      <c r="EZY13" s="83"/>
      <c r="EZZ13" s="83"/>
      <c r="FAA13" s="83"/>
      <c r="FAB13" s="83"/>
      <c r="FAC13" s="83"/>
      <c r="FAD13" s="83"/>
      <c r="FAE13" s="83"/>
      <c r="FAF13" s="83"/>
      <c r="FAG13" s="83"/>
      <c r="FAH13" s="83"/>
      <c r="FAI13" s="83"/>
      <c r="FAJ13" s="83"/>
      <c r="FAK13" s="83"/>
      <c r="FAL13" s="83"/>
      <c r="FAM13" s="83"/>
      <c r="FAN13" s="83"/>
      <c r="FAO13" s="83"/>
      <c r="FAP13" s="83"/>
      <c r="FAQ13" s="83"/>
      <c r="FAR13" s="83"/>
      <c r="FAS13" s="83"/>
      <c r="FAT13" s="83"/>
      <c r="FAU13" s="83"/>
      <c r="FAV13" s="83"/>
      <c r="FAW13" s="83"/>
      <c r="FAX13" s="83"/>
      <c r="FAY13" s="83"/>
      <c r="FAZ13" s="83"/>
      <c r="FBA13" s="83"/>
      <c r="FBB13" s="83"/>
      <c r="FBC13" s="83"/>
      <c r="FBD13" s="83"/>
      <c r="FBE13" s="83"/>
      <c r="FBF13" s="83"/>
      <c r="FBG13" s="83"/>
      <c r="FBH13" s="83"/>
      <c r="FBI13" s="83"/>
      <c r="FBJ13" s="83"/>
      <c r="FBK13" s="83"/>
      <c r="FBL13" s="83"/>
      <c r="FBM13" s="83"/>
      <c r="FBN13" s="83"/>
      <c r="FBO13" s="83"/>
      <c r="FBP13" s="83"/>
      <c r="FBQ13" s="83"/>
      <c r="FBR13" s="83"/>
      <c r="FBS13" s="83"/>
      <c r="FBT13" s="83"/>
      <c r="FBU13" s="83"/>
      <c r="FBV13" s="83"/>
      <c r="FBW13" s="83"/>
      <c r="FBX13" s="83"/>
      <c r="FBY13" s="83"/>
      <c r="FBZ13" s="83"/>
      <c r="FCA13" s="83"/>
      <c r="FCB13" s="83"/>
      <c r="FCC13" s="83"/>
      <c r="FCD13" s="83"/>
      <c r="FCE13" s="83"/>
      <c r="FCF13" s="83"/>
      <c r="FCG13" s="83"/>
      <c r="FCH13" s="83"/>
      <c r="FCI13" s="83"/>
      <c r="FCJ13" s="83"/>
      <c r="FCK13" s="83"/>
      <c r="FCL13" s="83"/>
      <c r="FCM13" s="83"/>
      <c r="FCN13" s="83"/>
      <c r="FCO13" s="83"/>
      <c r="FCP13" s="83"/>
      <c r="FCQ13" s="83"/>
      <c r="FCR13" s="83"/>
      <c r="FCS13" s="83"/>
      <c r="FCT13" s="83"/>
      <c r="FCU13" s="83"/>
      <c r="FCV13" s="83"/>
      <c r="FCW13" s="83"/>
      <c r="FCX13" s="83"/>
      <c r="FCY13" s="83"/>
      <c r="FCZ13" s="83"/>
      <c r="FDA13" s="83"/>
      <c r="FDB13" s="83"/>
      <c r="FDC13" s="83"/>
      <c r="FDD13" s="83"/>
      <c r="FDE13" s="83"/>
      <c r="FDF13" s="83"/>
      <c r="FDG13" s="83"/>
      <c r="FDH13" s="83"/>
      <c r="FDI13" s="83"/>
      <c r="FDJ13" s="83"/>
      <c r="FDK13" s="83"/>
      <c r="FDL13" s="83"/>
      <c r="FDM13" s="83"/>
      <c r="FDN13" s="83"/>
      <c r="FDO13" s="83"/>
      <c r="FDP13" s="83"/>
      <c r="FDQ13" s="83"/>
      <c r="FDR13" s="83"/>
      <c r="FDS13" s="83"/>
      <c r="FDT13" s="83"/>
      <c r="FDU13" s="83"/>
      <c r="FDV13" s="83"/>
      <c r="FDW13" s="83"/>
      <c r="FDX13" s="83"/>
      <c r="FDY13" s="83"/>
      <c r="FDZ13" s="83"/>
      <c r="FEA13" s="83"/>
      <c r="FEB13" s="83"/>
      <c r="FEC13" s="83"/>
      <c r="FED13" s="83"/>
      <c r="FEE13" s="83"/>
      <c r="FEF13" s="83"/>
      <c r="FEG13" s="83"/>
      <c r="FEH13" s="83"/>
      <c r="FEI13" s="83"/>
      <c r="FEJ13" s="83"/>
      <c r="FEK13" s="83"/>
      <c r="FEL13" s="83"/>
      <c r="FEM13" s="83"/>
      <c r="FEN13" s="83"/>
      <c r="FEO13" s="83"/>
      <c r="FEP13" s="83"/>
      <c r="FEQ13" s="83"/>
      <c r="FER13" s="83"/>
      <c r="FES13" s="83"/>
      <c r="FET13" s="83"/>
      <c r="FEU13" s="83"/>
      <c r="FEV13" s="83"/>
      <c r="FEW13" s="83"/>
      <c r="FEX13" s="83"/>
      <c r="FEY13" s="83"/>
      <c r="FEZ13" s="83"/>
      <c r="FFA13" s="83"/>
      <c r="FFB13" s="83"/>
      <c r="FFC13" s="83"/>
      <c r="FFD13" s="83"/>
      <c r="FFE13" s="83"/>
      <c r="FFF13" s="83"/>
      <c r="FFG13" s="83"/>
      <c r="FFH13" s="83"/>
      <c r="FFI13" s="83"/>
      <c r="FFJ13" s="83"/>
      <c r="FFK13" s="83"/>
      <c r="FFL13" s="83"/>
      <c r="FFM13" s="83"/>
      <c r="FFN13" s="83"/>
      <c r="FFO13" s="83"/>
      <c r="FFP13" s="83"/>
      <c r="FFQ13" s="83"/>
      <c r="FFR13" s="83"/>
      <c r="FFS13" s="83"/>
      <c r="FFT13" s="83"/>
      <c r="FFU13" s="83"/>
      <c r="FFV13" s="83"/>
      <c r="FFW13" s="83"/>
      <c r="FFX13" s="83"/>
      <c r="FFY13" s="83"/>
      <c r="FFZ13" s="83"/>
      <c r="FGA13" s="83"/>
      <c r="FGB13" s="83"/>
      <c r="FGC13" s="83"/>
      <c r="FGD13" s="83"/>
      <c r="FGE13" s="83"/>
      <c r="FGF13" s="83"/>
      <c r="FGG13" s="83"/>
      <c r="FGH13" s="83"/>
      <c r="FGI13" s="83"/>
      <c r="FGJ13" s="83"/>
      <c r="FGK13" s="83"/>
      <c r="FGL13" s="83"/>
      <c r="FGM13" s="83"/>
      <c r="FGN13" s="83"/>
      <c r="FGO13" s="83"/>
      <c r="FGP13" s="83"/>
      <c r="FGQ13" s="83"/>
      <c r="FGR13" s="83"/>
      <c r="FGS13" s="83"/>
      <c r="FGT13" s="83"/>
      <c r="FGU13" s="83"/>
      <c r="FGV13" s="83"/>
      <c r="FGW13" s="83"/>
      <c r="FGX13" s="83"/>
      <c r="FGY13" s="83"/>
      <c r="FGZ13" s="83"/>
      <c r="FHA13" s="83"/>
      <c r="FHB13" s="83"/>
      <c r="FHC13" s="83"/>
      <c r="FHD13" s="83"/>
      <c r="FHE13" s="83"/>
      <c r="FHF13" s="83"/>
      <c r="FHG13" s="83"/>
      <c r="FHH13" s="83"/>
      <c r="FHI13" s="83"/>
      <c r="FHJ13" s="83"/>
      <c r="FHK13" s="83"/>
      <c r="FHL13" s="83"/>
      <c r="FHM13" s="83"/>
      <c r="FHN13" s="83"/>
      <c r="FHO13" s="83"/>
      <c r="FHP13" s="83"/>
      <c r="FHQ13" s="83"/>
      <c r="FHR13" s="83"/>
      <c r="FHS13" s="83"/>
      <c r="FHT13" s="83"/>
      <c r="FHU13" s="83"/>
      <c r="FHV13" s="83"/>
      <c r="FHW13" s="83"/>
      <c r="FHX13" s="83"/>
      <c r="FHY13" s="83"/>
      <c r="FHZ13" s="83"/>
      <c r="FIA13" s="83"/>
      <c r="FIB13" s="83"/>
      <c r="FIC13" s="83"/>
      <c r="FID13" s="83"/>
      <c r="FIE13" s="83"/>
      <c r="FIF13" s="83"/>
      <c r="FIG13" s="83"/>
      <c r="FIH13" s="83"/>
      <c r="FII13" s="83"/>
      <c r="FIJ13" s="83"/>
      <c r="FIK13" s="83"/>
      <c r="FIL13" s="83"/>
      <c r="FIM13" s="83"/>
      <c r="FIN13" s="83"/>
      <c r="FIO13" s="83"/>
      <c r="FIP13" s="83"/>
      <c r="FIQ13" s="83"/>
      <c r="FIR13" s="83"/>
      <c r="FIS13" s="83"/>
      <c r="FIT13" s="83"/>
      <c r="FIU13" s="83"/>
      <c r="FIV13" s="83"/>
      <c r="FIW13" s="83"/>
      <c r="FIX13" s="83"/>
      <c r="FIY13" s="83"/>
      <c r="FIZ13" s="83"/>
      <c r="FJA13" s="83"/>
      <c r="FJB13" s="83"/>
      <c r="FJC13" s="83"/>
      <c r="FJD13" s="83"/>
      <c r="FJE13" s="83"/>
      <c r="FJF13" s="83"/>
      <c r="FJG13" s="83"/>
      <c r="FJH13" s="83"/>
      <c r="FJI13" s="83"/>
      <c r="FJJ13" s="83"/>
      <c r="FJK13" s="83"/>
      <c r="FJL13" s="83"/>
      <c r="FJM13" s="83"/>
      <c r="FJN13" s="83"/>
      <c r="FJO13" s="83"/>
      <c r="FJP13" s="83"/>
      <c r="FJQ13" s="83"/>
      <c r="FJR13" s="83"/>
      <c r="FJS13" s="83"/>
      <c r="FJT13" s="83"/>
      <c r="FJU13" s="83"/>
      <c r="FJV13" s="83"/>
      <c r="FJW13" s="83"/>
      <c r="FJX13" s="83"/>
      <c r="FJY13" s="83"/>
      <c r="FJZ13" s="83"/>
      <c r="FKA13" s="83"/>
      <c r="FKB13" s="83"/>
      <c r="FKC13" s="83"/>
      <c r="FKD13" s="83"/>
      <c r="FKE13" s="83"/>
      <c r="FKF13" s="83"/>
      <c r="FKG13" s="83"/>
      <c r="FKH13" s="83"/>
      <c r="FKI13" s="83"/>
      <c r="FKJ13" s="83"/>
      <c r="FKK13" s="83"/>
      <c r="FKL13" s="83"/>
      <c r="FKM13" s="83"/>
      <c r="FKN13" s="83"/>
      <c r="FKO13" s="83"/>
      <c r="FKP13" s="83"/>
      <c r="FKQ13" s="83"/>
      <c r="FKR13" s="83"/>
      <c r="FKS13" s="83"/>
      <c r="FKT13" s="83"/>
      <c r="FKU13" s="83"/>
      <c r="FKV13" s="83"/>
      <c r="FKW13" s="83"/>
      <c r="FKX13" s="83"/>
      <c r="FKY13" s="83"/>
      <c r="FKZ13" s="83"/>
      <c r="FLA13" s="83"/>
      <c r="FLB13" s="83"/>
      <c r="FLC13" s="83"/>
      <c r="FLD13" s="83"/>
      <c r="FLE13" s="83"/>
      <c r="FLF13" s="83"/>
      <c r="FLG13" s="83"/>
      <c r="FLH13" s="83"/>
      <c r="FLI13" s="83"/>
      <c r="FLJ13" s="83"/>
      <c r="FLK13" s="83"/>
      <c r="FLL13" s="83"/>
      <c r="FLM13" s="83"/>
      <c r="FLN13" s="83"/>
      <c r="FLO13" s="83"/>
      <c r="FLP13" s="83"/>
      <c r="FLQ13" s="83"/>
      <c r="FLR13" s="83"/>
      <c r="FLS13" s="83"/>
      <c r="FLT13" s="83"/>
      <c r="FLU13" s="83"/>
      <c r="FLV13" s="83"/>
      <c r="FLW13" s="83"/>
      <c r="FLX13" s="83"/>
      <c r="FLY13" s="83"/>
      <c r="FLZ13" s="83"/>
      <c r="FMA13" s="83"/>
      <c r="FMB13" s="83"/>
      <c r="FMC13" s="83"/>
      <c r="FMD13" s="83"/>
      <c r="FME13" s="83"/>
      <c r="FMF13" s="83"/>
      <c r="FMG13" s="83"/>
      <c r="FMH13" s="83"/>
      <c r="FMI13" s="83"/>
      <c r="FMJ13" s="83"/>
      <c r="FMK13" s="83"/>
      <c r="FML13" s="83"/>
      <c r="FMM13" s="83"/>
      <c r="FMN13" s="83"/>
      <c r="FMO13" s="83"/>
      <c r="FMP13" s="83"/>
      <c r="FMQ13" s="83"/>
      <c r="FMR13" s="83"/>
      <c r="FMS13" s="83"/>
      <c r="FMT13" s="83"/>
      <c r="FMU13" s="83"/>
      <c r="FMV13" s="83"/>
      <c r="FMW13" s="83"/>
      <c r="FMX13" s="83"/>
      <c r="FMY13" s="83"/>
      <c r="FMZ13" s="83"/>
      <c r="FNA13" s="83"/>
      <c r="FNB13" s="83"/>
      <c r="FNC13" s="83"/>
      <c r="FND13" s="83"/>
      <c r="FNE13" s="83"/>
      <c r="FNF13" s="83"/>
      <c r="FNG13" s="83"/>
      <c r="FNH13" s="83"/>
      <c r="FNI13" s="83"/>
      <c r="FNJ13" s="83"/>
      <c r="FNK13" s="83"/>
      <c r="FNL13" s="83"/>
      <c r="FNM13" s="83"/>
      <c r="FNN13" s="83"/>
      <c r="FNO13" s="83"/>
      <c r="FNP13" s="83"/>
      <c r="FNQ13" s="83"/>
      <c r="FNR13" s="83"/>
      <c r="FNS13" s="83"/>
      <c r="FNT13" s="83"/>
      <c r="FNU13" s="83"/>
      <c r="FNV13" s="83"/>
      <c r="FNW13" s="83"/>
      <c r="FNX13" s="83"/>
      <c r="FNY13" s="83"/>
      <c r="FNZ13" s="83"/>
      <c r="FOA13" s="83"/>
      <c r="FOB13" s="83"/>
      <c r="FOC13" s="83"/>
      <c r="FOD13" s="83"/>
      <c r="FOE13" s="83"/>
      <c r="FOF13" s="83"/>
      <c r="FOG13" s="83"/>
      <c r="FOH13" s="83"/>
      <c r="FOI13" s="83"/>
      <c r="FOJ13" s="83"/>
      <c r="FOK13" s="83"/>
      <c r="FOL13" s="83"/>
      <c r="FOM13" s="83"/>
      <c r="FON13" s="83"/>
      <c r="FOO13" s="83"/>
      <c r="FOP13" s="83"/>
      <c r="FOQ13" s="83"/>
      <c r="FOR13" s="83"/>
      <c r="FOS13" s="83"/>
      <c r="FOT13" s="83"/>
      <c r="FOU13" s="83"/>
      <c r="FOV13" s="83"/>
      <c r="FOW13" s="83"/>
      <c r="FOX13" s="83"/>
      <c r="FOY13" s="83"/>
      <c r="FOZ13" s="83"/>
      <c r="FPA13" s="83"/>
      <c r="FPB13" s="83"/>
      <c r="FPC13" s="83"/>
      <c r="FPD13" s="83"/>
      <c r="FPE13" s="83"/>
      <c r="FPF13" s="83"/>
      <c r="FPG13" s="83"/>
      <c r="FPH13" s="83"/>
      <c r="FPI13" s="83"/>
      <c r="FPJ13" s="83"/>
      <c r="FPK13" s="83"/>
      <c r="FPL13" s="83"/>
      <c r="FPM13" s="83"/>
      <c r="FPN13" s="83"/>
      <c r="FPO13" s="83"/>
      <c r="FPP13" s="83"/>
      <c r="FPQ13" s="83"/>
      <c r="FPR13" s="83"/>
      <c r="FPS13" s="83"/>
      <c r="FPT13" s="83"/>
      <c r="FPU13" s="83"/>
      <c r="FPV13" s="83"/>
      <c r="FPW13" s="83"/>
      <c r="FPX13" s="83"/>
      <c r="FPY13" s="83"/>
      <c r="FPZ13" s="83"/>
      <c r="FQA13" s="83"/>
      <c r="FQB13" s="83"/>
      <c r="FQC13" s="83"/>
      <c r="FQD13" s="83"/>
      <c r="FQE13" s="83"/>
      <c r="FQF13" s="83"/>
      <c r="FQG13" s="83"/>
      <c r="FQH13" s="83"/>
      <c r="FQI13" s="83"/>
      <c r="FQJ13" s="83"/>
      <c r="FQK13" s="83"/>
      <c r="FQL13" s="83"/>
      <c r="FQM13" s="83"/>
      <c r="FQN13" s="83"/>
      <c r="FQO13" s="83"/>
      <c r="FQP13" s="83"/>
      <c r="FQQ13" s="83"/>
      <c r="FQR13" s="83"/>
      <c r="FQS13" s="83"/>
      <c r="FQT13" s="83"/>
      <c r="FQU13" s="83"/>
      <c r="FQV13" s="83"/>
      <c r="FQW13" s="83"/>
      <c r="FQX13" s="83"/>
      <c r="FQY13" s="83"/>
      <c r="FQZ13" s="83"/>
      <c r="FRA13" s="83"/>
      <c r="FRB13" s="83"/>
      <c r="FRC13" s="83"/>
      <c r="FRD13" s="83"/>
      <c r="FRE13" s="83"/>
      <c r="FRF13" s="83"/>
      <c r="FRG13" s="83"/>
      <c r="FRH13" s="83"/>
      <c r="FRI13" s="83"/>
      <c r="FRJ13" s="83"/>
      <c r="FRK13" s="83"/>
      <c r="FRL13" s="83"/>
      <c r="FRM13" s="83"/>
      <c r="FRN13" s="83"/>
      <c r="FRO13" s="83"/>
      <c r="FRP13" s="83"/>
      <c r="FRQ13" s="83"/>
      <c r="FRR13" s="83"/>
      <c r="FRS13" s="83"/>
      <c r="FRT13" s="83"/>
      <c r="FRU13" s="83"/>
      <c r="FRV13" s="83"/>
      <c r="FRW13" s="83"/>
      <c r="FRX13" s="83"/>
      <c r="FRY13" s="83"/>
      <c r="FRZ13" s="83"/>
      <c r="FSA13" s="83"/>
      <c r="FSB13" s="83"/>
      <c r="FSC13" s="83"/>
      <c r="FSD13" s="83"/>
      <c r="FSE13" s="83"/>
      <c r="FSF13" s="83"/>
      <c r="FSG13" s="83"/>
      <c r="FSH13" s="83"/>
      <c r="FSI13" s="83"/>
      <c r="FSJ13" s="83"/>
      <c r="FSK13" s="83"/>
      <c r="FSL13" s="83"/>
      <c r="FSM13" s="83"/>
      <c r="FSN13" s="83"/>
      <c r="FSO13" s="83"/>
      <c r="FSP13" s="83"/>
      <c r="FSQ13" s="83"/>
      <c r="FSR13" s="83"/>
      <c r="FSS13" s="83"/>
      <c r="FST13" s="83"/>
      <c r="FSU13" s="83"/>
      <c r="FSV13" s="83"/>
      <c r="FSW13" s="83"/>
      <c r="FSX13" s="83"/>
      <c r="FSY13" s="83"/>
      <c r="FSZ13" s="83"/>
      <c r="FTA13" s="83"/>
      <c r="FTB13" s="83"/>
      <c r="FTC13" s="83"/>
      <c r="FTD13" s="83"/>
      <c r="FTE13" s="83"/>
      <c r="FTF13" s="83"/>
      <c r="FTG13" s="83"/>
      <c r="FTH13" s="83"/>
      <c r="FTI13" s="83"/>
      <c r="FTJ13" s="83"/>
      <c r="FTK13" s="83"/>
      <c r="FTL13" s="83"/>
      <c r="FTM13" s="83"/>
      <c r="FTN13" s="83"/>
      <c r="FTO13" s="83"/>
      <c r="FTP13" s="83"/>
      <c r="FTQ13" s="83"/>
      <c r="FTR13" s="83"/>
      <c r="FTS13" s="83"/>
      <c r="FTT13" s="83"/>
      <c r="FTU13" s="83"/>
      <c r="FTV13" s="83"/>
      <c r="FTW13" s="83"/>
      <c r="FTX13" s="83"/>
      <c r="FTY13" s="83"/>
      <c r="FTZ13" s="83"/>
      <c r="FUA13" s="83"/>
      <c r="FUB13" s="83"/>
      <c r="FUC13" s="83"/>
      <c r="FUD13" s="83"/>
      <c r="FUE13" s="83"/>
      <c r="FUF13" s="83"/>
      <c r="FUG13" s="83"/>
      <c r="FUH13" s="83"/>
      <c r="FUI13" s="83"/>
      <c r="FUJ13" s="83"/>
      <c r="FUK13" s="83"/>
      <c r="FUL13" s="83"/>
      <c r="FUM13" s="83"/>
      <c r="FUN13" s="83"/>
      <c r="FUO13" s="83"/>
      <c r="FUP13" s="83"/>
      <c r="FUQ13" s="83"/>
      <c r="FUR13" s="83"/>
      <c r="FUS13" s="83"/>
      <c r="FUT13" s="83"/>
      <c r="FUU13" s="83"/>
      <c r="FUV13" s="83"/>
      <c r="FUW13" s="83"/>
      <c r="FUX13" s="83"/>
      <c r="FUY13" s="83"/>
      <c r="FUZ13" s="83"/>
      <c r="FVA13" s="83"/>
      <c r="FVB13" s="83"/>
      <c r="FVC13" s="83"/>
      <c r="FVD13" s="83"/>
      <c r="FVE13" s="83"/>
      <c r="FVF13" s="83"/>
      <c r="FVG13" s="83"/>
      <c r="FVH13" s="83"/>
      <c r="FVI13" s="83"/>
      <c r="FVJ13" s="83"/>
      <c r="FVK13" s="83"/>
      <c r="FVL13" s="83"/>
      <c r="FVM13" s="83"/>
      <c r="FVN13" s="83"/>
      <c r="FVO13" s="83"/>
      <c r="FVP13" s="83"/>
      <c r="FVQ13" s="83"/>
      <c r="FVR13" s="83"/>
      <c r="FVS13" s="83"/>
      <c r="FVT13" s="83"/>
      <c r="FVU13" s="83"/>
      <c r="FVV13" s="83"/>
      <c r="FVW13" s="83"/>
      <c r="FVX13" s="83"/>
      <c r="FVY13" s="83"/>
      <c r="FVZ13" s="83"/>
      <c r="FWA13" s="83"/>
      <c r="FWB13" s="83"/>
      <c r="FWC13" s="83"/>
      <c r="FWD13" s="83"/>
      <c r="FWE13" s="83"/>
      <c r="FWF13" s="83"/>
      <c r="FWG13" s="83"/>
      <c r="FWH13" s="83"/>
      <c r="FWI13" s="83"/>
      <c r="FWJ13" s="83"/>
      <c r="FWK13" s="83"/>
      <c r="FWL13" s="83"/>
      <c r="FWM13" s="83"/>
      <c r="FWN13" s="83"/>
      <c r="FWO13" s="83"/>
      <c r="FWP13" s="83"/>
      <c r="FWQ13" s="83"/>
      <c r="FWR13" s="83"/>
      <c r="FWS13" s="83"/>
      <c r="FWT13" s="83"/>
      <c r="FWU13" s="83"/>
      <c r="FWV13" s="83"/>
      <c r="FWW13" s="83"/>
      <c r="FWX13" s="83"/>
      <c r="FWY13" s="83"/>
      <c r="FWZ13" s="83"/>
      <c r="FXA13" s="83"/>
      <c r="FXB13" s="83"/>
      <c r="FXC13" s="83"/>
      <c r="FXD13" s="83"/>
      <c r="FXE13" s="83"/>
      <c r="FXF13" s="83"/>
      <c r="FXG13" s="83"/>
      <c r="FXH13" s="83"/>
      <c r="FXI13" s="83"/>
      <c r="FXJ13" s="83"/>
      <c r="FXK13" s="83"/>
      <c r="FXL13" s="83"/>
      <c r="FXM13" s="83"/>
      <c r="FXN13" s="83"/>
      <c r="FXO13" s="83"/>
      <c r="FXP13" s="83"/>
      <c r="FXQ13" s="83"/>
      <c r="FXR13" s="83"/>
      <c r="FXS13" s="83"/>
      <c r="FXT13" s="83"/>
      <c r="FXU13" s="83"/>
      <c r="FXV13" s="83"/>
      <c r="FXW13" s="83"/>
      <c r="FXX13" s="83"/>
      <c r="FXY13" s="83"/>
      <c r="FXZ13" s="83"/>
      <c r="FYA13" s="83"/>
      <c r="FYB13" s="83"/>
      <c r="FYC13" s="83"/>
      <c r="FYD13" s="83"/>
      <c r="FYE13" s="83"/>
      <c r="FYF13" s="83"/>
      <c r="FYG13" s="83"/>
      <c r="FYH13" s="83"/>
      <c r="FYI13" s="83"/>
      <c r="FYJ13" s="83"/>
      <c r="FYK13" s="83"/>
      <c r="FYL13" s="83"/>
      <c r="FYM13" s="83"/>
      <c r="FYN13" s="83"/>
      <c r="FYO13" s="83"/>
      <c r="FYP13" s="83"/>
      <c r="FYQ13" s="83"/>
      <c r="FYR13" s="83"/>
      <c r="FYS13" s="83"/>
      <c r="FYT13" s="83"/>
      <c r="FYU13" s="83"/>
      <c r="FYV13" s="83"/>
      <c r="FYW13" s="83"/>
      <c r="FYX13" s="83"/>
      <c r="FYY13" s="83"/>
      <c r="FYZ13" s="83"/>
      <c r="FZA13" s="83"/>
      <c r="FZB13" s="83"/>
      <c r="FZC13" s="83"/>
      <c r="FZD13" s="83"/>
      <c r="FZE13" s="83"/>
      <c r="FZF13" s="83"/>
      <c r="FZG13" s="83"/>
      <c r="FZH13" s="83"/>
      <c r="FZI13" s="83"/>
      <c r="FZJ13" s="83"/>
      <c r="FZK13" s="83"/>
      <c r="FZL13" s="83"/>
      <c r="FZM13" s="83"/>
      <c r="FZN13" s="83"/>
      <c r="FZO13" s="83"/>
      <c r="FZP13" s="83"/>
      <c r="FZQ13" s="83"/>
      <c r="FZR13" s="83"/>
      <c r="FZS13" s="83"/>
      <c r="FZT13" s="83"/>
      <c r="FZU13" s="83"/>
      <c r="FZV13" s="83"/>
      <c r="FZW13" s="83"/>
      <c r="FZX13" s="83"/>
      <c r="FZY13" s="83"/>
      <c r="FZZ13" s="83"/>
      <c r="GAA13" s="83"/>
      <c r="GAB13" s="83"/>
      <c r="GAC13" s="83"/>
      <c r="GAD13" s="83"/>
      <c r="GAE13" s="83"/>
      <c r="GAF13" s="83"/>
      <c r="GAG13" s="83"/>
      <c r="GAH13" s="83"/>
      <c r="GAI13" s="83"/>
      <c r="GAJ13" s="83"/>
      <c r="GAK13" s="83"/>
      <c r="GAL13" s="83"/>
      <c r="GAM13" s="83"/>
      <c r="GAN13" s="83"/>
      <c r="GAO13" s="83"/>
      <c r="GAP13" s="83"/>
      <c r="GAQ13" s="83"/>
      <c r="GAR13" s="83"/>
      <c r="GAS13" s="83"/>
      <c r="GAT13" s="83"/>
      <c r="GAU13" s="83"/>
      <c r="GAV13" s="83"/>
      <c r="GAW13" s="83"/>
      <c r="GAX13" s="83"/>
      <c r="GAY13" s="83"/>
      <c r="GAZ13" s="83"/>
      <c r="GBA13" s="83"/>
      <c r="GBB13" s="83"/>
      <c r="GBC13" s="83"/>
      <c r="GBD13" s="83"/>
      <c r="GBE13" s="83"/>
      <c r="GBF13" s="83"/>
      <c r="GBG13" s="83"/>
      <c r="GBH13" s="83"/>
      <c r="GBI13" s="83"/>
      <c r="GBJ13" s="83"/>
      <c r="GBK13" s="83"/>
      <c r="GBL13" s="83"/>
      <c r="GBM13" s="83"/>
      <c r="GBN13" s="83"/>
      <c r="GBO13" s="83"/>
      <c r="GBP13" s="83"/>
      <c r="GBQ13" s="83"/>
      <c r="GBR13" s="83"/>
      <c r="GBS13" s="83"/>
      <c r="GBT13" s="83"/>
      <c r="GBU13" s="83"/>
      <c r="GBV13" s="83"/>
      <c r="GBW13" s="83"/>
      <c r="GBX13" s="83"/>
      <c r="GBY13" s="83"/>
      <c r="GBZ13" s="83"/>
      <c r="GCA13" s="83"/>
      <c r="GCB13" s="83"/>
      <c r="GCC13" s="83"/>
      <c r="GCD13" s="83"/>
      <c r="GCE13" s="83"/>
      <c r="GCF13" s="83"/>
      <c r="GCG13" s="83"/>
      <c r="GCH13" s="83"/>
      <c r="GCI13" s="83"/>
      <c r="GCJ13" s="83"/>
      <c r="GCK13" s="83"/>
      <c r="GCL13" s="83"/>
      <c r="GCM13" s="83"/>
      <c r="GCN13" s="83"/>
      <c r="GCO13" s="83"/>
      <c r="GCP13" s="83"/>
      <c r="GCQ13" s="83"/>
      <c r="GCR13" s="83"/>
      <c r="GCS13" s="83"/>
      <c r="GCT13" s="83"/>
      <c r="GCU13" s="83"/>
      <c r="GCV13" s="83"/>
      <c r="GCW13" s="83"/>
      <c r="GCX13" s="83"/>
      <c r="GCY13" s="83"/>
      <c r="GCZ13" s="83"/>
      <c r="GDA13" s="83"/>
      <c r="GDB13" s="83"/>
      <c r="GDC13" s="83"/>
      <c r="GDD13" s="83"/>
      <c r="GDE13" s="83"/>
      <c r="GDF13" s="83"/>
      <c r="GDG13" s="83"/>
      <c r="GDH13" s="83"/>
      <c r="GDI13" s="83"/>
      <c r="GDJ13" s="83"/>
      <c r="GDK13" s="83"/>
      <c r="GDL13" s="83"/>
      <c r="GDM13" s="83"/>
      <c r="GDN13" s="83"/>
      <c r="GDO13" s="83"/>
      <c r="GDP13" s="83"/>
      <c r="GDQ13" s="83"/>
      <c r="GDR13" s="83"/>
      <c r="GDS13" s="83"/>
      <c r="GDT13" s="83"/>
      <c r="GDU13" s="83"/>
      <c r="GDV13" s="83"/>
      <c r="GDW13" s="83"/>
      <c r="GDX13" s="83"/>
      <c r="GDY13" s="83"/>
      <c r="GDZ13" s="83"/>
      <c r="GEA13" s="83"/>
      <c r="GEB13" s="83"/>
      <c r="GEC13" s="83"/>
      <c r="GED13" s="83"/>
      <c r="GEE13" s="83"/>
      <c r="GEF13" s="83"/>
      <c r="GEG13" s="83"/>
      <c r="GEH13" s="83"/>
      <c r="GEI13" s="83"/>
      <c r="GEJ13" s="83"/>
      <c r="GEK13" s="83"/>
      <c r="GEL13" s="83"/>
      <c r="GEM13" s="83"/>
      <c r="GEN13" s="83"/>
      <c r="GEO13" s="83"/>
      <c r="GEP13" s="83"/>
      <c r="GEQ13" s="83"/>
      <c r="GER13" s="83"/>
      <c r="GES13" s="83"/>
      <c r="GET13" s="83"/>
      <c r="GEU13" s="83"/>
      <c r="GEV13" s="83"/>
      <c r="GEW13" s="83"/>
      <c r="GEX13" s="83"/>
      <c r="GEY13" s="83"/>
      <c r="GEZ13" s="83"/>
      <c r="GFA13" s="83"/>
      <c r="GFB13" s="83"/>
      <c r="GFC13" s="83"/>
      <c r="GFD13" s="83"/>
      <c r="GFE13" s="83"/>
      <c r="GFF13" s="83"/>
      <c r="GFG13" s="83"/>
      <c r="GFH13" s="83"/>
      <c r="GFI13" s="83"/>
      <c r="GFJ13" s="83"/>
      <c r="GFK13" s="83"/>
      <c r="GFL13" s="83"/>
      <c r="GFM13" s="83"/>
      <c r="GFN13" s="83"/>
      <c r="GFO13" s="83"/>
      <c r="GFP13" s="83"/>
      <c r="GFQ13" s="83"/>
      <c r="GFR13" s="83"/>
      <c r="GFS13" s="83"/>
      <c r="GFT13" s="83"/>
      <c r="GFU13" s="83"/>
      <c r="GFV13" s="83"/>
      <c r="GFW13" s="83"/>
      <c r="GFX13" s="83"/>
      <c r="GFY13" s="83"/>
      <c r="GFZ13" s="83"/>
      <c r="GGA13" s="83"/>
      <c r="GGB13" s="83"/>
      <c r="GGC13" s="83"/>
      <c r="GGD13" s="83"/>
      <c r="GGE13" s="83"/>
      <c r="GGF13" s="83"/>
      <c r="GGG13" s="83"/>
      <c r="GGH13" s="83"/>
      <c r="GGI13" s="83"/>
      <c r="GGJ13" s="83"/>
      <c r="GGK13" s="83"/>
      <c r="GGL13" s="83"/>
      <c r="GGM13" s="83"/>
      <c r="GGN13" s="83"/>
      <c r="GGO13" s="83"/>
      <c r="GGP13" s="83"/>
      <c r="GGQ13" s="83"/>
      <c r="GGR13" s="83"/>
      <c r="GGS13" s="83"/>
      <c r="GGT13" s="83"/>
      <c r="GGU13" s="83"/>
      <c r="GGV13" s="83"/>
      <c r="GGW13" s="83"/>
      <c r="GGX13" s="83"/>
      <c r="GGY13" s="83"/>
      <c r="GGZ13" s="83"/>
      <c r="GHA13" s="83"/>
      <c r="GHB13" s="83"/>
      <c r="GHC13" s="83"/>
      <c r="GHD13" s="83"/>
      <c r="GHE13" s="83"/>
      <c r="GHF13" s="83"/>
      <c r="GHG13" s="83"/>
      <c r="GHH13" s="83"/>
      <c r="GHI13" s="83"/>
      <c r="GHJ13" s="83"/>
      <c r="GHK13" s="83"/>
      <c r="GHL13" s="83"/>
      <c r="GHM13" s="83"/>
      <c r="GHN13" s="83"/>
      <c r="GHO13" s="83"/>
      <c r="GHP13" s="83"/>
      <c r="GHQ13" s="83"/>
      <c r="GHR13" s="83"/>
      <c r="GHS13" s="83"/>
      <c r="GHT13" s="83"/>
      <c r="GHU13" s="83"/>
      <c r="GHV13" s="83"/>
      <c r="GHW13" s="83"/>
      <c r="GHX13" s="83"/>
      <c r="GHY13" s="83"/>
      <c r="GHZ13" s="83"/>
      <c r="GIA13" s="83"/>
      <c r="GIB13" s="83"/>
      <c r="GIC13" s="83"/>
      <c r="GID13" s="83"/>
      <c r="GIE13" s="83"/>
      <c r="GIF13" s="83"/>
      <c r="GIG13" s="83"/>
      <c r="GIH13" s="83"/>
      <c r="GII13" s="83"/>
      <c r="GIJ13" s="83"/>
      <c r="GIK13" s="83"/>
      <c r="GIL13" s="83"/>
      <c r="GIM13" s="83"/>
      <c r="GIN13" s="83"/>
      <c r="GIO13" s="83"/>
      <c r="GIP13" s="83"/>
      <c r="GIQ13" s="83"/>
      <c r="GIR13" s="83"/>
      <c r="GIS13" s="83"/>
      <c r="GIT13" s="83"/>
      <c r="GIU13" s="83"/>
      <c r="GIV13" s="83"/>
      <c r="GIW13" s="83"/>
      <c r="GIX13" s="83"/>
      <c r="GIY13" s="83"/>
      <c r="GIZ13" s="83"/>
      <c r="GJA13" s="83"/>
      <c r="GJB13" s="83"/>
      <c r="GJC13" s="83"/>
      <c r="GJD13" s="83"/>
      <c r="GJE13" s="83"/>
      <c r="GJF13" s="83"/>
      <c r="GJG13" s="83"/>
      <c r="GJH13" s="83"/>
      <c r="GJI13" s="83"/>
      <c r="GJJ13" s="83"/>
      <c r="GJK13" s="83"/>
      <c r="GJL13" s="83"/>
      <c r="GJM13" s="83"/>
      <c r="GJN13" s="83"/>
      <c r="GJO13" s="83"/>
      <c r="GJP13" s="83"/>
      <c r="GJQ13" s="83"/>
      <c r="GJR13" s="83"/>
      <c r="GJS13" s="83"/>
      <c r="GJT13" s="83"/>
      <c r="GJU13" s="83"/>
      <c r="GJV13" s="83"/>
      <c r="GJW13" s="83"/>
      <c r="GJX13" s="83"/>
      <c r="GJY13" s="83"/>
      <c r="GJZ13" s="83"/>
      <c r="GKA13" s="83"/>
      <c r="GKB13" s="83"/>
      <c r="GKC13" s="83"/>
      <c r="GKD13" s="83"/>
      <c r="GKE13" s="83"/>
      <c r="GKF13" s="83"/>
      <c r="GKG13" s="83"/>
      <c r="GKH13" s="83"/>
      <c r="GKI13" s="83"/>
      <c r="GKJ13" s="83"/>
      <c r="GKK13" s="83"/>
      <c r="GKL13" s="83"/>
      <c r="GKM13" s="83"/>
      <c r="GKN13" s="83"/>
      <c r="GKO13" s="83"/>
      <c r="GKP13" s="83"/>
      <c r="GKQ13" s="83"/>
      <c r="GKR13" s="83"/>
      <c r="GKS13" s="83"/>
      <c r="GKT13" s="83"/>
      <c r="GKU13" s="83"/>
      <c r="GKV13" s="83"/>
      <c r="GKW13" s="83"/>
      <c r="GKX13" s="83"/>
      <c r="GKY13" s="83"/>
      <c r="GKZ13" s="83"/>
      <c r="GLA13" s="83"/>
      <c r="GLB13" s="83"/>
      <c r="GLC13" s="83"/>
      <c r="GLD13" s="83"/>
      <c r="GLE13" s="83"/>
      <c r="GLF13" s="83"/>
      <c r="GLG13" s="83"/>
      <c r="GLH13" s="83"/>
      <c r="GLI13" s="83"/>
      <c r="GLJ13" s="83"/>
      <c r="GLK13" s="83"/>
      <c r="GLL13" s="83"/>
      <c r="GLM13" s="83"/>
      <c r="GLN13" s="83"/>
      <c r="GLO13" s="83"/>
      <c r="GLP13" s="83"/>
      <c r="GLQ13" s="83"/>
      <c r="GLR13" s="83"/>
      <c r="GLS13" s="83"/>
      <c r="GLT13" s="83"/>
      <c r="GLU13" s="83"/>
      <c r="GLV13" s="83"/>
      <c r="GLW13" s="83"/>
      <c r="GLX13" s="83"/>
      <c r="GLY13" s="83"/>
      <c r="GLZ13" s="83"/>
      <c r="GMA13" s="83"/>
      <c r="GMB13" s="83"/>
      <c r="GMC13" s="83"/>
      <c r="GMD13" s="83"/>
      <c r="GME13" s="83"/>
      <c r="GMF13" s="83"/>
      <c r="GMG13" s="83"/>
      <c r="GMH13" s="83"/>
      <c r="GMI13" s="83"/>
      <c r="GMJ13" s="83"/>
      <c r="GMK13" s="83"/>
      <c r="GML13" s="83"/>
      <c r="GMM13" s="83"/>
      <c r="GMN13" s="83"/>
      <c r="GMO13" s="83"/>
      <c r="GMP13" s="83"/>
      <c r="GMQ13" s="83"/>
      <c r="GMR13" s="83"/>
      <c r="GMS13" s="83"/>
      <c r="GMT13" s="83"/>
      <c r="GMU13" s="83"/>
      <c r="GMV13" s="83"/>
      <c r="GMW13" s="83"/>
      <c r="GMX13" s="83"/>
      <c r="GMY13" s="83"/>
      <c r="GMZ13" s="83"/>
      <c r="GNA13" s="83"/>
      <c r="GNB13" s="83"/>
      <c r="GNC13" s="83"/>
      <c r="GND13" s="83"/>
      <c r="GNE13" s="83"/>
      <c r="GNF13" s="83"/>
      <c r="GNG13" s="83"/>
      <c r="GNH13" s="83"/>
      <c r="GNI13" s="83"/>
      <c r="GNJ13" s="83"/>
      <c r="GNK13" s="83"/>
      <c r="GNL13" s="83"/>
      <c r="GNM13" s="83"/>
      <c r="GNN13" s="83"/>
      <c r="GNO13" s="83"/>
      <c r="GNP13" s="83"/>
      <c r="GNQ13" s="83"/>
      <c r="GNR13" s="83"/>
      <c r="GNS13" s="83"/>
      <c r="GNT13" s="83"/>
      <c r="GNU13" s="83"/>
      <c r="GNV13" s="83"/>
      <c r="GNW13" s="83"/>
      <c r="GNX13" s="83"/>
      <c r="GNY13" s="83"/>
      <c r="GNZ13" s="83"/>
      <c r="GOA13" s="83"/>
      <c r="GOB13" s="83"/>
      <c r="GOC13" s="83"/>
      <c r="GOD13" s="83"/>
      <c r="GOE13" s="83"/>
      <c r="GOF13" s="83"/>
      <c r="GOG13" s="83"/>
      <c r="GOH13" s="83"/>
      <c r="GOI13" s="83"/>
      <c r="GOJ13" s="83"/>
      <c r="GOK13" s="83"/>
      <c r="GOL13" s="83"/>
      <c r="GOM13" s="83"/>
      <c r="GON13" s="83"/>
      <c r="GOO13" s="83"/>
      <c r="GOP13" s="83"/>
      <c r="GOQ13" s="83"/>
      <c r="GOR13" s="83"/>
      <c r="GOS13" s="83"/>
      <c r="GOT13" s="83"/>
      <c r="GOU13" s="83"/>
      <c r="GOV13" s="83"/>
      <c r="GOW13" s="83"/>
      <c r="GOX13" s="83"/>
      <c r="GOY13" s="83"/>
      <c r="GOZ13" s="83"/>
      <c r="GPA13" s="83"/>
      <c r="GPB13" s="83"/>
      <c r="GPC13" s="83"/>
      <c r="GPD13" s="83"/>
      <c r="GPE13" s="83"/>
      <c r="GPF13" s="83"/>
      <c r="GPG13" s="83"/>
      <c r="GPH13" s="83"/>
      <c r="GPI13" s="83"/>
      <c r="GPJ13" s="83"/>
      <c r="GPK13" s="83"/>
      <c r="GPL13" s="83"/>
      <c r="GPM13" s="83"/>
      <c r="GPN13" s="83"/>
      <c r="GPO13" s="83"/>
      <c r="GPP13" s="83"/>
      <c r="GPQ13" s="83"/>
      <c r="GPR13" s="83"/>
      <c r="GPS13" s="83"/>
      <c r="GPT13" s="83"/>
      <c r="GPU13" s="83"/>
      <c r="GPV13" s="83"/>
      <c r="GPW13" s="83"/>
      <c r="GPX13" s="83"/>
      <c r="GPY13" s="83"/>
      <c r="GPZ13" s="83"/>
      <c r="GQA13" s="83"/>
      <c r="GQB13" s="83"/>
      <c r="GQC13" s="83"/>
      <c r="GQD13" s="83"/>
      <c r="GQE13" s="83"/>
      <c r="GQF13" s="83"/>
      <c r="GQG13" s="83"/>
      <c r="GQH13" s="83"/>
      <c r="GQI13" s="83"/>
      <c r="GQJ13" s="83"/>
      <c r="GQK13" s="83"/>
      <c r="GQL13" s="83"/>
      <c r="GQM13" s="83"/>
      <c r="GQN13" s="83"/>
      <c r="GQO13" s="83"/>
      <c r="GQP13" s="83"/>
      <c r="GQQ13" s="83"/>
      <c r="GQR13" s="83"/>
      <c r="GQS13" s="83"/>
      <c r="GQT13" s="83"/>
      <c r="GQU13" s="83"/>
      <c r="GQV13" s="83"/>
      <c r="GQW13" s="83"/>
      <c r="GQX13" s="83"/>
      <c r="GQY13" s="83"/>
      <c r="GQZ13" s="83"/>
      <c r="GRA13" s="83"/>
      <c r="GRB13" s="83"/>
      <c r="GRC13" s="83"/>
      <c r="GRD13" s="83"/>
      <c r="GRE13" s="83"/>
      <c r="GRF13" s="83"/>
      <c r="GRG13" s="83"/>
      <c r="GRH13" s="83"/>
      <c r="GRI13" s="83"/>
      <c r="GRJ13" s="83"/>
      <c r="GRK13" s="83"/>
      <c r="GRL13" s="83"/>
      <c r="GRM13" s="83"/>
      <c r="GRN13" s="83"/>
      <c r="GRO13" s="83"/>
      <c r="GRP13" s="83"/>
      <c r="GRQ13" s="83"/>
      <c r="GRR13" s="83"/>
      <c r="GRS13" s="83"/>
      <c r="GRT13" s="83"/>
      <c r="GRU13" s="83"/>
      <c r="GRV13" s="83"/>
      <c r="GRW13" s="83"/>
      <c r="GRX13" s="83"/>
      <c r="GRY13" s="83"/>
      <c r="GRZ13" s="83"/>
      <c r="GSA13" s="83"/>
      <c r="GSB13" s="83"/>
      <c r="GSC13" s="83"/>
      <c r="GSD13" s="83"/>
      <c r="GSE13" s="83"/>
      <c r="GSF13" s="83"/>
      <c r="GSG13" s="83"/>
      <c r="GSH13" s="83"/>
      <c r="GSI13" s="83"/>
      <c r="GSJ13" s="83"/>
      <c r="GSK13" s="83"/>
      <c r="GSL13" s="83"/>
      <c r="GSM13" s="83"/>
      <c r="GSN13" s="83"/>
      <c r="GSO13" s="83"/>
      <c r="GSP13" s="83"/>
      <c r="GSQ13" s="83"/>
      <c r="GSR13" s="83"/>
      <c r="GSS13" s="83"/>
      <c r="GST13" s="83"/>
      <c r="GSU13" s="83"/>
      <c r="GSV13" s="83"/>
      <c r="GSW13" s="83"/>
      <c r="GSX13" s="83"/>
      <c r="GSY13" s="83"/>
      <c r="GSZ13" s="83"/>
      <c r="GTA13" s="83"/>
      <c r="GTB13" s="83"/>
      <c r="GTC13" s="83"/>
      <c r="GTD13" s="83"/>
      <c r="GTE13" s="83"/>
      <c r="GTF13" s="83"/>
      <c r="GTG13" s="83"/>
      <c r="GTH13" s="83"/>
      <c r="GTI13" s="83"/>
      <c r="GTJ13" s="83"/>
      <c r="GTK13" s="83"/>
      <c r="GTL13" s="83"/>
      <c r="GTM13" s="83"/>
      <c r="GTN13" s="83"/>
      <c r="GTO13" s="83"/>
      <c r="GTP13" s="83"/>
      <c r="GTQ13" s="83"/>
      <c r="GTR13" s="83"/>
      <c r="GTS13" s="83"/>
      <c r="GTT13" s="83"/>
      <c r="GTU13" s="83"/>
      <c r="GTV13" s="83"/>
      <c r="GTW13" s="83"/>
      <c r="GTX13" s="83"/>
      <c r="GTY13" s="83"/>
      <c r="GTZ13" s="83"/>
      <c r="GUA13" s="83"/>
      <c r="GUB13" s="83"/>
      <c r="GUC13" s="83"/>
      <c r="GUD13" s="83"/>
      <c r="GUE13" s="83"/>
      <c r="GUF13" s="83"/>
      <c r="GUG13" s="83"/>
      <c r="GUH13" s="83"/>
      <c r="GUI13" s="83"/>
      <c r="GUJ13" s="83"/>
      <c r="GUK13" s="83"/>
      <c r="GUL13" s="83"/>
      <c r="GUM13" s="83"/>
      <c r="GUN13" s="83"/>
      <c r="GUO13" s="83"/>
      <c r="GUP13" s="83"/>
      <c r="GUQ13" s="83"/>
      <c r="GUR13" s="83"/>
      <c r="GUS13" s="83"/>
      <c r="GUT13" s="83"/>
      <c r="GUU13" s="83"/>
      <c r="GUV13" s="83"/>
      <c r="GUW13" s="83"/>
      <c r="GUX13" s="83"/>
      <c r="GUY13" s="83"/>
      <c r="GUZ13" s="83"/>
      <c r="GVA13" s="83"/>
      <c r="GVB13" s="83"/>
      <c r="GVC13" s="83"/>
      <c r="GVD13" s="83"/>
      <c r="GVE13" s="83"/>
      <c r="GVF13" s="83"/>
      <c r="GVG13" s="83"/>
      <c r="GVH13" s="83"/>
      <c r="GVI13" s="83"/>
      <c r="GVJ13" s="83"/>
      <c r="GVK13" s="83"/>
      <c r="GVL13" s="83"/>
      <c r="GVM13" s="83"/>
      <c r="GVN13" s="83"/>
      <c r="GVO13" s="83"/>
      <c r="GVP13" s="83"/>
      <c r="GVQ13" s="83"/>
      <c r="GVR13" s="83"/>
      <c r="GVS13" s="83"/>
      <c r="GVT13" s="83"/>
      <c r="GVU13" s="83"/>
      <c r="GVV13" s="83"/>
      <c r="GVW13" s="83"/>
      <c r="GVX13" s="83"/>
      <c r="GVY13" s="83"/>
      <c r="GVZ13" s="83"/>
      <c r="GWA13" s="83"/>
      <c r="GWB13" s="83"/>
      <c r="GWC13" s="83"/>
      <c r="GWD13" s="83"/>
      <c r="GWE13" s="83"/>
      <c r="GWF13" s="83"/>
      <c r="GWG13" s="83"/>
      <c r="GWH13" s="83"/>
      <c r="GWI13" s="83"/>
      <c r="GWJ13" s="83"/>
      <c r="GWK13" s="83"/>
      <c r="GWL13" s="83"/>
      <c r="GWM13" s="83"/>
      <c r="GWN13" s="83"/>
      <c r="GWO13" s="83"/>
      <c r="GWP13" s="83"/>
      <c r="GWQ13" s="83"/>
      <c r="GWR13" s="83"/>
      <c r="GWS13" s="83"/>
      <c r="GWT13" s="83"/>
      <c r="GWU13" s="83"/>
      <c r="GWV13" s="83"/>
      <c r="GWW13" s="83"/>
      <c r="GWX13" s="83"/>
      <c r="GWY13" s="83"/>
      <c r="GWZ13" s="83"/>
      <c r="GXA13" s="83"/>
      <c r="GXB13" s="83"/>
      <c r="GXC13" s="83"/>
      <c r="GXD13" s="83"/>
      <c r="GXE13" s="83"/>
      <c r="GXF13" s="83"/>
      <c r="GXG13" s="83"/>
      <c r="GXH13" s="83"/>
      <c r="GXI13" s="83"/>
      <c r="GXJ13" s="83"/>
      <c r="GXK13" s="83"/>
      <c r="GXL13" s="83"/>
      <c r="GXM13" s="83"/>
      <c r="GXN13" s="83"/>
      <c r="GXO13" s="83"/>
      <c r="GXP13" s="83"/>
      <c r="GXQ13" s="83"/>
      <c r="GXR13" s="83"/>
      <c r="GXS13" s="83"/>
      <c r="GXT13" s="83"/>
      <c r="GXU13" s="83"/>
      <c r="GXV13" s="83"/>
      <c r="GXW13" s="83"/>
      <c r="GXX13" s="83"/>
      <c r="GXY13" s="83"/>
      <c r="GXZ13" s="83"/>
      <c r="GYA13" s="83"/>
      <c r="GYB13" s="83"/>
      <c r="GYC13" s="83"/>
      <c r="GYD13" s="83"/>
      <c r="GYE13" s="83"/>
      <c r="GYF13" s="83"/>
      <c r="GYG13" s="83"/>
      <c r="GYH13" s="83"/>
      <c r="GYI13" s="83"/>
      <c r="GYJ13" s="83"/>
      <c r="GYK13" s="83"/>
      <c r="GYL13" s="83"/>
      <c r="GYM13" s="83"/>
      <c r="GYN13" s="83"/>
      <c r="GYO13" s="83"/>
      <c r="GYP13" s="83"/>
      <c r="GYQ13" s="83"/>
      <c r="GYR13" s="83"/>
      <c r="GYS13" s="83"/>
      <c r="GYT13" s="83"/>
      <c r="GYU13" s="83"/>
      <c r="GYV13" s="83"/>
      <c r="GYW13" s="83"/>
      <c r="GYX13" s="83"/>
      <c r="GYY13" s="83"/>
      <c r="GYZ13" s="83"/>
      <c r="GZA13" s="83"/>
      <c r="GZB13" s="83"/>
      <c r="GZC13" s="83"/>
      <c r="GZD13" s="83"/>
      <c r="GZE13" s="83"/>
      <c r="GZF13" s="83"/>
      <c r="GZG13" s="83"/>
      <c r="GZH13" s="83"/>
      <c r="GZI13" s="83"/>
      <c r="GZJ13" s="83"/>
      <c r="GZK13" s="83"/>
      <c r="GZL13" s="83"/>
      <c r="GZM13" s="83"/>
      <c r="GZN13" s="83"/>
      <c r="GZO13" s="83"/>
      <c r="GZP13" s="83"/>
      <c r="GZQ13" s="83"/>
      <c r="GZR13" s="83"/>
      <c r="GZS13" s="83"/>
      <c r="GZT13" s="83"/>
      <c r="GZU13" s="83"/>
      <c r="GZV13" s="83"/>
      <c r="GZW13" s="83"/>
      <c r="GZX13" s="83"/>
      <c r="GZY13" s="83"/>
      <c r="GZZ13" s="83"/>
      <c r="HAA13" s="83"/>
      <c r="HAB13" s="83"/>
      <c r="HAC13" s="83"/>
      <c r="HAD13" s="83"/>
      <c r="HAE13" s="83"/>
      <c r="HAF13" s="83"/>
      <c r="HAG13" s="83"/>
      <c r="HAH13" s="83"/>
      <c r="HAI13" s="83"/>
      <c r="HAJ13" s="83"/>
      <c r="HAK13" s="83"/>
      <c r="HAL13" s="83"/>
      <c r="HAM13" s="83"/>
      <c r="HAN13" s="83"/>
      <c r="HAO13" s="83"/>
      <c r="HAP13" s="83"/>
      <c r="HAQ13" s="83"/>
      <c r="HAR13" s="83"/>
      <c r="HAS13" s="83"/>
      <c r="HAT13" s="83"/>
      <c r="HAU13" s="83"/>
      <c r="HAV13" s="83"/>
      <c r="HAW13" s="83"/>
      <c r="HAX13" s="83"/>
      <c r="HAY13" s="83"/>
      <c r="HAZ13" s="83"/>
      <c r="HBA13" s="83"/>
      <c r="HBB13" s="83"/>
      <c r="HBC13" s="83"/>
      <c r="HBD13" s="83"/>
      <c r="HBE13" s="83"/>
      <c r="HBF13" s="83"/>
      <c r="HBG13" s="83"/>
      <c r="HBH13" s="83"/>
      <c r="HBI13" s="83"/>
      <c r="HBJ13" s="83"/>
      <c r="HBK13" s="83"/>
      <c r="HBL13" s="83"/>
      <c r="HBM13" s="83"/>
      <c r="HBN13" s="83"/>
      <c r="HBO13" s="83"/>
      <c r="HBP13" s="83"/>
      <c r="HBQ13" s="83"/>
      <c r="HBR13" s="83"/>
      <c r="HBS13" s="83"/>
      <c r="HBT13" s="83"/>
      <c r="HBU13" s="83"/>
      <c r="HBV13" s="83"/>
      <c r="HBW13" s="83"/>
      <c r="HBX13" s="83"/>
      <c r="HBY13" s="83"/>
      <c r="HBZ13" s="83"/>
      <c r="HCA13" s="83"/>
      <c r="HCB13" s="83"/>
      <c r="HCC13" s="83"/>
      <c r="HCD13" s="83"/>
      <c r="HCE13" s="83"/>
      <c r="HCF13" s="83"/>
      <c r="HCG13" s="83"/>
      <c r="HCH13" s="83"/>
      <c r="HCI13" s="83"/>
      <c r="HCJ13" s="83"/>
      <c r="HCK13" s="83"/>
      <c r="HCL13" s="83"/>
      <c r="HCM13" s="83"/>
      <c r="HCN13" s="83"/>
      <c r="HCO13" s="83"/>
      <c r="HCP13" s="83"/>
      <c r="HCQ13" s="83"/>
      <c r="HCR13" s="83"/>
      <c r="HCS13" s="83"/>
      <c r="HCT13" s="83"/>
      <c r="HCU13" s="83"/>
      <c r="HCV13" s="83"/>
      <c r="HCW13" s="83"/>
      <c r="HCX13" s="83"/>
      <c r="HCY13" s="83"/>
      <c r="HCZ13" s="83"/>
      <c r="HDA13" s="83"/>
      <c r="HDB13" s="83"/>
      <c r="HDC13" s="83"/>
      <c r="HDD13" s="83"/>
      <c r="HDE13" s="83"/>
      <c r="HDF13" s="83"/>
      <c r="HDG13" s="83"/>
      <c r="HDH13" s="83"/>
      <c r="HDI13" s="83"/>
      <c r="HDJ13" s="83"/>
      <c r="HDK13" s="83"/>
      <c r="HDL13" s="83"/>
      <c r="HDM13" s="83"/>
      <c r="HDN13" s="83"/>
      <c r="HDO13" s="83"/>
      <c r="HDP13" s="83"/>
      <c r="HDQ13" s="83"/>
      <c r="HDR13" s="83"/>
      <c r="HDS13" s="83"/>
      <c r="HDT13" s="83"/>
      <c r="HDU13" s="83"/>
      <c r="HDV13" s="83"/>
      <c r="HDW13" s="83"/>
      <c r="HDX13" s="83"/>
      <c r="HDY13" s="83"/>
      <c r="HDZ13" s="83"/>
      <c r="HEA13" s="83"/>
      <c r="HEB13" s="83"/>
      <c r="HEC13" s="83"/>
      <c r="HED13" s="83"/>
      <c r="HEE13" s="83"/>
      <c r="HEF13" s="83"/>
      <c r="HEG13" s="83"/>
      <c r="HEH13" s="83"/>
      <c r="HEI13" s="83"/>
      <c r="HEJ13" s="83"/>
      <c r="HEK13" s="83"/>
      <c r="HEL13" s="83"/>
      <c r="HEM13" s="83"/>
      <c r="HEN13" s="83"/>
      <c r="HEO13" s="83"/>
      <c r="HEP13" s="83"/>
      <c r="HEQ13" s="83"/>
      <c r="HER13" s="83"/>
      <c r="HES13" s="83"/>
      <c r="HET13" s="83"/>
      <c r="HEU13" s="83"/>
      <c r="HEV13" s="83"/>
      <c r="HEW13" s="83"/>
      <c r="HEX13" s="83"/>
      <c r="HEY13" s="83"/>
      <c r="HEZ13" s="83"/>
      <c r="HFA13" s="83"/>
      <c r="HFB13" s="83"/>
      <c r="HFC13" s="83"/>
      <c r="HFD13" s="83"/>
      <c r="HFE13" s="83"/>
      <c r="HFF13" s="83"/>
      <c r="HFG13" s="83"/>
      <c r="HFH13" s="83"/>
      <c r="HFI13" s="83"/>
      <c r="HFJ13" s="83"/>
      <c r="HFK13" s="83"/>
      <c r="HFL13" s="83"/>
      <c r="HFM13" s="83"/>
      <c r="HFN13" s="83"/>
      <c r="HFO13" s="83"/>
      <c r="HFP13" s="83"/>
      <c r="HFQ13" s="83"/>
      <c r="HFR13" s="83"/>
      <c r="HFS13" s="83"/>
      <c r="HFT13" s="83"/>
      <c r="HFU13" s="83"/>
      <c r="HFV13" s="83"/>
      <c r="HFW13" s="83"/>
      <c r="HFX13" s="83"/>
      <c r="HFY13" s="83"/>
      <c r="HFZ13" s="83"/>
      <c r="HGA13" s="83"/>
      <c r="HGB13" s="83"/>
      <c r="HGC13" s="83"/>
      <c r="HGD13" s="83"/>
      <c r="HGE13" s="83"/>
      <c r="HGF13" s="83"/>
      <c r="HGG13" s="83"/>
      <c r="HGH13" s="83"/>
      <c r="HGI13" s="83"/>
      <c r="HGJ13" s="83"/>
      <c r="HGK13" s="83"/>
      <c r="HGL13" s="83"/>
      <c r="HGM13" s="83"/>
      <c r="HGN13" s="83"/>
      <c r="HGO13" s="83"/>
      <c r="HGP13" s="83"/>
      <c r="HGQ13" s="83"/>
      <c r="HGR13" s="83"/>
      <c r="HGS13" s="83"/>
      <c r="HGT13" s="83"/>
      <c r="HGU13" s="83"/>
      <c r="HGV13" s="83"/>
      <c r="HGW13" s="83"/>
      <c r="HGX13" s="83"/>
      <c r="HGY13" s="83"/>
      <c r="HGZ13" s="83"/>
      <c r="HHA13" s="83"/>
      <c r="HHB13" s="83"/>
      <c r="HHC13" s="83"/>
      <c r="HHD13" s="83"/>
      <c r="HHE13" s="83"/>
      <c r="HHF13" s="83"/>
      <c r="HHG13" s="83"/>
      <c r="HHH13" s="83"/>
      <c r="HHI13" s="83"/>
      <c r="HHJ13" s="83"/>
      <c r="HHK13" s="83"/>
      <c r="HHL13" s="83"/>
      <c r="HHM13" s="83"/>
      <c r="HHN13" s="83"/>
      <c r="HHO13" s="83"/>
      <c r="HHP13" s="83"/>
      <c r="HHQ13" s="83"/>
      <c r="HHR13" s="83"/>
      <c r="HHS13" s="83"/>
      <c r="HHT13" s="83"/>
      <c r="HHU13" s="83"/>
      <c r="HHV13" s="83"/>
      <c r="HHW13" s="83"/>
      <c r="HHX13" s="83"/>
      <c r="HHY13" s="83"/>
      <c r="HHZ13" s="83"/>
      <c r="HIA13" s="83"/>
      <c r="HIB13" s="83"/>
      <c r="HIC13" s="83"/>
      <c r="HID13" s="83"/>
      <c r="HIE13" s="83"/>
      <c r="HIF13" s="83"/>
      <c r="HIG13" s="83"/>
      <c r="HIH13" s="83"/>
      <c r="HII13" s="83"/>
      <c r="HIJ13" s="83"/>
      <c r="HIK13" s="83"/>
      <c r="HIL13" s="83"/>
      <c r="HIM13" s="83"/>
      <c r="HIN13" s="83"/>
      <c r="HIO13" s="83"/>
      <c r="HIP13" s="83"/>
      <c r="HIQ13" s="83"/>
      <c r="HIR13" s="83"/>
      <c r="HIS13" s="83"/>
      <c r="HIT13" s="83"/>
      <c r="HIU13" s="83"/>
      <c r="HIV13" s="83"/>
      <c r="HIW13" s="83"/>
      <c r="HIX13" s="83"/>
      <c r="HIY13" s="83"/>
      <c r="HIZ13" s="83"/>
      <c r="HJA13" s="83"/>
      <c r="HJB13" s="83"/>
      <c r="HJC13" s="83"/>
      <c r="HJD13" s="83"/>
      <c r="HJE13" s="83"/>
      <c r="HJF13" s="83"/>
      <c r="HJG13" s="83"/>
      <c r="HJH13" s="83"/>
      <c r="HJI13" s="83"/>
      <c r="HJJ13" s="83"/>
      <c r="HJK13" s="83"/>
      <c r="HJL13" s="83"/>
      <c r="HJM13" s="83"/>
      <c r="HJN13" s="83"/>
      <c r="HJO13" s="83"/>
      <c r="HJP13" s="83"/>
      <c r="HJQ13" s="83"/>
      <c r="HJR13" s="83"/>
      <c r="HJS13" s="83"/>
      <c r="HJT13" s="83"/>
      <c r="HJU13" s="83"/>
      <c r="HJV13" s="83"/>
      <c r="HJW13" s="83"/>
      <c r="HJX13" s="83"/>
      <c r="HJY13" s="83"/>
      <c r="HJZ13" s="83"/>
      <c r="HKA13" s="83"/>
      <c r="HKB13" s="83"/>
      <c r="HKC13" s="83"/>
      <c r="HKD13" s="83"/>
      <c r="HKE13" s="83"/>
      <c r="HKF13" s="83"/>
      <c r="HKG13" s="83"/>
      <c r="HKH13" s="83"/>
      <c r="HKI13" s="83"/>
      <c r="HKJ13" s="83"/>
      <c r="HKK13" s="83"/>
      <c r="HKL13" s="83"/>
      <c r="HKM13" s="83"/>
      <c r="HKN13" s="83"/>
      <c r="HKO13" s="83"/>
      <c r="HKP13" s="83"/>
      <c r="HKQ13" s="83"/>
      <c r="HKR13" s="83"/>
      <c r="HKS13" s="83"/>
      <c r="HKT13" s="83"/>
      <c r="HKU13" s="83"/>
      <c r="HKV13" s="83"/>
      <c r="HKW13" s="83"/>
      <c r="HKX13" s="83"/>
      <c r="HKY13" s="83"/>
      <c r="HKZ13" s="83"/>
      <c r="HLA13" s="83"/>
      <c r="HLB13" s="83"/>
      <c r="HLC13" s="83"/>
      <c r="HLD13" s="83"/>
      <c r="HLE13" s="83"/>
      <c r="HLF13" s="83"/>
      <c r="HLG13" s="83"/>
      <c r="HLH13" s="83"/>
      <c r="HLI13" s="83"/>
      <c r="HLJ13" s="83"/>
      <c r="HLK13" s="83"/>
      <c r="HLL13" s="83"/>
      <c r="HLM13" s="83"/>
      <c r="HLN13" s="83"/>
      <c r="HLO13" s="83"/>
      <c r="HLP13" s="83"/>
      <c r="HLQ13" s="83"/>
      <c r="HLR13" s="83"/>
      <c r="HLS13" s="83"/>
      <c r="HLT13" s="83"/>
      <c r="HLU13" s="83"/>
      <c r="HLV13" s="83"/>
      <c r="HLW13" s="83"/>
      <c r="HLX13" s="83"/>
      <c r="HLY13" s="83"/>
      <c r="HLZ13" s="83"/>
      <c r="HMA13" s="83"/>
      <c r="HMB13" s="83"/>
      <c r="HMC13" s="83"/>
      <c r="HMD13" s="83"/>
      <c r="HME13" s="83"/>
      <c r="HMF13" s="83"/>
      <c r="HMG13" s="83"/>
      <c r="HMH13" s="83"/>
      <c r="HMI13" s="83"/>
      <c r="HMJ13" s="83"/>
      <c r="HMK13" s="83"/>
      <c r="HML13" s="83"/>
      <c r="HMM13" s="83"/>
      <c r="HMN13" s="83"/>
      <c r="HMO13" s="83"/>
      <c r="HMP13" s="83"/>
      <c r="HMQ13" s="83"/>
      <c r="HMR13" s="83"/>
      <c r="HMS13" s="83"/>
      <c r="HMT13" s="83"/>
      <c r="HMU13" s="83"/>
      <c r="HMV13" s="83"/>
      <c r="HMW13" s="83"/>
      <c r="HMX13" s="83"/>
      <c r="HMY13" s="83"/>
      <c r="HMZ13" s="83"/>
      <c r="HNA13" s="83"/>
      <c r="HNB13" s="83"/>
      <c r="HNC13" s="83"/>
      <c r="HND13" s="83"/>
      <c r="HNE13" s="83"/>
      <c r="HNF13" s="83"/>
      <c r="HNG13" s="83"/>
      <c r="HNH13" s="83"/>
      <c r="HNI13" s="83"/>
      <c r="HNJ13" s="83"/>
      <c r="HNK13" s="83"/>
      <c r="HNL13" s="83"/>
      <c r="HNM13" s="83"/>
      <c r="HNN13" s="83"/>
      <c r="HNO13" s="83"/>
      <c r="HNP13" s="83"/>
      <c r="HNQ13" s="83"/>
      <c r="HNR13" s="83"/>
      <c r="HNS13" s="83"/>
      <c r="HNT13" s="83"/>
      <c r="HNU13" s="83"/>
      <c r="HNV13" s="83"/>
      <c r="HNW13" s="83"/>
      <c r="HNX13" s="83"/>
      <c r="HNY13" s="83"/>
      <c r="HNZ13" s="83"/>
      <c r="HOA13" s="83"/>
      <c r="HOB13" s="83"/>
      <c r="HOC13" s="83"/>
      <c r="HOD13" s="83"/>
      <c r="HOE13" s="83"/>
      <c r="HOF13" s="83"/>
      <c r="HOG13" s="83"/>
      <c r="HOH13" s="83"/>
      <c r="HOI13" s="83"/>
      <c r="HOJ13" s="83"/>
      <c r="HOK13" s="83"/>
      <c r="HOL13" s="83"/>
      <c r="HOM13" s="83"/>
      <c r="HON13" s="83"/>
      <c r="HOO13" s="83"/>
      <c r="HOP13" s="83"/>
      <c r="HOQ13" s="83"/>
      <c r="HOR13" s="83"/>
      <c r="HOS13" s="83"/>
      <c r="HOT13" s="83"/>
      <c r="HOU13" s="83"/>
      <c r="HOV13" s="83"/>
      <c r="HOW13" s="83"/>
      <c r="HOX13" s="83"/>
      <c r="HOY13" s="83"/>
      <c r="HOZ13" s="83"/>
      <c r="HPA13" s="83"/>
      <c r="HPB13" s="83"/>
      <c r="HPC13" s="83"/>
      <c r="HPD13" s="83"/>
      <c r="HPE13" s="83"/>
      <c r="HPF13" s="83"/>
      <c r="HPG13" s="83"/>
      <c r="HPH13" s="83"/>
      <c r="HPI13" s="83"/>
      <c r="HPJ13" s="83"/>
      <c r="HPK13" s="83"/>
      <c r="HPL13" s="83"/>
      <c r="HPM13" s="83"/>
      <c r="HPN13" s="83"/>
      <c r="HPO13" s="83"/>
      <c r="HPP13" s="83"/>
      <c r="HPQ13" s="83"/>
      <c r="HPR13" s="83"/>
      <c r="HPS13" s="83"/>
      <c r="HPT13" s="83"/>
      <c r="HPU13" s="83"/>
      <c r="HPV13" s="83"/>
      <c r="HPW13" s="83"/>
      <c r="HPX13" s="83"/>
      <c r="HPY13" s="83"/>
      <c r="HPZ13" s="83"/>
      <c r="HQA13" s="83"/>
      <c r="HQB13" s="83"/>
      <c r="HQC13" s="83"/>
      <c r="HQD13" s="83"/>
      <c r="HQE13" s="83"/>
      <c r="HQF13" s="83"/>
      <c r="HQG13" s="83"/>
      <c r="HQH13" s="83"/>
      <c r="HQI13" s="83"/>
      <c r="HQJ13" s="83"/>
      <c r="HQK13" s="83"/>
      <c r="HQL13" s="83"/>
      <c r="HQM13" s="83"/>
      <c r="HQN13" s="83"/>
      <c r="HQO13" s="83"/>
      <c r="HQP13" s="83"/>
      <c r="HQQ13" s="83"/>
      <c r="HQR13" s="83"/>
      <c r="HQS13" s="83"/>
      <c r="HQT13" s="83"/>
      <c r="HQU13" s="83"/>
      <c r="HQV13" s="83"/>
      <c r="HQW13" s="83"/>
      <c r="HQX13" s="83"/>
      <c r="HQY13" s="83"/>
      <c r="HQZ13" s="83"/>
      <c r="HRA13" s="83"/>
      <c r="HRB13" s="83"/>
      <c r="HRC13" s="83"/>
      <c r="HRD13" s="83"/>
      <c r="HRE13" s="83"/>
      <c r="HRF13" s="83"/>
      <c r="HRG13" s="83"/>
      <c r="HRH13" s="83"/>
      <c r="HRI13" s="83"/>
      <c r="HRJ13" s="83"/>
      <c r="HRK13" s="83"/>
      <c r="HRL13" s="83"/>
      <c r="HRM13" s="83"/>
      <c r="HRN13" s="83"/>
      <c r="HRO13" s="83"/>
      <c r="HRP13" s="83"/>
      <c r="HRQ13" s="83"/>
      <c r="HRR13" s="83"/>
      <c r="HRS13" s="83"/>
      <c r="HRT13" s="83"/>
      <c r="HRU13" s="83"/>
      <c r="HRV13" s="83"/>
      <c r="HRW13" s="83"/>
      <c r="HRX13" s="83"/>
      <c r="HRY13" s="83"/>
      <c r="HRZ13" s="83"/>
      <c r="HSA13" s="83"/>
      <c r="HSB13" s="83"/>
      <c r="HSC13" s="83"/>
      <c r="HSD13" s="83"/>
      <c r="HSE13" s="83"/>
      <c r="HSF13" s="83"/>
      <c r="HSG13" s="83"/>
      <c r="HSH13" s="83"/>
      <c r="HSI13" s="83"/>
      <c r="HSJ13" s="83"/>
      <c r="HSK13" s="83"/>
      <c r="HSL13" s="83"/>
      <c r="HSM13" s="83"/>
      <c r="HSN13" s="83"/>
      <c r="HSO13" s="83"/>
      <c r="HSP13" s="83"/>
      <c r="HSQ13" s="83"/>
      <c r="HSR13" s="83"/>
      <c r="HSS13" s="83"/>
      <c r="HST13" s="83"/>
      <c r="HSU13" s="83"/>
      <c r="HSV13" s="83"/>
      <c r="HSW13" s="83"/>
      <c r="HSX13" s="83"/>
      <c r="HSY13" s="83"/>
      <c r="HSZ13" s="83"/>
      <c r="HTA13" s="83"/>
      <c r="HTB13" s="83"/>
      <c r="HTC13" s="83"/>
      <c r="HTD13" s="83"/>
      <c r="HTE13" s="83"/>
      <c r="HTF13" s="83"/>
      <c r="HTG13" s="83"/>
      <c r="HTH13" s="83"/>
      <c r="HTI13" s="83"/>
      <c r="HTJ13" s="83"/>
      <c r="HTK13" s="83"/>
      <c r="HTL13" s="83"/>
      <c r="HTM13" s="83"/>
      <c r="HTN13" s="83"/>
      <c r="HTO13" s="83"/>
      <c r="HTP13" s="83"/>
      <c r="HTQ13" s="83"/>
      <c r="HTR13" s="83"/>
      <c r="HTS13" s="83"/>
      <c r="HTT13" s="83"/>
      <c r="HTU13" s="83"/>
      <c r="HTV13" s="83"/>
      <c r="HTW13" s="83"/>
      <c r="HTX13" s="83"/>
      <c r="HTY13" s="83"/>
      <c r="HTZ13" s="83"/>
      <c r="HUA13" s="83"/>
      <c r="HUB13" s="83"/>
      <c r="HUC13" s="83"/>
      <c r="HUD13" s="83"/>
      <c r="HUE13" s="83"/>
      <c r="HUF13" s="83"/>
      <c r="HUG13" s="83"/>
      <c r="HUH13" s="83"/>
      <c r="HUI13" s="83"/>
      <c r="HUJ13" s="83"/>
      <c r="HUK13" s="83"/>
      <c r="HUL13" s="83"/>
      <c r="HUM13" s="83"/>
      <c r="HUN13" s="83"/>
      <c r="HUO13" s="83"/>
      <c r="HUP13" s="83"/>
      <c r="HUQ13" s="83"/>
      <c r="HUR13" s="83"/>
      <c r="HUS13" s="83"/>
      <c r="HUT13" s="83"/>
      <c r="HUU13" s="83"/>
      <c r="HUV13" s="83"/>
      <c r="HUW13" s="83"/>
      <c r="HUX13" s="83"/>
      <c r="HUY13" s="83"/>
      <c r="HUZ13" s="83"/>
      <c r="HVA13" s="83"/>
      <c r="HVB13" s="83"/>
      <c r="HVC13" s="83"/>
      <c r="HVD13" s="83"/>
      <c r="HVE13" s="83"/>
      <c r="HVF13" s="83"/>
      <c r="HVG13" s="83"/>
      <c r="HVH13" s="83"/>
      <c r="HVI13" s="83"/>
      <c r="HVJ13" s="83"/>
      <c r="HVK13" s="83"/>
      <c r="HVL13" s="83"/>
      <c r="HVM13" s="83"/>
      <c r="HVN13" s="83"/>
      <c r="HVO13" s="83"/>
      <c r="HVP13" s="83"/>
      <c r="HVQ13" s="83"/>
      <c r="HVR13" s="83"/>
      <c r="HVS13" s="83"/>
      <c r="HVT13" s="83"/>
      <c r="HVU13" s="83"/>
      <c r="HVV13" s="83"/>
      <c r="HVW13" s="83"/>
      <c r="HVX13" s="83"/>
      <c r="HVY13" s="83"/>
      <c r="HVZ13" s="83"/>
      <c r="HWA13" s="83"/>
      <c r="HWB13" s="83"/>
      <c r="HWC13" s="83"/>
      <c r="HWD13" s="83"/>
      <c r="HWE13" s="83"/>
      <c r="HWF13" s="83"/>
      <c r="HWG13" s="83"/>
      <c r="HWH13" s="83"/>
      <c r="HWI13" s="83"/>
      <c r="HWJ13" s="83"/>
      <c r="HWK13" s="83"/>
      <c r="HWL13" s="83"/>
      <c r="HWM13" s="83"/>
      <c r="HWN13" s="83"/>
      <c r="HWO13" s="83"/>
      <c r="HWP13" s="83"/>
      <c r="HWQ13" s="83"/>
      <c r="HWR13" s="83"/>
      <c r="HWS13" s="83"/>
      <c r="HWT13" s="83"/>
      <c r="HWU13" s="83"/>
      <c r="HWV13" s="83"/>
      <c r="HWW13" s="83"/>
      <c r="HWX13" s="83"/>
      <c r="HWY13" s="83"/>
      <c r="HWZ13" s="83"/>
      <c r="HXA13" s="83"/>
      <c r="HXB13" s="83"/>
      <c r="HXC13" s="83"/>
      <c r="HXD13" s="83"/>
      <c r="HXE13" s="83"/>
      <c r="HXF13" s="83"/>
      <c r="HXG13" s="83"/>
      <c r="HXH13" s="83"/>
      <c r="HXI13" s="83"/>
      <c r="HXJ13" s="83"/>
      <c r="HXK13" s="83"/>
      <c r="HXL13" s="83"/>
      <c r="HXM13" s="83"/>
      <c r="HXN13" s="83"/>
      <c r="HXO13" s="83"/>
      <c r="HXP13" s="83"/>
      <c r="HXQ13" s="83"/>
      <c r="HXR13" s="83"/>
      <c r="HXS13" s="83"/>
      <c r="HXT13" s="83"/>
      <c r="HXU13" s="83"/>
      <c r="HXV13" s="83"/>
      <c r="HXW13" s="83"/>
      <c r="HXX13" s="83"/>
      <c r="HXY13" s="83"/>
      <c r="HXZ13" s="83"/>
      <c r="HYA13" s="83"/>
      <c r="HYB13" s="83"/>
      <c r="HYC13" s="83"/>
      <c r="HYD13" s="83"/>
      <c r="HYE13" s="83"/>
      <c r="HYF13" s="83"/>
      <c r="HYG13" s="83"/>
      <c r="HYH13" s="83"/>
      <c r="HYI13" s="83"/>
      <c r="HYJ13" s="83"/>
      <c r="HYK13" s="83"/>
      <c r="HYL13" s="83"/>
      <c r="HYM13" s="83"/>
      <c r="HYN13" s="83"/>
      <c r="HYO13" s="83"/>
      <c r="HYP13" s="83"/>
      <c r="HYQ13" s="83"/>
      <c r="HYR13" s="83"/>
      <c r="HYS13" s="83"/>
      <c r="HYT13" s="83"/>
      <c r="HYU13" s="83"/>
      <c r="HYV13" s="83"/>
      <c r="HYW13" s="83"/>
      <c r="HYX13" s="83"/>
      <c r="HYY13" s="83"/>
      <c r="HYZ13" s="83"/>
      <c r="HZA13" s="83"/>
      <c r="HZB13" s="83"/>
      <c r="HZC13" s="83"/>
      <c r="HZD13" s="83"/>
      <c r="HZE13" s="83"/>
      <c r="HZF13" s="83"/>
      <c r="HZG13" s="83"/>
      <c r="HZH13" s="83"/>
      <c r="HZI13" s="83"/>
      <c r="HZJ13" s="83"/>
      <c r="HZK13" s="83"/>
      <c r="HZL13" s="83"/>
      <c r="HZM13" s="83"/>
      <c r="HZN13" s="83"/>
      <c r="HZO13" s="83"/>
      <c r="HZP13" s="83"/>
      <c r="HZQ13" s="83"/>
      <c r="HZR13" s="83"/>
      <c r="HZS13" s="83"/>
      <c r="HZT13" s="83"/>
      <c r="HZU13" s="83"/>
      <c r="HZV13" s="83"/>
      <c r="HZW13" s="83"/>
      <c r="HZX13" s="83"/>
      <c r="HZY13" s="83"/>
      <c r="HZZ13" s="83"/>
      <c r="IAA13" s="83"/>
      <c r="IAB13" s="83"/>
      <c r="IAC13" s="83"/>
      <c r="IAD13" s="83"/>
      <c r="IAE13" s="83"/>
      <c r="IAF13" s="83"/>
      <c r="IAG13" s="83"/>
      <c r="IAH13" s="83"/>
      <c r="IAI13" s="83"/>
      <c r="IAJ13" s="83"/>
      <c r="IAK13" s="83"/>
      <c r="IAL13" s="83"/>
      <c r="IAM13" s="83"/>
      <c r="IAN13" s="83"/>
      <c r="IAO13" s="83"/>
      <c r="IAP13" s="83"/>
      <c r="IAQ13" s="83"/>
      <c r="IAR13" s="83"/>
      <c r="IAS13" s="83"/>
      <c r="IAT13" s="83"/>
      <c r="IAU13" s="83"/>
      <c r="IAV13" s="83"/>
      <c r="IAW13" s="83"/>
      <c r="IAX13" s="83"/>
      <c r="IAY13" s="83"/>
      <c r="IAZ13" s="83"/>
      <c r="IBA13" s="83"/>
      <c r="IBB13" s="83"/>
      <c r="IBC13" s="83"/>
      <c r="IBD13" s="83"/>
      <c r="IBE13" s="83"/>
      <c r="IBF13" s="83"/>
      <c r="IBG13" s="83"/>
      <c r="IBH13" s="83"/>
      <c r="IBI13" s="83"/>
      <c r="IBJ13" s="83"/>
      <c r="IBK13" s="83"/>
      <c r="IBL13" s="83"/>
      <c r="IBM13" s="83"/>
      <c r="IBN13" s="83"/>
      <c r="IBO13" s="83"/>
      <c r="IBP13" s="83"/>
      <c r="IBQ13" s="83"/>
      <c r="IBR13" s="83"/>
      <c r="IBS13" s="83"/>
      <c r="IBT13" s="83"/>
      <c r="IBU13" s="83"/>
      <c r="IBV13" s="83"/>
      <c r="IBW13" s="83"/>
      <c r="IBX13" s="83"/>
      <c r="IBY13" s="83"/>
      <c r="IBZ13" s="83"/>
      <c r="ICA13" s="83"/>
      <c r="ICB13" s="83"/>
      <c r="ICC13" s="83"/>
      <c r="ICD13" s="83"/>
      <c r="ICE13" s="83"/>
      <c r="ICF13" s="83"/>
      <c r="ICG13" s="83"/>
      <c r="ICH13" s="83"/>
      <c r="ICI13" s="83"/>
      <c r="ICJ13" s="83"/>
      <c r="ICK13" s="83"/>
      <c r="ICL13" s="83"/>
      <c r="ICM13" s="83"/>
      <c r="ICN13" s="83"/>
      <c r="ICO13" s="83"/>
      <c r="ICP13" s="83"/>
      <c r="ICQ13" s="83"/>
      <c r="ICR13" s="83"/>
      <c r="ICS13" s="83"/>
      <c r="ICT13" s="83"/>
      <c r="ICU13" s="83"/>
      <c r="ICV13" s="83"/>
      <c r="ICW13" s="83"/>
      <c r="ICX13" s="83"/>
      <c r="ICY13" s="83"/>
      <c r="ICZ13" s="83"/>
      <c r="IDA13" s="83"/>
      <c r="IDB13" s="83"/>
      <c r="IDC13" s="83"/>
      <c r="IDD13" s="83"/>
      <c r="IDE13" s="83"/>
      <c r="IDF13" s="83"/>
      <c r="IDG13" s="83"/>
      <c r="IDH13" s="83"/>
      <c r="IDI13" s="83"/>
      <c r="IDJ13" s="83"/>
      <c r="IDK13" s="83"/>
      <c r="IDL13" s="83"/>
      <c r="IDM13" s="83"/>
      <c r="IDN13" s="83"/>
      <c r="IDO13" s="83"/>
      <c r="IDP13" s="83"/>
      <c r="IDQ13" s="83"/>
      <c r="IDR13" s="83"/>
      <c r="IDS13" s="83"/>
      <c r="IDT13" s="83"/>
      <c r="IDU13" s="83"/>
      <c r="IDV13" s="83"/>
      <c r="IDW13" s="83"/>
      <c r="IDX13" s="83"/>
      <c r="IDY13" s="83"/>
      <c r="IDZ13" s="83"/>
      <c r="IEA13" s="83"/>
      <c r="IEB13" s="83"/>
      <c r="IEC13" s="83"/>
      <c r="IED13" s="83"/>
      <c r="IEE13" s="83"/>
      <c r="IEF13" s="83"/>
      <c r="IEG13" s="83"/>
      <c r="IEH13" s="83"/>
      <c r="IEI13" s="83"/>
      <c r="IEJ13" s="83"/>
      <c r="IEK13" s="83"/>
      <c r="IEL13" s="83"/>
      <c r="IEM13" s="83"/>
      <c r="IEN13" s="83"/>
      <c r="IEO13" s="83"/>
      <c r="IEP13" s="83"/>
      <c r="IEQ13" s="83"/>
      <c r="IER13" s="83"/>
      <c r="IES13" s="83"/>
      <c r="IET13" s="83"/>
      <c r="IEU13" s="83"/>
      <c r="IEV13" s="83"/>
      <c r="IEW13" s="83"/>
      <c r="IEX13" s="83"/>
      <c r="IEY13" s="83"/>
      <c r="IEZ13" s="83"/>
      <c r="IFA13" s="83"/>
      <c r="IFB13" s="83"/>
      <c r="IFC13" s="83"/>
      <c r="IFD13" s="83"/>
      <c r="IFE13" s="83"/>
      <c r="IFF13" s="83"/>
      <c r="IFG13" s="83"/>
      <c r="IFH13" s="83"/>
      <c r="IFI13" s="83"/>
      <c r="IFJ13" s="83"/>
      <c r="IFK13" s="83"/>
      <c r="IFL13" s="83"/>
      <c r="IFM13" s="83"/>
      <c r="IFN13" s="83"/>
      <c r="IFO13" s="83"/>
      <c r="IFP13" s="83"/>
      <c r="IFQ13" s="83"/>
      <c r="IFR13" s="83"/>
      <c r="IFS13" s="83"/>
      <c r="IFT13" s="83"/>
      <c r="IFU13" s="83"/>
      <c r="IFV13" s="83"/>
      <c r="IFW13" s="83"/>
      <c r="IFX13" s="83"/>
      <c r="IFY13" s="83"/>
      <c r="IFZ13" s="83"/>
      <c r="IGA13" s="83"/>
      <c r="IGB13" s="83"/>
      <c r="IGC13" s="83"/>
      <c r="IGD13" s="83"/>
      <c r="IGE13" s="83"/>
      <c r="IGF13" s="83"/>
      <c r="IGG13" s="83"/>
      <c r="IGH13" s="83"/>
      <c r="IGI13" s="83"/>
      <c r="IGJ13" s="83"/>
      <c r="IGK13" s="83"/>
      <c r="IGL13" s="83"/>
      <c r="IGM13" s="83"/>
      <c r="IGN13" s="83"/>
      <c r="IGO13" s="83"/>
      <c r="IGP13" s="83"/>
      <c r="IGQ13" s="83"/>
      <c r="IGR13" s="83"/>
      <c r="IGS13" s="83"/>
      <c r="IGT13" s="83"/>
      <c r="IGU13" s="83"/>
      <c r="IGV13" s="83"/>
      <c r="IGW13" s="83"/>
      <c r="IGX13" s="83"/>
      <c r="IGY13" s="83"/>
      <c r="IGZ13" s="83"/>
      <c r="IHA13" s="83"/>
      <c r="IHB13" s="83"/>
      <c r="IHC13" s="83"/>
      <c r="IHD13" s="83"/>
      <c r="IHE13" s="83"/>
      <c r="IHF13" s="83"/>
      <c r="IHG13" s="83"/>
      <c r="IHH13" s="83"/>
      <c r="IHI13" s="83"/>
      <c r="IHJ13" s="83"/>
      <c r="IHK13" s="83"/>
      <c r="IHL13" s="83"/>
      <c r="IHM13" s="83"/>
      <c r="IHN13" s="83"/>
      <c r="IHO13" s="83"/>
      <c r="IHP13" s="83"/>
      <c r="IHQ13" s="83"/>
      <c r="IHR13" s="83"/>
      <c r="IHS13" s="83"/>
      <c r="IHT13" s="83"/>
      <c r="IHU13" s="83"/>
      <c r="IHV13" s="83"/>
      <c r="IHW13" s="83"/>
      <c r="IHX13" s="83"/>
      <c r="IHY13" s="83"/>
      <c r="IHZ13" s="83"/>
      <c r="IIA13" s="83"/>
      <c r="IIB13" s="83"/>
      <c r="IIC13" s="83"/>
      <c r="IID13" s="83"/>
      <c r="IIE13" s="83"/>
      <c r="IIF13" s="83"/>
      <c r="IIG13" s="83"/>
      <c r="IIH13" s="83"/>
      <c r="III13" s="83"/>
      <c r="IIJ13" s="83"/>
      <c r="IIK13" s="83"/>
      <c r="IIL13" s="83"/>
      <c r="IIM13" s="83"/>
      <c r="IIN13" s="83"/>
      <c r="IIO13" s="83"/>
      <c r="IIP13" s="83"/>
      <c r="IIQ13" s="83"/>
      <c r="IIR13" s="83"/>
      <c r="IIS13" s="83"/>
      <c r="IIT13" s="83"/>
      <c r="IIU13" s="83"/>
      <c r="IIV13" s="83"/>
      <c r="IIW13" s="83"/>
      <c r="IIX13" s="83"/>
      <c r="IIY13" s="83"/>
      <c r="IIZ13" s="83"/>
      <c r="IJA13" s="83"/>
      <c r="IJB13" s="83"/>
      <c r="IJC13" s="83"/>
      <c r="IJD13" s="83"/>
      <c r="IJE13" s="83"/>
      <c r="IJF13" s="83"/>
      <c r="IJG13" s="83"/>
      <c r="IJH13" s="83"/>
      <c r="IJI13" s="83"/>
      <c r="IJJ13" s="83"/>
      <c r="IJK13" s="83"/>
      <c r="IJL13" s="83"/>
      <c r="IJM13" s="83"/>
      <c r="IJN13" s="83"/>
      <c r="IJO13" s="83"/>
      <c r="IJP13" s="83"/>
      <c r="IJQ13" s="83"/>
      <c r="IJR13" s="83"/>
      <c r="IJS13" s="83"/>
      <c r="IJT13" s="83"/>
      <c r="IJU13" s="83"/>
      <c r="IJV13" s="83"/>
      <c r="IJW13" s="83"/>
      <c r="IJX13" s="83"/>
      <c r="IJY13" s="83"/>
      <c r="IJZ13" s="83"/>
      <c r="IKA13" s="83"/>
      <c r="IKB13" s="83"/>
      <c r="IKC13" s="83"/>
      <c r="IKD13" s="83"/>
      <c r="IKE13" s="83"/>
      <c r="IKF13" s="83"/>
      <c r="IKG13" s="83"/>
      <c r="IKH13" s="83"/>
      <c r="IKI13" s="83"/>
      <c r="IKJ13" s="83"/>
      <c r="IKK13" s="83"/>
      <c r="IKL13" s="83"/>
      <c r="IKM13" s="83"/>
      <c r="IKN13" s="83"/>
      <c r="IKO13" s="83"/>
      <c r="IKP13" s="83"/>
      <c r="IKQ13" s="83"/>
      <c r="IKR13" s="83"/>
      <c r="IKS13" s="83"/>
      <c r="IKT13" s="83"/>
      <c r="IKU13" s="83"/>
      <c r="IKV13" s="83"/>
      <c r="IKW13" s="83"/>
      <c r="IKX13" s="83"/>
      <c r="IKY13" s="83"/>
      <c r="IKZ13" s="83"/>
      <c r="ILA13" s="83"/>
      <c r="ILB13" s="83"/>
      <c r="ILC13" s="83"/>
      <c r="ILD13" s="83"/>
      <c r="ILE13" s="83"/>
      <c r="ILF13" s="83"/>
      <c r="ILG13" s="83"/>
      <c r="ILH13" s="83"/>
      <c r="ILI13" s="83"/>
      <c r="ILJ13" s="83"/>
      <c r="ILK13" s="83"/>
      <c r="ILL13" s="83"/>
      <c r="ILM13" s="83"/>
      <c r="ILN13" s="83"/>
      <c r="ILO13" s="83"/>
      <c r="ILP13" s="83"/>
      <c r="ILQ13" s="83"/>
      <c r="ILR13" s="83"/>
      <c r="ILS13" s="83"/>
      <c r="ILT13" s="83"/>
      <c r="ILU13" s="83"/>
      <c r="ILV13" s="83"/>
      <c r="ILW13" s="83"/>
      <c r="ILX13" s="83"/>
      <c r="ILY13" s="83"/>
      <c r="ILZ13" s="83"/>
      <c r="IMA13" s="83"/>
      <c r="IMB13" s="83"/>
      <c r="IMC13" s="83"/>
      <c r="IMD13" s="83"/>
      <c r="IME13" s="83"/>
      <c r="IMF13" s="83"/>
      <c r="IMG13" s="83"/>
      <c r="IMH13" s="83"/>
      <c r="IMI13" s="83"/>
      <c r="IMJ13" s="83"/>
      <c r="IMK13" s="83"/>
      <c r="IML13" s="83"/>
      <c r="IMM13" s="83"/>
      <c r="IMN13" s="83"/>
      <c r="IMO13" s="83"/>
      <c r="IMP13" s="83"/>
      <c r="IMQ13" s="83"/>
      <c r="IMR13" s="83"/>
      <c r="IMS13" s="83"/>
      <c r="IMT13" s="83"/>
      <c r="IMU13" s="83"/>
      <c r="IMV13" s="83"/>
      <c r="IMW13" s="83"/>
      <c r="IMX13" s="83"/>
      <c r="IMY13" s="83"/>
      <c r="IMZ13" s="83"/>
      <c r="INA13" s="83"/>
      <c r="INB13" s="83"/>
      <c r="INC13" s="83"/>
      <c r="IND13" s="83"/>
      <c r="INE13" s="83"/>
      <c r="INF13" s="83"/>
      <c r="ING13" s="83"/>
      <c r="INH13" s="83"/>
      <c r="INI13" s="83"/>
      <c r="INJ13" s="83"/>
      <c r="INK13" s="83"/>
      <c r="INL13" s="83"/>
      <c r="INM13" s="83"/>
      <c r="INN13" s="83"/>
      <c r="INO13" s="83"/>
      <c r="INP13" s="83"/>
      <c r="INQ13" s="83"/>
      <c r="INR13" s="83"/>
      <c r="INS13" s="83"/>
      <c r="INT13" s="83"/>
      <c r="INU13" s="83"/>
      <c r="INV13" s="83"/>
      <c r="INW13" s="83"/>
      <c r="INX13" s="83"/>
      <c r="INY13" s="83"/>
      <c r="INZ13" s="83"/>
      <c r="IOA13" s="83"/>
      <c r="IOB13" s="83"/>
      <c r="IOC13" s="83"/>
      <c r="IOD13" s="83"/>
      <c r="IOE13" s="83"/>
      <c r="IOF13" s="83"/>
      <c r="IOG13" s="83"/>
      <c r="IOH13" s="83"/>
      <c r="IOI13" s="83"/>
      <c r="IOJ13" s="83"/>
      <c r="IOK13" s="83"/>
      <c r="IOL13" s="83"/>
      <c r="IOM13" s="83"/>
      <c r="ION13" s="83"/>
      <c r="IOO13" s="83"/>
      <c r="IOP13" s="83"/>
      <c r="IOQ13" s="83"/>
      <c r="IOR13" s="83"/>
      <c r="IOS13" s="83"/>
      <c r="IOT13" s="83"/>
      <c r="IOU13" s="83"/>
      <c r="IOV13" s="83"/>
      <c r="IOW13" s="83"/>
      <c r="IOX13" s="83"/>
      <c r="IOY13" s="83"/>
      <c r="IOZ13" s="83"/>
      <c r="IPA13" s="83"/>
      <c r="IPB13" s="83"/>
      <c r="IPC13" s="83"/>
      <c r="IPD13" s="83"/>
      <c r="IPE13" s="83"/>
      <c r="IPF13" s="83"/>
      <c r="IPG13" s="83"/>
      <c r="IPH13" s="83"/>
      <c r="IPI13" s="83"/>
      <c r="IPJ13" s="83"/>
      <c r="IPK13" s="83"/>
      <c r="IPL13" s="83"/>
      <c r="IPM13" s="83"/>
      <c r="IPN13" s="83"/>
      <c r="IPO13" s="83"/>
      <c r="IPP13" s="83"/>
      <c r="IPQ13" s="83"/>
      <c r="IPR13" s="83"/>
      <c r="IPS13" s="83"/>
      <c r="IPT13" s="83"/>
      <c r="IPU13" s="83"/>
      <c r="IPV13" s="83"/>
      <c r="IPW13" s="83"/>
      <c r="IPX13" s="83"/>
      <c r="IPY13" s="83"/>
      <c r="IPZ13" s="83"/>
      <c r="IQA13" s="83"/>
      <c r="IQB13" s="83"/>
      <c r="IQC13" s="83"/>
      <c r="IQD13" s="83"/>
      <c r="IQE13" s="83"/>
      <c r="IQF13" s="83"/>
      <c r="IQG13" s="83"/>
      <c r="IQH13" s="83"/>
      <c r="IQI13" s="83"/>
      <c r="IQJ13" s="83"/>
      <c r="IQK13" s="83"/>
      <c r="IQL13" s="83"/>
      <c r="IQM13" s="83"/>
      <c r="IQN13" s="83"/>
      <c r="IQO13" s="83"/>
      <c r="IQP13" s="83"/>
      <c r="IQQ13" s="83"/>
      <c r="IQR13" s="83"/>
      <c r="IQS13" s="83"/>
      <c r="IQT13" s="83"/>
      <c r="IQU13" s="83"/>
      <c r="IQV13" s="83"/>
      <c r="IQW13" s="83"/>
      <c r="IQX13" s="83"/>
      <c r="IQY13" s="83"/>
      <c r="IQZ13" s="83"/>
      <c r="IRA13" s="83"/>
      <c r="IRB13" s="83"/>
      <c r="IRC13" s="83"/>
      <c r="IRD13" s="83"/>
      <c r="IRE13" s="83"/>
      <c r="IRF13" s="83"/>
      <c r="IRG13" s="83"/>
      <c r="IRH13" s="83"/>
      <c r="IRI13" s="83"/>
      <c r="IRJ13" s="83"/>
      <c r="IRK13" s="83"/>
      <c r="IRL13" s="83"/>
      <c r="IRM13" s="83"/>
      <c r="IRN13" s="83"/>
      <c r="IRO13" s="83"/>
      <c r="IRP13" s="83"/>
      <c r="IRQ13" s="83"/>
      <c r="IRR13" s="83"/>
      <c r="IRS13" s="83"/>
      <c r="IRT13" s="83"/>
      <c r="IRU13" s="83"/>
      <c r="IRV13" s="83"/>
      <c r="IRW13" s="83"/>
      <c r="IRX13" s="83"/>
      <c r="IRY13" s="83"/>
      <c r="IRZ13" s="83"/>
      <c r="ISA13" s="83"/>
      <c r="ISB13" s="83"/>
      <c r="ISC13" s="83"/>
      <c r="ISD13" s="83"/>
      <c r="ISE13" s="83"/>
      <c r="ISF13" s="83"/>
      <c r="ISG13" s="83"/>
      <c r="ISH13" s="83"/>
      <c r="ISI13" s="83"/>
      <c r="ISJ13" s="83"/>
      <c r="ISK13" s="83"/>
      <c r="ISL13" s="83"/>
      <c r="ISM13" s="83"/>
      <c r="ISN13" s="83"/>
      <c r="ISO13" s="83"/>
      <c r="ISP13" s="83"/>
      <c r="ISQ13" s="83"/>
      <c r="ISR13" s="83"/>
      <c r="ISS13" s="83"/>
      <c r="IST13" s="83"/>
      <c r="ISU13" s="83"/>
      <c r="ISV13" s="83"/>
      <c r="ISW13" s="83"/>
      <c r="ISX13" s="83"/>
      <c r="ISY13" s="83"/>
      <c r="ISZ13" s="83"/>
      <c r="ITA13" s="83"/>
      <c r="ITB13" s="83"/>
      <c r="ITC13" s="83"/>
      <c r="ITD13" s="83"/>
      <c r="ITE13" s="83"/>
      <c r="ITF13" s="83"/>
      <c r="ITG13" s="83"/>
      <c r="ITH13" s="83"/>
      <c r="ITI13" s="83"/>
      <c r="ITJ13" s="83"/>
      <c r="ITK13" s="83"/>
      <c r="ITL13" s="83"/>
      <c r="ITM13" s="83"/>
      <c r="ITN13" s="83"/>
      <c r="ITO13" s="83"/>
      <c r="ITP13" s="83"/>
      <c r="ITQ13" s="83"/>
      <c r="ITR13" s="83"/>
      <c r="ITS13" s="83"/>
      <c r="ITT13" s="83"/>
      <c r="ITU13" s="83"/>
      <c r="ITV13" s="83"/>
      <c r="ITW13" s="83"/>
      <c r="ITX13" s="83"/>
      <c r="ITY13" s="83"/>
      <c r="ITZ13" s="83"/>
      <c r="IUA13" s="83"/>
      <c r="IUB13" s="83"/>
      <c r="IUC13" s="83"/>
      <c r="IUD13" s="83"/>
      <c r="IUE13" s="83"/>
      <c r="IUF13" s="83"/>
      <c r="IUG13" s="83"/>
      <c r="IUH13" s="83"/>
      <c r="IUI13" s="83"/>
      <c r="IUJ13" s="83"/>
      <c r="IUK13" s="83"/>
      <c r="IUL13" s="83"/>
      <c r="IUM13" s="83"/>
      <c r="IUN13" s="83"/>
      <c r="IUO13" s="83"/>
      <c r="IUP13" s="83"/>
      <c r="IUQ13" s="83"/>
      <c r="IUR13" s="83"/>
      <c r="IUS13" s="83"/>
      <c r="IUT13" s="83"/>
      <c r="IUU13" s="83"/>
      <c r="IUV13" s="83"/>
      <c r="IUW13" s="83"/>
      <c r="IUX13" s="83"/>
      <c r="IUY13" s="83"/>
      <c r="IUZ13" s="83"/>
      <c r="IVA13" s="83"/>
      <c r="IVB13" s="83"/>
      <c r="IVC13" s="83"/>
      <c r="IVD13" s="83"/>
      <c r="IVE13" s="83"/>
      <c r="IVF13" s="83"/>
      <c r="IVG13" s="83"/>
      <c r="IVH13" s="83"/>
      <c r="IVI13" s="83"/>
      <c r="IVJ13" s="83"/>
      <c r="IVK13" s="83"/>
      <c r="IVL13" s="83"/>
      <c r="IVM13" s="83"/>
      <c r="IVN13" s="83"/>
      <c r="IVO13" s="83"/>
      <c r="IVP13" s="83"/>
      <c r="IVQ13" s="83"/>
      <c r="IVR13" s="83"/>
      <c r="IVS13" s="83"/>
      <c r="IVT13" s="83"/>
      <c r="IVU13" s="83"/>
      <c r="IVV13" s="83"/>
      <c r="IVW13" s="83"/>
      <c r="IVX13" s="83"/>
      <c r="IVY13" s="83"/>
      <c r="IVZ13" s="83"/>
      <c r="IWA13" s="83"/>
      <c r="IWB13" s="83"/>
      <c r="IWC13" s="83"/>
      <c r="IWD13" s="83"/>
      <c r="IWE13" s="83"/>
      <c r="IWF13" s="83"/>
      <c r="IWG13" s="83"/>
      <c r="IWH13" s="83"/>
      <c r="IWI13" s="83"/>
      <c r="IWJ13" s="83"/>
      <c r="IWK13" s="83"/>
      <c r="IWL13" s="83"/>
      <c r="IWM13" s="83"/>
      <c r="IWN13" s="83"/>
      <c r="IWO13" s="83"/>
      <c r="IWP13" s="83"/>
      <c r="IWQ13" s="83"/>
      <c r="IWR13" s="83"/>
      <c r="IWS13" s="83"/>
      <c r="IWT13" s="83"/>
      <c r="IWU13" s="83"/>
      <c r="IWV13" s="83"/>
      <c r="IWW13" s="83"/>
      <c r="IWX13" s="83"/>
      <c r="IWY13" s="83"/>
      <c r="IWZ13" s="83"/>
      <c r="IXA13" s="83"/>
      <c r="IXB13" s="83"/>
      <c r="IXC13" s="83"/>
      <c r="IXD13" s="83"/>
      <c r="IXE13" s="83"/>
      <c r="IXF13" s="83"/>
      <c r="IXG13" s="83"/>
      <c r="IXH13" s="83"/>
      <c r="IXI13" s="83"/>
      <c r="IXJ13" s="83"/>
      <c r="IXK13" s="83"/>
      <c r="IXL13" s="83"/>
      <c r="IXM13" s="83"/>
      <c r="IXN13" s="83"/>
      <c r="IXO13" s="83"/>
      <c r="IXP13" s="83"/>
      <c r="IXQ13" s="83"/>
      <c r="IXR13" s="83"/>
      <c r="IXS13" s="83"/>
      <c r="IXT13" s="83"/>
      <c r="IXU13" s="83"/>
      <c r="IXV13" s="83"/>
      <c r="IXW13" s="83"/>
      <c r="IXX13" s="83"/>
      <c r="IXY13" s="83"/>
      <c r="IXZ13" s="83"/>
      <c r="IYA13" s="83"/>
      <c r="IYB13" s="83"/>
      <c r="IYC13" s="83"/>
      <c r="IYD13" s="83"/>
      <c r="IYE13" s="83"/>
      <c r="IYF13" s="83"/>
      <c r="IYG13" s="83"/>
      <c r="IYH13" s="83"/>
      <c r="IYI13" s="83"/>
      <c r="IYJ13" s="83"/>
      <c r="IYK13" s="83"/>
      <c r="IYL13" s="83"/>
      <c r="IYM13" s="83"/>
      <c r="IYN13" s="83"/>
      <c r="IYO13" s="83"/>
      <c r="IYP13" s="83"/>
      <c r="IYQ13" s="83"/>
      <c r="IYR13" s="83"/>
      <c r="IYS13" s="83"/>
      <c r="IYT13" s="83"/>
      <c r="IYU13" s="83"/>
      <c r="IYV13" s="83"/>
      <c r="IYW13" s="83"/>
      <c r="IYX13" s="83"/>
      <c r="IYY13" s="83"/>
      <c r="IYZ13" s="83"/>
      <c r="IZA13" s="83"/>
      <c r="IZB13" s="83"/>
      <c r="IZC13" s="83"/>
      <c r="IZD13" s="83"/>
      <c r="IZE13" s="83"/>
      <c r="IZF13" s="83"/>
      <c r="IZG13" s="83"/>
      <c r="IZH13" s="83"/>
      <c r="IZI13" s="83"/>
      <c r="IZJ13" s="83"/>
      <c r="IZK13" s="83"/>
      <c r="IZL13" s="83"/>
      <c r="IZM13" s="83"/>
      <c r="IZN13" s="83"/>
      <c r="IZO13" s="83"/>
      <c r="IZP13" s="83"/>
      <c r="IZQ13" s="83"/>
      <c r="IZR13" s="83"/>
      <c r="IZS13" s="83"/>
      <c r="IZT13" s="83"/>
      <c r="IZU13" s="83"/>
      <c r="IZV13" s="83"/>
      <c r="IZW13" s="83"/>
      <c r="IZX13" s="83"/>
      <c r="IZY13" s="83"/>
      <c r="IZZ13" s="83"/>
      <c r="JAA13" s="83"/>
      <c r="JAB13" s="83"/>
      <c r="JAC13" s="83"/>
      <c r="JAD13" s="83"/>
      <c r="JAE13" s="83"/>
      <c r="JAF13" s="83"/>
      <c r="JAG13" s="83"/>
      <c r="JAH13" s="83"/>
      <c r="JAI13" s="83"/>
      <c r="JAJ13" s="83"/>
      <c r="JAK13" s="83"/>
      <c r="JAL13" s="83"/>
      <c r="JAM13" s="83"/>
      <c r="JAN13" s="83"/>
      <c r="JAO13" s="83"/>
      <c r="JAP13" s="83"/>
      <c r="JAQ13" s="83"/>
      <c r="JAR13" s="83"/>
      <c r="JAS13" s="83"/>
      <c r="JAT13" s="83"/>
      <c r="JAU13" s="83"/>
      <c r="JAV13" s="83"/>
      <c r="JAW13" s="83"/>
      <c r="JAX13" s="83"/>
      <c r="JAY13" s="83"/>
      <c r="JAZ13" s="83"/>
      <c r="JBA13" s="83"/>
      <c r="JBB13" s="83"/>
      <c r="JBC13" s="83"/>
      <c r="JBD13" s="83"/>
      <c r="JBE13" s="83"/>
      <c r="JBF13" s="83"/>
      <c r="JBG13" s="83"/>
      <c r="JBH13" s="83"/>
      <c r="JBI13" s="83"/>
      <c r="JBJ13" s="83"/>
      <c r="JBK13" s="83"/>
      <c r="JBL13" s="83"/>
      <c r="JBM13" s="83"/>
      <c r="JBN13" s="83"/>
      <c r="JBO13" s="83"/>
      <c r="JBP13" s="83"/>
      <c r="JBQ13" s="83"/>
      <c r="JBR13" s="83"/>
      <c r="JBS13" s="83"/>
      <c r="JBT13" s="83"/>
      <c r="JBU13" s="83"/>
      <c r="JBV13" s="83"/>
      <c r="JBW13" s="83"/>
      <c r="JBX13" s="83"/>
      <c r="JBY13" s="83"/>
      <c r="JBZ13" s="83"/>
      <c r="JCA13" s="83"/>
      <c r="JCB13" s="83"/>
      <c r="JCC13" s="83"/>
      <c r="JCD13" s="83"/>
      <c r="JCE13" s="83"/>
      <c r="JCF13" s="83"/>
      <c r="JCG13" s="83"/>
      <c r="JCH13" s="83"/>
      <c r="JCI13" s="83"/>
      <c r="JCJ13" s="83"/>
      <c r="JCK13" s="83"/>
      <c r="JCL13" s="83"/>
      <c r="JCM13" s="83"/>
      <c r="JCN13" s="83"/>
      <c r="JCO13" s="83"/>
      <c r="JCP13" s="83"/>
      <c r="JCQ13" s="83"/>
      <c r="JCR13" s="83"/>
      <c r="JCS13" s="83"/>
      <c r="JCT13" s="83"/>
      <c r="JCU13" s="83"/>
      <c r="JCV13" s="83"/>
      <c r="JCW13" s="83"/>
      <c r="JCX13" s="83"/>
      <c r="JCY13" s="83"/>
      <c r="JCZ13" s="83"/>
      <c r="JDA13" s="83"/>
      <c r="JDB13" s="83"/>
      <c r="JDC13" s="83"/>
      <c r="JDD13" s="83"/>
      <c r="JDE13" s="83"/>
      <c r="JDF13" s="83"/>
      <c r="JDG13" s="83"/>
      <c r="JDH13" s="83"/>
      <c r="JDI13" s="83"/>
      <c r="JDJ13" s="83"/>
      <c r="JDK13" s="83"/>
      <c r="JDL13" s="83"/>
      <c r="JDM13" s="83"/>
      <c r="JDN13" s="83"/>
      <c r="JDO13" s="83"/>
      <c r="JDP13" s="83"/>
      <c r="JDQ13" s="83"/>
      <c r="JDR13" s="83"/>
      <c r="JDS13" s="83"/>
      <c r="JDT13" s="83"/>
      <c r="JDU13" s="83"/>
      <c r="JDV13" s="83"/>
      <c r="JDW13" s="83"/>
      <c r="JDX13" s="83"/>
      <c r="JDY13" s="83"/>
      <c r="JDZ13" s="83"/>
      <c r="JEA13" s="83"/>
      <c r="JEB13" s="83"/>
      <c r="JEC13" s="83"/>
      <c r="JED13" s="83"/>
      <c r="JEE13" s="83"/>
      <c r="JEF13" s="83"/>
      <c r="JEG13" s="83"/>
      <c r="JEH13" s="83"/>
      <c r="JEI13" s="83"/>
      <c r="JEJ13" s="83"/>
      <c r="JEK13" s="83"/>
      <c r="JEL13" s="83"/>
      <c r="JEM13" s="83"/>
      <c r="JEN13" s="83"/>
      <c r="JEO13" s="83"/>
      <c r="JEP13" s="83"/>
      <c r="JEQ13" s="83"/>
      <c r="JER13" s="83"/>
      <c r="JES13" s="83"/>
      <c r="JET13" s="83"/>
      <c r="JEU13" s="83"/>
      <c r="JEV13" s="83"/>
      <c r="JEW13" s="83"/>
      <c r="JEX13" s="83"/>
      <c r="JEY13" s="83"/>
      <c r="JEZ13" s="83"/>
      <c r="JFA13" s="83"/>
      <c r="JFB13" s="83"/>
      <c r="JFC13" s="83"/>
      <c r="JFD13" s="83"/>
      <c r="JFE13" s="83"/>
      <c r="JFF13" s="83"/>
      <c r="JFG13" s="83"/>
      <c r="JFH13" s="83"/>
      <c r="JFI13" s="83"/>
      <c r="JFJ13" s="83"/>
      <c r="JFK13" s="83"/>
      <c r="JFL13" s="83"/>
      <c r="JFM13" s="83"/>
      <c r="JFN13" s="83"/>
      <c r="JFO13" s="83"/>
      <c r="JFP13" s="83"/>
      <c r="JFQ13" s="83"/>
      <c r="JFR13" s="83"/>
      <c r="JFS13" s="83"/>
      <c r="JFT13" s="83"/>
      <c r="JFU13" s="83"/>
      <c r="JFV13" s="83"/>
      <c r="JFW13" s="83"/>
      <c r="JFX13" s="83"/>
      <c r="JFY13" s="83"/>
      <c r="JFZ13" s="83"/>
      <c r="JGA13" s="83"/>
      <c r="JGB13" s="83"/>
      <c r="JGC13" s="83"/>
      <c r="JGD13" s="83"/>
      <c r="JGE13" s="83"/>
      <c r="JGF13" s="83"/>
      <c r="JGG13" s="83"/>
      <c r="JGH13" s="83"/>
      <c r="JGI13" s="83"/>
      <c r="JGJ13" s="83"/>
      <c r="JGK13" s="83"/>
      <c r="JGL13" s="83"/>
      <c r="JGM13" s="83"/>
      <c r="JGN13" s="83"/>
      <c r="JGO13" s="83"/>
      <c r="JGP13" s="83"/>
      <c r="JGQ13" s="83"/>
      <c r="JGR13" s="83"/>
      <c r="JGS13" s="83"/>
      <c r="JGT13" s="83"/>
      <c r="JGU13" s="83"/>
      <c r="JGV13" s="83"/>
      <c r="JGW13" s="83"/>
      <c r="JGX13" s="83"/>
      <c r="JGY13" s="83"/>
      <c r="JGZ13" s="83"/>
      <c r="JHA13" s="83"/>
      <c r="JHB13" s="83"/>
      <c r="JHC13" s="83"/>
      <c r="JHD13" s="83"/>
      <c r="JHE13" s="83"/>
      <c r="JHF13" s="83"/>
      <c r="JHG13" s="83"/>
      <c r="JHH13" s="83"/>
      <c r="JHI13" s="83"/>
      <c r="JHJ13" s="83"/>
      <c r="JHK13" s="83"/>
      <c r="JHL13" s="83"/>
      <c r="JHM13" s="83"/>
      <c r="JHN13" s="83"/>
      <c r="JHO13" s="83"/>
      <c r="JHP13" s="83"/>
      <c r="JHQ13" s="83"/>
      <c r="JHR13" s="83"/>
      <c r="JHS13" s="83"/>
      <c r="JHT13" s="83"/>
      <c r="JHU13" s="83"/>
      <c r="JHV13" s="83"/>
      <c r="JHW13" s="83"/>
      <c r="JHX13" s="83"/>
      <c r="JHY13" s="83"/>
      <c r="JHZ13" s="83"/>
      <c r="JIA13" s="83"/>
      <c r="JIB13" s="83"/>
      <c r="JIC13" s="83"/>
      <c r="JID13" s="83"/>
      <c r="JIE13" s="83"/>
      <c r="JIF13" s="83"/>
      <c r="JIG13" s="83"/>
      <c r="JIH13" s="83"/>
      <c r="JII13" s="83"/>
      <c r="JIJ13" s="83"/>
      <c r="JIK13" s="83"/>
      <c r="JIL13" s="83"/>
      <c r="JIM13" s="83"/>
      <c r="JIN13" s="83"/>
      <c r="JIO13" s="83"/>
      <c r="JIP13" s="83"/>
      <c r="JIQ13" s="83"/>
      <c r="JIR13" s="83"/>
      <c r="JIS13" s="83"/>
      <c r="JIT13" s="83"/>
      <c r="JIU13" s="83"/>
      <c r="JIV13" s="83"/>
      <c r="JIW13" s="83"/>
      <c r="JIX13" s="83"/>
      <c r="JIY13" s="83"/>
      <c r="JIZ13" s="83"/>
      <c r="JJA13" s="83"/>
      <c r="JJB13" s="83"/>
      <c r="JJC13" s="83"/>
      <c r="JJD13" s="83"/>
      <c r="JJE13" s="83"/>
      <c r="JJF13" s="83"/>
      <c r="JJG13" s="83"/>
      <c r="JJH13" s="83"/>
      <c r="JJI13" s="83"/>
      <c r="JJJ13" s="83"/>
      <c r="JJK13" s="83"/>
      <c r="JJL13" s="83"/>
      <c r="JJM13" s="83"/>
      <c r="JJN13" s="83"/>
      <c r="JJO13" s="83"/>
      <c r="JJP13" s="83"/>
      <c r="JJQ13" s="83"/>
      <c r="JJR13" s="83"/>
      <c r="JJS13" s="83"/>
      <c r="JJT13" s="83"/>
      <c r="JJU13" s="83"/>
      <c r="JJV13" s="83"/>
      <c r="JJW13" s="83"/>
      <c r="JJX13" s="83"/>
      <c r="JJY13" s="83"/>
      <c r="JJZ13" s="83"/>
      <c r="JKA13" s="83"/>
      <c r="JKB13" s="83"/>
      <c r="JKC13" s="83"/>
      <c r="JKD13" s="83"/>
      <c r="JKE13" s="83"/>
      <c r="JKF13" s="83"/>
      <c r="JKG13" s="83"/>
      <c r="JKH13" s="83"/>
      <c r="JKI13" s="83"/>
      <c r="JKJ13" s="83"/>
      <c r="JKK13" s="83"/>
      <c r="JKL13" s="83"/>
      <c r="JKM13" s="83"/>
      <c r="JKN13" s="83"/>
      <c r="JKO13" s="83"/>
      <c r="JKP13" s="83"/>
      <c r="JKQ13" s="83"/>
      <c r="JKR13" s="83"/>
      <c r="JKS13" s="83"/>
      <c r="JKT13" s="83"/>
      <c r="JKU13" s="83"/>
      <c r="JKV13" s="83"/>
      <c r="JKW13" s="83"/>
      <c r="JKX13" s="83"/>
      <c r="JKY13" s="83"/>
      <c r="JKZ13" s="83"/>
      <c r="JLA13" s="83"/>
      <c r="JLB13" s="83"/>
      <c r="JLC13" s="83"/>
      <c r="JLD13" s="83"/>
      <c r="JLE13" s="83"/>
      <c r="JLF13" s="83"/>
      <c r="JLG13" s="83"/>
      <c r="JLH13" s="83"/>
      <c r="JLI13" s="83"/>
      <c r="JLJ13" s="83"/>
      <c r="JLK13" s="83"/>
      <c r="JLL13" s="83"/>
      <c r="JLM13" s="83"/>
      <c r="JLN13" s="83"/>
      <c r="JLO13" s="83"/>
      <c r="JLP13" s="83"/>
      <c r="JLQ13" s="83"/>
      <c r="JLR13" s="83"/>
      <c r="JLS13" s="83"/>
      <c r="JLT13" s="83"/>
      <c r="JLU13" s="83"/>
      <c r="JLV13" s="83"/>
      <c r="JLW13" s="83"/>
      <c r="JLX13" s="83"/>
      <c r="JLY13" s="83"/>
      <c r="JLZ13" s="83"/>
      <c r="JMA13" s="83"/>
      <c r="JMB13" s="83"/>
      <c r="JMC13" s="83"/>
      <c r="JMD13" s="83"/>
      <c r="JME13" s="83"/>
      <c r="JMF13" s="83"/>
      <c r="JMG13" s="83"/>
      <c r="JMH13" s="83"/>
      <c r="JMI13" s="83"/>
      <c r="JMJ13" s="83"/>
      <c r="JMK13" s="83"/>
      <c r="JML13" s="83"/>
      <c r="JMM13" s="83"/>
      <c r="JMN13" s="83"/>
      <c r="JMO13" s="83"/>
      <c r="JMP13" s="83"/>
      <c r="JMQ13" s="83"/>
      <c r="JMR13" s="83"/>
      <c r="JMS13" s="83"/>
      <c r="JMT13" s="83"/>
      <c r="JMU13" s="83"/>
      <c r="JMV13" s="83"/>
      <c r="JMW13" s="83"/>
      <c r="JMX13" s="83"/>
      <c r="JMY13" s="83"/>
      <c r="JMZ13" s="83"/>
      <c r="JNA13" s="83"/>
      <c r="JNB13" s="83"/>
      <c r="JNC13" s="83"/>
      <c r="JND13" s="83"/>
      <c r="JNE13" s="83"/>
      <c r="JNF13" s="83"/>
      <c r="JNG13" s="83"/>
      <c r="JNH13" s="83"/>
      <c r="JNI13" s="83"/>
      <c r="JNJ13" s="83"/>
      <c r="JNK13" s="83"/>
      <c r="JNL13" s="83"/>
      <c r="JNM13" s="83"/>
      <c r="JNN13" s="83"/>
      <c r="JNO13" s="83"/>
      <c r="JNP13" s="83"/>
      <c r="JNQ13" s="83"/>
      <c r="JNR13" s="83"/>
      <c r="JNS13" s="83"/>
      <c r="JNT13" s="83"/>
      <c r="JNU13" s="83"/>
      <c r="JNV13" s="83"/>
      <c r="JNW13" s="83"/>
      <c r="JNX13" s="83"/>
      <c r="JNY13" s="83"/>
      <c r="JNZ13" s="83"/>
      <c r="JOA13" s="83"/>
      <c r="JOB13" s="83"/>
      <c r="JOC13" s="83"/>
      <c r="JOD13" s="83"/>
      <c r="JOE13" s="83"/>
      <c r="JOF13" s="83"/>
      <c r="JOG13" s="83"/>
      <c r="JOH13" s="83"/>
      <c r="JOI13" s="83"/>
      <c r="JOJ13" s="83"/>
      <c r="JOK13" s="83"/>
      <c r="JOL13" s="83"/>
      <c r="JOM13" s="83"/>
      <c r="JON13" s="83"/>
      <c r="JOO13" s="83"/>
      <c r="JOP13" s="83"/>
      <c r="JOQ13" s="83"/>
      <c r="JOR13" s="83"/>
      <c r="JOS13" s="83"/>
      <c r="JOT13" s="83"/>
      <c r="JOU13" s="83"/>
      <c r="JOV13" s="83"/>
      <c r="JOW13" s="83"/>
      <c r="JOX13" s="83"/>
      <c r="JOY13" s="83"/>
      <c r="JOZ13" s="83"/>
      <c r="JPA13" s="83"/>
      <c r="JPB13" s="83"/>
      <c r="JPC13" s="83"/>
      <c r="JPD13" s="83"/>
      <c r="JPE13" s="83"/>
      <c r="JPF13" s="83"/>
      <c r="JPG13" s="83"/>
      <c r="JPH13" s="83"/>
      <c r="JPI13" s="83"/>
      <c r="JPJ13" s="83"/>
      <c r="JPK13" s="83"/>
      <c r="JPL13" s="83"/>
      <c r="JPM13" s="83"/>
      <c r="JPN13" s="83"/>
      <c r="JPO13" s="83"/>
      <c r="JPP13" s="83"/>
      <c r="JPQ13" s="83"/>
      <c r="JPR13" s="83"/>
      <c r="JPS13" s="83"/>
      <c r="JPT13" s="83"/>
      <c r="JPU13" s="83"/>
      <c r="JPV13" s="83"/>
      <c r="JPW13" s="83"/>
      <c r="JPX13" s="83"/>
      <c r="JPY13" s="83"/>
      <c r="JPZ13" s="83"/>
      <c r="JQA13" s="83"/>
      <c r="JQB13" s="83"/>
      <c r="JQC13" s="83"/>
      <c r="JQD13" s="83"/>
      <c r="JQE13" s="83"/>
      <c r="JQF13" s="83"/>
      <c r="JQG13" s="83"/>
      <c r="JQH13" s="83"/>
      <c r="JQI13" s="83"/>
      <c r="JQJ13" s="83"/>
      <c r="JQK13" s="83"/>
      <c r="JQL13" s="83"/>
      <c r="JQM13" s="83"/>
      <c r="JQN13" s="83"/>
      <c r="JQO13" s="83"/>
      <c r="JQP13" s="83"/>
      <c r="JQQ13" s="83"/>
      <c r="JQR13" s="83"/>
      <c r="JQS13" s="83"/>
      <c r="JQT13" s="83"/>
      <c r="JQU13" s="83"/>
      <c r="JQV13" s="83"/>
      <c r="JQW13" s="83"/>
      <c r="JQX13" s="83"/>
      <c r="JQY13" s="83"/>
      <c r="JQZ13" s="83"/>
      <c r="JRA13" s="83"/>
      <c r="JRB13" s="83"/>
      <c r="JRC13" s="83"/>
      <c r="JRD13" s="83"/>
      <c r="JRE13" s="83"/>
      <c r="JRF13" s="83"/>
      <c r="JRG13" s="83"/>
      <c r="JRH13" s="83"/>
      <c r="JRI13" s="83"/>
      <c r="JRJ13" s="83"/>
      <c r="JRK13" s="83"/>
      <c r="JRL13" s="83"/>
      <c r="JRM13" s="83"/>
      <c r="JRN13" s="83"/>
      <c r="JRO13" s="83"/>
      <c r="JRP13" s="83"/>
      <c r="JRQ13" s="83"/>
      <c r="JRR13" s="83"/>
      <c r="JRS13" s="83"/>
      <c r="JRT13" s="83"/>
      <c r="JRU13" s="83"/>
      <c r="JRV13" s="83"/>
      <c r="JRW13" s="83"/>
      <c r="JRX13" s="83"/>
      <c r="JRY13" s="83"/>
      <c r="JRZ13" s="83"/>
      <c r="JSA13" s="83"/>
      <c r="JSB13" s="83"/>
      <c r="JSC13" s="83"/>
      <c r="JSD13" s="83"/>
      <c r="JSE13" s="83"/>
      <c r="JSF13" s="83"/>
      <c r="JSG13" s="83"/>
      <c r="JSH13" s="83"/>
      <c r="JSI13" s="83"/>
      <c r="JSJ13" s="83"/>
      <c r="JSK13" s="83"/>
      <c r="JSL13" s="83"/>
      <c r="JSM13" s="83"/>
      <c r="JSN13" s="83"/>
      <c r="JSO13" s="83"/>
      <c r="JSP13" s="83"/>
      <c r="JSQ13" s="83"/>
      <c r="JSR13" s="83"/>
      <c r="JSS13" s="83"/>
      <c r="JST13" s="83"/>
      <c r="JSU13" s="83"/>
      <c r="JSV13" s="83"/>
      <c r="JSW13" s="83"/>
      <c r="JSX13" s="83"/>
      <c r="JSY13" s="83"/>
      <c r="JSZ13" s="83"/>
      <c r="JTA13" s="83"/>
      <c r="JTB13" s="83"/>
      <c r="JTC13" s="83"/>
      <c r="JTD13" s="83"/>
      <c r="JTE13" s="83"/>
      <c r="JTF13" s="83"/>
      <c r="JTG13" s="83"/>
      <c r="JTH13" s="83"/>
      <c r="JTI13" s="83"/>
      <c r="JTJ13" s="83"/>
      <c r="JTK13" s="83"/>
      <c r="JTL13" s="83"/>
      <c r="JTM13" s="83"/>
      <c r="JTN13" s="83"/>
      <c r="JTO13" s="83"/>
      <c r="JTP13" s="83"/>
      <c r="JTQ13" s="83"/>
      <c r="JTR13" s="83"/>
      <c r="JTS13" s="83"/>
      <c r="JTT13" s="83"/>
      <c r="JTU13" s="83"/>
      <c r="JTV13" s="83"/>
      <c r="JTW13" s="83"/>
      <c r="JTX13" s="83"/>
      <c r="JTY13" s="83"/>
      <c r="JTZ13" s="83"/>
      <c r="JUA13" s="83"/>
      <c r="JUB13" s="83"/>
      <c r="JUC13" s="83"/>
      <c r="JUD13" s="83"/>
      <c r="JUE13" s="83"/>
      <c r="JUF13" s="83"/>
      <c r="JUG13" s="83"/>
      <c r="JUH13" s="83"/>
      <c r="JUI13" s="83"/>
      <c r="JUJ13" s="83"/>
      <c r="JUK13" s="83"/>
      <c r="JUL13" s="83"/>
      <c r="JUM13" s="83"/>
      <c r="JUN13" s="83"/>
      <c r="JUO13" s="83"/>
      <c r="JUP13" s="83"/>
      <c r="JUQ13" s="83"/>
      <c r="JUR13" s="83"/>
      <c r="JUS13" s="83"/>
      <c r="JUT13" s="83"/>
      <c r="JUU13" s="83"/>
      <c r="JUV13" s="83"/>
      <c r="JUW13" s="83"/>
      <c r="JUX13" s="83"/>
      <c r="JUY13" s="83"/>
      <c r="JUZ13" s="83"/>
      <c r="JVA13" s="83"/>
      <c r="JVB13" s="83"/>
      <c r="JVC13" s="83"/>
      <c r="JVD13" s="83"/>
      <c r="JVE13" s="83"/>
      <c r="JVF13" s="83"/>
      <c r="JVG13" s="83"/>
      <c r="JVH13" s="83"/>
      <c r="JVI13" s="83"/>
      <c r="JVJ13" s="83"/>
      <c r="JVK13" s="83"/>
      <c r="JVL13" s="83"/>
      <c r="JVM13" s="83"/>
      <c r="JVN13" s="83"/>
      <c r="JVO13" s="83"/>
      <c r="JVP13" s="83"/>
      <c r="JVQ13" s="83"/>
      <c r="JVR13" s="83"/>
      <c r="JVS13" s="83"/>
      <c r="JVT13" s="83"/>
      <c r="JVU13" s="83"/>
      <c r="JVV13" s="83"/>
      <c r="JVW13" s="83"/>
      <c r="JVX13" s="83"/>
      <c r="JVY13" s="83"/>
      <c r="JVZ13" s="83"/>
      <c r="JWA13" s="83"/>
      <c r="JWB13" s="83"/>
      <c r="JWC13" s="83"/>
      <c r="JWD13" s="83"/>
      <c r="JWE13" s="83"/>
      <c r="JWF13" s="83"/>
      <c r="JWG13" s="83"/>
      <c r="JWH13" s="83"/>
      <c r="JWI13" s="83"/>
      <c r="JWJ13" s="83"/>
      <c r="JWK13" s="83"/>
      <c r="JWL13" s="83"/>
      <c r="JWM13" s="83"/>
      <c r="JWN13" s="83"/>
      <c r="JWO13" s="83"/>
      <c r="JWP13" s="83"/>
      <c r="JWQ13" s="83"/>
      <c r="JWR13" s="83"/>
      <c r="JWS13" s="83"/>
      <c r="JWT13" s="83"/>
      <c r="JWU13" s="83"/>
      <c r="JWV13" s="83"/>
      <c r="JWW13" s="83"/>
      <c r="JWX13" s="83"/>
      <c r="JWY13" s="83"/>
      <c r="JWZ13" s="83"/>
      <c r="JXA13" s="83"/>
      <c r="JXB13" s="83"/>
      <c r="JXC13" s="83"/>
      <c r="JXD13" s="83"/>
      <c r="JXE13" s="83"/>
      <c r="JXF13" s="83"/>
      <c r="JXG13" s="83"/>
      <c r="JXH13" s="83"/>
      <c r="JXI13" s="83"/>
      <c r="JXJ13" s="83"/>
      <c r="JXK13" s="83"/>
      <c r="JXL13" s="83"/>
      <c r="JXM13" s="83"/>
      <c r="JXN13" s="83"/>
      <c r="JXO13" s="83"/>
      <c r="JXP13" s="83"/>
      <c r="JXQ13" s="83"/>
      <c r="JXR13" s="83"/>
      <c r="JXS13" s="83"/>
      <c r="JXT13" s="83"/>
      <c r="JXU13" s="83"/>
      <c r="JXV13" s="83"/>
      <c r="JXW13" s="83"/>
      <c r="JXX13" s="83"/>
      <c r="JXY13" s="83"/>
      <c r="JXZ13" s="83"/>
      <c r="JYA13" s="83"/>
      <c r="JYB13" s="83"/>
      <c r="JYC13" s="83"/>
      <c r="JYD13" s="83"/>
      <c r="JYE13" s="83"/>
      <c r="JYF13" s="83"/>
      <c r="JYG13" s="83"/>
      <c r="JYH13" s="83"/>
      <c r="JYI13" s="83"/>
      <c r="JYJ13" s="83"/>
      <c r="JYK13" s="83"/>
      <c r="JYL13" s="83"/>
      <c r="JYM13" s="83"/>
      <c r="JYN13" s="83"/>
      <c r="JYO13" s="83"/>
      <c r="JYP13" s="83"/>
      <c r="JYQ13" s="83"/>
      <c r="JYR13" s="83"/>
      <c r="JYS13" s="83"/>
      <c r="JYT13" s="83"/>
      <c r="JYU13" s="83"/>
      <c r="JYV13" s="83"/>
      <c r="JYW13" s="83"/>
      <c r="JYX13" s="83"/>
      <c r="JYY13" s="83"/>
      <c r="JYZ13" s="83"/>
      <c r="JZA13" s="83"/>
      <c r="JZB13" s="83"/>
      <c r="JZC13" s="83"/>
      <c r="JZD13" s="83"/>
      <c r="JZE13" s="83"/>
      <c r="JZF13" s="83"/>
      <c r="JZG13" s="83"/>
      <c r="JZH13" s="83"/>
      <c r="JZI13" s="83"/>
      <c r="JZJ13" s="83"/>
      <c r="JZK13" s="83"/>
      <c r="JZL13" s="83"/>
      <c r="JZM13" s="83"/>
      <c r="JZN13" s="83"/>
      <c r="JZO13" s="83"/>
      <c r="JZP13" s="83"/>
      <c r="JZQ13" s="83"/>
      <c r="JZR13" s="83"/>
      <c r="JZS13" s="83"/>
      <c r="JZT13" s="83"/>
      <c r="JZU13" s="83"/>
      <c r="JZV13" s="83"/>
      <c r="JZW13" s="83"/>
      <c r="JZX13" s="83"/>
      <c r="JZY13" s="83"/>
      <c r="JZZ13" s="83"/>
      <c r="KAA13" s="83"/>
      <c r="KAB13" s="83"/>
      <c r="KAC13" s="83"/>
      <c r="KAD13" s="83"/>
      <c r="KAE13" s="83"/>
      <c r="KAF13" s="83"/>
      <c r="KAG13" s="83"/>
      <c r="KAH13" s="83"/>
      <c r="KAI13" s="83"/>
      <c r="KAJ13" s="83"/>
      <c r="KAK13" s="83"/>
      <c r="KAL13" s="83"/>
      <c r="KAM13" s="83"/>
      <c r="KAN13" s="83"/>
      <c r="KAO13" s="83"/>
      <c r="KAP13" s="83"/>
      <c r="KAQ13" s="83"/>
      <c r="KAR13" s="83"/>
      <c r="KAS13" s="83"/>
      <c r="KAT13" s="83"/>
      <c r="KAU13" s="83"/>
      <c r="KAV13" s="83"/>
      <c r="KAW13" s="83"/>
      <c r="KAX13" s="83"/>
      <c r="KAY13" s="83"/>
      <c r="KAZ13" s="83"/>
      <c r="KBA13" s="83"/>
      <c r="KBB13" s="83"/>
      <c r="KBC13" s="83"/>
      <c r="KBD13" s="83"/>
      <c r="KBE13" s="83"/>
      <c r="KBF13" s="83"/>
      <c r="KBG13" s="83"/>
      <c r="KBH13" s="83"/>
      <c r="KBI13" s="83"/>
      <c r="KBJ13" s="83"/>
      <c r="KBK13" s="83"/>
      <c r="KBL13" s="83"/>
      <c r="KBM13" s="83"/>
      <c r="KBN13" s="83"/>
      <c r="KBO13" s="83"/>
      <c r="KBP13" s="83"/>
      <c r="KBQ13" s="83"/>
      <c r="KBR13" s="83"/>
      <c r="KBS13" s="83"/>
      <c r="KBT13" s="83"/>
      <c r="KBU13" s="83"/>
      <c r="KBV13" s="83"/>
      <c r="KBW13" s="83"/>
      <c r="KBX13" s="83"/>
      <c r="KBY13" s="83"/>
      <c r="KBZ13" s="83"/>
      <c r="KCA13" s="83"/>
      <c r="KCB13" s="83"/>
      <c r="KCC13" s="83"/>
      <c r="KCD13" s="83"/>
      <c r="KCE13" s="83"/>
      <c r="KCF13" s="83"/>
      <c r="KCG13" s="83"/>
      <c r="KCH13" s="83"/>
      <c r="KCI13" s="83"/>
      <c r="KCJ13" s="83"/>
      <c r="KCK13" s="83"/>
      <c r="KCL13" s="83"/>
      <c r="KCM13" s="83"/>
      <c r="KCN13" s="83"/>
      <c r="KCO13" s="83"/>
      <c r="KCP13" s="83"/>
      <c r="KCQ13" s="83"/>
      <c r="KCR13" s="83"/>
      <c r="KCS13" s="83"/>
      <c r="KCT13" s="83"/>
      <c r="KCU13" s="83"/>
      <c r="KCV13" s="83"/>
      <c r="KCW13" s="83"/>
      <c r="KCX13" s="83"/>
      <c r="KCY13" s="83"/>
      <c r="KCZ13" s="83"/>
      <c r="KDA13" s="83"/>
      <c r="KDB13" s="83"/>
      <c r="KDC13" s="83"/>
      <c r="KDD13" s="83"/>
      <c r="KDE13" s="83"/>
      <c r="KDF13" s="83"/>
      <c r="KDG13" s="83"/>
      <c r="KDH13" s="83"/>
      <c r="KDI13" s="83"/>
      <c r="KDJ13" s="83"/>
      <c r="KDK13" s="83"/>
      <c r="KDL13" s="83"/>
      <c r="KDM13" s="83"/>
      <c r="KDN13" s="83"/>
      <c r="KDO13" s="83"/>
      <c r="KDP13" s="83"/>
      <c r="KDQ13" s="83"/>
      <c r="KDR13" s="83"/>
      <c r="KDS13" s="83"/>
      <c r="KDT13" s="83"/>
      <c r="KDU13" s="83"/>
      <c r="KDV13" s="83"/>
      <c r="KDW13" s="83"/>
      <c r="KDX13" s="83"/>
      <c r="KDY13" s="83"/>
      <c r="KDZ13" s="83"/>
      <c r="KEA13" s="83"/>
      <c r="KEB13" s="83"/>
      <c r="KEC13" s="83"/>
      <c r="KED13" s="83"/>
      <c r="KEE13" s="83"/>
      <c r="KEF13" s="83"/>
      <c r="KEG13" s="83"/>
      <c r="KEH13" s="83"/>
      <c r="KEI13" s="83"/>
      <c r="KEJ13" s="83"/>
      <c r="KEK13" s="83"/>
      <c r="KEL13" s="83"/>
      <c r="KEM13" s="83"/>
      <c r="KEN13" s="83"/>
      <c r="KEO13" s="83"/>
      <c r="KEP13" s="83"/>
      <c r="KEQ13" s="83"/>
      <c r="KER13" s="83"/>
      <c r="KES13" s="83"/>
      <c r="KET13" s="83"/>
      <c r="KEU13" s="83"/>
      <c r="KEV13" s="83"/>
      <c r="KEW13" s="83"/>
      <c r="KEX13" s="83"/>
      <c r="KEY13" s="83"/>
      <c r="KEZ13" s="83"/>
      <c r="KFA13" s="83"/>
      <c r="KFB13" s="83"/>
      <c r="KFC13" s="83"/>
      <c r="KFD13" s="83"/>
      <c r="KFE13" s="83"/>
      <c r="KFF13" s="83"/>
      <c r="KFG13" s="83"/>
      <c r="KFH13" s="83"/>
      <c r="KFI13" s="83"/>
      <c r="KFJ13" s="83"/>
      <c r="KFK13" s="83"/>
      <c r="KFL13" s="83"/>
      <c r="KFM13" s="83"/>
      <c r="KFN13" s="83"/>
      <c r="KFO13" s="83"/>
      <c r="KFP13" s="83"/>
      <c r="KFQ13" s="83"/>
      <c r="KFR13" s="83"/>
      <c r="KFS13" s="83"/>
      <c r="KFT13" s="83"/>
      <c r="KFU13" s="83"/>
      <c r="KFV13" s="83"/>
      <c r="KFW13" s="83"/>
      <c r="KFX13" s="83"/>
      <c r="KFY13" s="83"/>
      <c r="KFZ13" s="83"/>
      <c r="KGA13" s="83"/>
      <c r="KGB13" s="83"/>
      <c r="KGC13" s="83"/>
      <c r="KGD13" s="83"/>
      <c r="KGE13" s="83"/>
      <c r="KGF13" s="83"/>
      <c r="KGG13" s="83"/>
      <c r="KGH13" s="83"/>
      <c r="KGI13" s="83"/>
      <c r="KGJ13" s="83"/>
      <c r="KGK13" s="83"/>
      <c r="KGL13" s="83"/>
      <c r="KGM13" s="83"/>
      <c r="KGN13" s="83"/>
      <c r="KGO13" s="83"/>
      <c r="KGP13" s="83"/>
      <c r="KGQ13" s="83"/>
      <c r="KGR13" s="83"/>
      <c r="KGS13" s="83"/>
      <c r="KGT13" s="83"/>
      <c r="KGU13" s="83"/>
      <c r="KGV13" s="83"/>
      <c r="KGW13" s="83"/>
      <c r="KGX13" s="83"/>
      <c r="KGY13" s="83"/>
      <c r="KGZ13" s="83"/>
      <c r="KHA13" s="83"/>
      <c r="KHB13" s="83"/>
      <c r="KHC13" s="83"/>
      <c r="KHD13" s="83"/>
      <c r="KHE13" s="83"/>
      <c r="KHF13" s="83"/>
      <c r="KHG13" s="83"/>
      <c r="KHH13" s="83"/>
      <c r="KHI13" s="83"/>
      <c r="KHJ13" s="83"/>
      <c r="KHK13" s="83"/>
      <c r="KHL13" s="83"/>
      <c r="KHM13" s="83"/>
      <c r="KHN13" s="83"/>
      <c r="KHO13" s="83"/>
      <c r="KHP13" s="83"/>
      <c r="KHQ13" s="83"/>
      <c r="KHR13" s="83"/>
      <c r="KHS13" s="83"/>
      <c r="KHT13" s="83"/>
      <c r="KHU13" s="83"/>
      <c r="KHV13" s="83"/>
      <c r="KHW13" s="83"/>
      <c r="KHX13" s="83"/>
      <c r="KHY13" s="83"/>
      <c r="KHZ13" s="83"/>
      <c r="KIA13" s="83"/>
      <c r="KIB13" s="83"/>
      <c r="KIC13" s="83"/>
      <c r="KID13" s="83"/>
      <c r="KIE13" s="83"/>
      <c r="KIF13" s="83"/>
      <c r="KIG13" s="83"/>
      <c r="KIH13" s="83"/>
      <c r="KII13" s="83"/>
      <c r="KIJ13" s="83"/>
      <c r="KIK13" s="83"/>
      <c r="KIL13" s="83"/>
      <c r="KIM13" s="83"/>
      <c r="KIN13" s="83"/>
      <c r="KIO13" s="83"/>
      <c r="KIP13" s="83"/>
      <c r="KIQ13" s="83"/>
      <c r="KIR13" s="83"/>
      <c r="KIS13" s="83"/>
      <c r="KIT13" s="83"/>
      <c r="KIU13" s="83"/>
      <c r="KIV13" s="83"/>
      <c r="KIW13" s="83"/>
      <c r="KIX13" s="83"/>
      <c r="KIY13" s="83"/>
      <c r="KIZ13" s="83"/>
      <c r="KJA13" s="83"/>
      <c r="KJB13" s="83"/>
      <c r="KJC13" s="83"/>
      <c r="KJD13" s="83"/>
      <c r="KJE13" s="83"/>
      <c r="KJF13" s="83"/>
      <c r="KJG13" s="83"/>
      <c r="KJH13" s="83"/>
      <c r="KJI13" s="83"/>
      <c r="KJJ13" s="83"/>
      <c r="KJK13" s="83"/>
      <c r="KJL13" s="83"/>
      <c r="KJM13" s="83"/>
      <c r="KJN13" s="83"/>
      <c r="KJO13" s="83"/>
      <c r="KJP13" s="83"/>
      <c r="KJQ13" s="83"/>
      <c r="KJR13" s="83"/>
      <c r="KJS13" s="83"/>
      <c r="KJT13" s="83"/>
      <c r="KJU13" s="83"/>
      <c r="KJV13" s="83"/>
      <c r="KJW13" s="83"/>
      <c r="KJX13" s="83"/>
      <c r="KJY13" s="83"/>
      <c r="KJZ13" s="83"/>
      <c r="KKA13" s="83"/>
      <c r="KKB13" s="83"/>
      <c r="KKC13" s="83"/>
      <c r="KKD13" s="83"/>
      <c r="KKE13" s="83"/>
      <c r="KKF13" s="83"/>
      <c r="KKG13" s="83"/>
      <c r="KKH13" s="83"/>
      <c r="KKI13" s="83"/>
      <c r="KKJ13" s="83"/>
      <c r="KKK13" s="83"/>
      <c r="KKL13" s="83"/>
      <c r="KKM13" s="83"/>
      <c r="KKN13" s="83"/>
      <c r="KKO13" s="83"/>
      <c r="KKP13" s="83"/>
      <c r="KKQ13" s="83"/>
      <c r="KKR13" s="83"/>
      <c r="KKS13" s="83"/>
      <c r="KKT13" s="83"/>
      <c r="KKU13" s="83"/>
      <c r="KKV13" s="83"/>
      <c r="KKW13" s="83"/>
      <c r="KKX13" s="83"/>
      <c r="KKY13" s="83"/>
      <c r="KKZ13" s="83"/>
      <c r="KLA13" s="83"/>
      <c r="KLB13" s="83"/>
      <c r="KLC13" s="83"/>
      <c r="KLD13" s="83"/>
      <c r="KLE13" s="83"/>
      <c r="KLF13" s="83"/>
      <c r="KLG13" s="83"/>
      <c r="KLH13" s="83"/>
      <c r="KLI13" s="83"/>
      <c r="KLJ13" s="83"/>
      <c r="KLK13" s="83"/>
      <c r="KLL13" s="83"/>
      <c r="KLM13" s="83"/>
      <c r="KLN13" s="83"/>
      <c r="KLO13" s="83"/>
      <c r="KLP13" s="83"/>
      <c r="KLQ13" s="83"/>
      <c r="KLR13" s="83"/>
      <c r="KLS13" s="83"/>
      <c r="KLT13" s="83"/>
      <c r="KLU13" s="83"/>
      <c r="KLV13" s="83"/>
      <c r="KLW13" s="83"/>
      <c r="KLX13" s="83"/>
      <c r="KLY13" s="83"/>
      <c r="KLZ13" s="83"/>
      <c r="KMA13" s="83"/>
      <c r="KMB13" s="83"/>
      <c r="KMC13" s="83"/>
      <c r="KMD13" s="83"/>
      <c r="KME13" s="83"/>
      <c r="KMF13" s="83"/>
      <c r="KMG13" s="83"/>
      <c r="KMH13" s="83"/>
      <c r="KMI13" s="83"/>
      <c r="KMJ13" s="83"/>
      <c r="KMK13" s="83"/>
      <c r="KML13" s="83"/>
      <c r="KMM13" s="83"/>
      <c r="KMN13" s="83"/>
      <c r="KMO13" s="83"/>
      <c r="KMP13" s="83"/>
      <c r="KMQ13" s="83"/>
      <c r="KMR13" s="83"/>
      <c r="KMS13" s="83"/>
      <c r="KMT13" s="83"/>
      <c r="KMU13" s="83"/>
      <c r="KMV13" s="83"/>
      <c r="KMW13" s="83"/>
      <c r="KMX13" s="83"/>
      <c r="KMY13" s="83"/>
      <c r="KMZ13" s="83"/>
      <c r="KNA13" s="83"/>
      <c r="KNB13" s="83"/>
      <c r="KNC13" s="83"/>
      <c r="KND13" s="83"/>
      <c r="KNE13" s="83"/>
      <c r="KNF13" s="83"/>
      <c r="KNG13" s="83"/>
      <c r="KNH13" s="83"/>
      <c r="KNI13" s="83"/>
      <c r="KNJ13" s="83"/>
      <c r="KNK13" s="83"/>
      <c r="KNL13" s="83"/>
      <c r="KNM13" s="83"/>
      <c r="KNN13" s="83"/>
      <c r="KNO13" s="83"/>
      <c r="KNP13" s="83"/>
      <c r="KNQ13" s="83"/>
      <c r="KNR13" s="83"/>
      <c r="KNS13" s="83"/>
      <c r="KNT13" s="83"/>
      <c r="KNU13" s="83"/>
      <c r="KNV13" s="83"/>
      <c r="KNW13" s="83"/>
      <c r="KNX13" s="83"/>
      <c r="KNY13" s="83"/>
      <c r="KNZ13" s="83"/>
      <c r="KOA13" s="83"/>
      <c r="KOB13" s="83"/>
      <c r="KOC13" s="83"/>
      <c r="KOD13" s="83"/>
      <c r="KOE13" s="83"/>
      <c r="KOF13" s="83"/>
      <c r="KOG13" s="83"/>
      <c r="KOH13" s="83"/>
      <c r="KOI13" s="83"/>
      <c r="KOJ13" s="83"/>
      <c r="KOK13" s="83"/>
      <c r="KOL13" s="83"/>
      <c r="KOM13" s="83"/>
      <c r="KON13" s="83"/>
      <c r="KOO13" s="83"/>
      <c r="KOP13" s="83"/>
      <c r="KOQ13" s="83"/>
      <c r="KOR13" s="83"/>
      <c r="KOS13" s="83"/>
      <c r="KOT13" s="83"/>
      <c r="KOU13" s="83"/>
      <c r="KOV13" s="83"/>
      <c r="KOW13" s="83"/>
      <c r="KOX13" s="83"/>
      <c r="KOY13" s="83"/>
      <c r="KOZ13" s="83"/>
      <c r="KPA13" s="83"/>
      <c r="KPB13" s="83"/>
      <c r="KPC13" s="83"/>
      <c r="KPD13" s="83"/>
      <c r="KPE13" s="83"/>
      <c r="KPF13" s="83"/>
      <c r="KPG13" s="83"/>
      <c r="KPH13" s="83"/>
      <c r="KPI13" s="83"/>
      <c r="KPJ13" s="83"/>
      <c r="KPK13" s="83"/>
      <c r="KPL13" s="83"/>
      <c r="KPM13" s="83"/>
      <c r="KPN13" s="83"/>
      <c r="KPO13" s="83"/>
      <c r="KPP13" s="83"/>
      <c r="KPQ13" s="83"/>
      <c r="KPR13" s="83"/>
      <c r="KPS13" s="83"/>
      <c r="KPT13" s="83"/>
      <c r="KPU13" s="83"/>
      <c r="KPV13" s="83"/>
      <c r="KPW13" s="83"/>
      <c r="KPX13" s="83"/>
      <c r="KPY13" s="83"/>
      <c r="KPZ13" s="83"/>
      <c r="KQA13" s="83"/>
      <c r="KQB13" s="83"/>
      <c r="KQC13" s="83"/>
      <c r="KQD13" s="83"/>
      <c r="KQE13" s="83"/>
      <c r="KQF13" s="83"/>
      <c r="KQG13" s="83"/>
      <c r="KQH13" s="83"/>
      <c r="KQI13" s="83"/>
      <c r="KQJ13" s="83"/>
      <c r="KQK13" s="83"/>
      <c r="KQL13" s="83"/>
      <c r="KQM13" s="83"/>
      <c r="KQN13" s="83"/>
      <c r="KQO13" s="83"/>
      <c r="KQP13" s="83"/>
      <c r="KQQ13" s="83"/>
      <c r="KQR13" s="83"/>
      <c r="KQS13" s="83"/>
      <c r="KQT13" s="83"/>
      <c r="KQU13" s="83"/>
      <c r="KQV13" s="83"/>
      <c r="KQW13" s="83"/>
      <c r="KQX13" s="83"/>
      <c r="KQY13" s="83"/>
      <c r="KQZ13" s="83"/>
      <c r="KRA13" s="83"/>
      <c r="KRB13" s="83"/>
      <c r="KRC13" s="83"/>
      <c r="KRD13" s="83"/>
      <c r="KRE13" s="83"/>
      <c r="KRF13" s="83"/>
      <c r="KRG13" s="83"/>
      <c r="KRH13" s="83"/>
      <c r="KRI13" s="83"/>
      <c r="KRJ13" s="83"/>
      <c r="KRK13" s="83"/>
      <c r="KRL13" s="83"/>
      <c r="KRM13" s="83"/>
      <c r="KRN13" s="83"/>
      <c r="KRO13" s="83"/>
      <c r="KRP13" s="83"/>
      <c r="KRQ13" s="83"/>
      <c r="KRR13" s="83"/>
      <c r="KRS13" s="83"/>
      <c r="KRT13" s="83"/>
      <c r="KRU13" s="83"/>
      <c r="KRV13" s="83"/>
      <c r="KRW13" s="83"/>
      <c r="KRX13" s="83"/>
      <c r="KRY13" s="83"/>
      <c r="KRZ13" s="83"/>
      <c r="KSA13" s="83"/>
      <c r="KSB13" s="83"/>
      <c r="KSC13" s="83"/>
      <c r="KSD13" s="83"/>
      <c r="KSE13" s="83"/>
      <c r="KSF13" s="83"/>
      <c r="KSG13" s="83"/>
      <c r="KSH13" s="83"/>
      <c r="KSI13" s="83"/>
      <c r="KSJ13" s="83"/>
      <c r="KSK13" s="83"/>
      <c r="KSL13" s="83"/>
      <c r="KSM13" s="83"/>
      <c r="KSN13" s="83"/>
      <c r="KSO13" s="83"/>
      <c r="KSP13" s="83"/>
      <c r="KSQ13" s="83"/>
      <c r="KSR13" s="83"/>
      <c r="KSS13" s="83"/>
      <c r="KST13" s="83"/>
      <c r="KSU13" s="83"/>
      <c r="KSV13" s="83"/>
      <c r="KSW13" s="83"/>
      <c r="KSX13" s="83"/>
      <c r="KSY13" s="83"/>
      <c r="KSZ13" s="83"/>
      <c r="KTA13" s="83"/>
      <c r="KTB13" s="83"/>
      <c r="KTC13" s="83"/>
      <c r="KTD13" s="83"/>
      <c r="KTE13" s="83"/>
      <c r="KTF13" s="83"/>
      <c r="KTG13" s="83"/>
      <c r="KTH13" s="83"/>
      <c r="KTI13" s="83"/>
      <c r="KTJ13" s="83"/>
      <c r="KTK13" s="83"/>
      <c r="KTL13" s="83"/>
      <c r="KTM13" s="83"/>
      <c r="KTN13" s="83"/>
      <c r="KTO13" s="83"/>
      <c r="KTP13" s="83"/>
      <c r="KTQ13" s="83"/>
      <c r="KTR13" s="83"/>
      <c r="KTS13" s="83"/>
      <c r="KTT13" s="83"/>
      <c r="KTU13" s="83"/>
      <c r="KTV13" s="83"/>
      <c r="KTW13" s="83"/>
      <c r="KTX13" s="83"/>
      <c r="KTY13" s="83"/>
      <c r="KTZ13" s="83"/>
      <c r="KUA13" s="83"/>
      <c r="KUB13" s="83"/>
      <c r="KUC13" s="83"/>
      <c r="KUD13" s="83"/>
      <c r="KUE13" s="83"/>
      <c r="KUF13" s="83"/>
      <c r="KUG13" s="83"/>
      <c r="KUH13" s="83"/>
      <c r="KUI13" s="83"/>
      <c r="KUJ13" s="83"/>
      <c r="KUK13" s="83"/>
      <c r="KUL13" s="83"/>
      <c r="KUM13" s="83"/>
      <c r="KUN13" s="83"/>
      <c r="KUO13" s="83"/>
      <c r="KUP13" s="83"/>
      <c r="KUQ13" s="83"/>
      <c r="KUR13" s="83"/>
      <c r="KUS13" s="83"/>
      <c r="KUT13" s="83"/>
      <c r="KUU13" s="83"/>
      <c r="KUV13" s="83"/>
      <c r="KUW13" s="83"/>
      <c r="KUX13" s="83"/>
      <c r="KUY13" s="83"/>
      <c r="KUZ13" s="83"/>
      <c r="KVA13" s="83"/>
      <c r="KVB13" s="83"/>
      <c r="KVC13" s="83"/>
      <c r="KVD13" s="83"/>
      <c r="KVE13" s="83"/>
      <c r="KVF13" s="83"/>
      <c r="KVG13" s="83"/>
      <c r="KVH13" s="83"/>
      <c r="KVI13" s="83"/>
      <c r="KVJ13" s="83"/>
      <c r="KVK13" s="83"/>
      <c r="KVL13" s="83"/>
      <c r="KVM13" s="83"/>
      <c r="KVN13" s="83"/>
      <c r="KVO13" s="83"/>
      <c r="KVP13" s="83"/>
      <c r="KVQ13" s="83"/>
      <c r="KVR13" s="83"/>
      <c r="KVS13" s="83"/>
      <c r="KVT13" s="83"/>
      <c r="KVU13" s="83"/>
      <c r="KVV13" s="83"/>
      <c r="KVW13" s="83"/>
      <c r="KVX13" s="83"/>
      <c r="KVY13" s="83"/>
      <c r="KVZ13" s="83"/>
      <c r="KWA13" s="83"/>
      <c r="KWB13" s="83"/>
      <c r="KWC13" s="83"/>
      <c r="KWD13" s="83"/>
      <c r="KWE13" s="83"/>
      <c r="KWF13" s="83"/>
      <c r="KWG13" s="83"/>
      <c r="KWH13" s="83"/>
      <c r="KWI13" s="83"/>
      <c r="KWJ13" s="83"/>
      <c r="KWK13" s="83"/>
      <c r="KWL13" s="83"/>
      <c r="KWM13" s="83"/>
      <c r="KWN13" s="83"/>
      <c r="KWO13" s="83"/>
      <c r="KWP13" s="83"/>
      <c r="KWQ13" s="83"/>
      <c r="KWR13" s="83"/>
      <c r="KWS13" s="83"/>
      <c r="KWT13" s="83"/>
      <c r="KWU13" s="83"/>
      <c r="KWV13" s="83"/>
      <c r="KWW13" s="83"/>
      <c r="KWX13" s="83"/>
      <c r="KWY13" s="83"/>
      <c r="KWZ13" s="83"/>
      <c r="KXA13" s="83"/>
      <c r="KXB13" s="83"/>
      <c r="KXC13" s="83"/>
      <c r="KXD13" s="83"/>
      <c r="KXE13" s="83"/>
      <c r="KXF13" s="83"/>
      <c r="KXG13" s="83"/>
      <c r="KXH13" s="83"/>
      <c r="KXI13" s="83"/>
      <c r="KXJ13" s="83"/>
      <c r="KXK13" s="83"/>
      <c r="KXL13" s="83"/>
      <c r="KXM13" s="83"/>
      <c r="KXN13" s="83"/>
      <c r="KXO13" s="83"/>
      <c r="KXP13" s="83"/>
      <c r="KXQ13" s="83"/>
      <c r="KXR13" s="83"/>
      <c r="KXS13" s="83"/>
      <c r="KXT13" s="83"/>
      <c r="KXU13" s="83"/>
      <c r="KXV13" s="83"/>
      <c r="KXW13" s="83"/>
      <c r="KXX13" s="83"/>
      <c r="KXY13" s="83"/>
      <c r="KXZ13" s="83"/>
      <c r="KYA13" s="83"/>
      <c r="KYB13" s="83"/>
      <c r="KYC13" s="83"/>
      <c r="KYD13" s="83"/>
      <c r="KYE13" s="83"/>
      <c r="KYF13" s="83"/>
      <c r="KYG13" s="83"/>
      <c r="KYH13" s="83"/>
      <c r="KYI13" s="83"/>
      <c r="KYJ13" s="83"/>
      <c r="KYK13" s="83"/>
      <c r="KYL13" s="83"/>
      <c r="KYM13" s="83"/>
      <c r="KYN13" s="83"/>
      <c r="KYO13" s="83"/>
      <c r="KYP13" s="83"/>
      <c r="KYQ13" s="83"/>
      <c r="KYR13" s="83"/>
      <c r="KYS13" s="83"/>
      <c r="KYT13" s="83"/>
      <c r="KYU13" s="83"/>
      <c r="KYV13" s="83"/>
      <c r="KYW13" s="83"/>
      <c r="KYX13" s="83"/>
      <c r="KYY13" s="83"/>
      <c r="KYZ13" s="83"/>
      <c r="KZA13" s="83"/>
      <c r="KZB13" s="83"/>
      <c r="KZC13" s="83"/>
      <c r="KZD13" s="83"/>
      <c r="KZE13" s="83"/>
      <c r="KZF13" s="83"/>
      <c r="KZG13" s="83"/>
      <c r="KZH13" s="83"/>
      <c r="KZI13" s="83"/>
      <c r="KZJ13" s="83"/>
      <c r="KZK13" s="83"/>
      <c r="KZL13" s="83"/>
      <c r="KZM13" s="83"/>
      <c r="KZN13" s="83"/>
      <c r="KZO13" s="83"/>
      <c r="KZP13" s="83"/>
      <c r="KZQ13" s="83"/>
      <c r="KZR13" s="83"/>
      <c r="KZS13" s="83"/>
      <c r="KZT13" s="83"/>
      <c r="KZU13" s="83"/>
      <c r="KZV13" s="83"/>
      <c r="KZW13" s="83"/>
      <c r="KZX13" s="83"/>
      <c r="KZY13" s="83"/>
      <c r="KZZ13" s="83"/>
      <c r="LAA13" s="83"/>
      <c r="LAB13" s="83"/>
      <c r="LAC13" s="83"/>
      <c r="LAD13" s="83"/>
      <c r="LAE13" s="83"/>
      <c r="LAF13" s="83"/>
      <c r="LAG13" s="83"/>
      <c r="LAH13" s="83"/>
      <c r="LAI13" s="83"/>
      <c r="LAJ13" s="83"/>
      <c r="LAK13" s="83"/>
      <c r="LAL13" s="83"/>
      <c r="LAM13" s="83"/>
      <c r="LAN13" s="83"/>
      <c r="LAO13" s="83"/>
      <c r="LAP13" s="83"/>
      <c r="LAQ13" s="83"/>
      <c r="LAR13" s="83"/>
      <c r="LAS13" s="83"/>
      <c r="LAT13" s="83"/>
      <c r="LAU13" s="83"/>
      <c r="LAV13" s="83"/>
      <c r="LAW13" s="83"/>
      <c r="LAX13" s="83"/>
      <c r="LAY13" s="83"/>
      <c r="LAZ13" s="83"/>
      <c r="LBA13" s="83"/>
      <c r="LBB13" s="83"/>
      <c r="LBC13" s="83"/>
      <c r="LBD13" s="83"/>
      <c r="LBE13" s="83"/>
      <c r="LBF13" s="83"/>
      <c r="LBG13" s="83"/>
      <c r="LBH13" s="83"/>
      <c r="LBI13" s="83"/>
      <c r="LBJ13" s="83"/>
      <c r="LBK13" s="83"/>
      <c r="LBL13" s="83"/>
      <c r="LBM13" s="83"/>
      <c r="LBN13" s="83"/>
      <c r="LBO13" s="83"/>
      <c r="LBP13" s="83"/>
      <c r="LBQ13" s="83"/>
      <c r="LBR13" s="83"/>
      <c r="LBS13" s="83"/>
      <c r="LBT13" s="83"/>
      <c r="LBU13" s="83"/>
      <c r="LBV13" s="83"/>
      <c r="LBW13" s="83"/>
      <c r="LBX13" s="83"/>
      <c r="LBY13" s="83"/>
      <c r="LBZ13" s="83"/>
      <c r="LCA13" s="83"/>
      <c r="LCB13" s="83"/>
      <c r="LCC13" s="83"/>
      <c r="LCD13" s="83"/>
      <c r="LCE13" s="83"/>
      <c r="LCF13" s="83"/>
      <c r="LCG13" s="83"/>
      <c r="LCH13" s="83"/>
      <c r="LCI13" s="83"/>
      <c r="LCJ13" s="83"/>
      <c r="LCK13" s="83"/>
      <c r="LCL13" s="83"/>
      <c r="LCM13" s="83"/>
      <c r="LCN13" s="83"/>
      <c r="LCO13" s="83"/>
      <c r="LCP13" s="83"/>
      <c r="LCQ13" s="83"/>
      <c r="LCR13" s="83"/>
      <c r="LCS13" s="83"/>
      <c r="LCT13" s="83"/>
      <c r="LCU13" s="83"/>
      <c r="LCV13" s="83"/>
      <c r="LCW13" s="83"/>
      <c r="LCX13" s="83"/>
      <c r="LCY13" s="83"/>
      <c r="LCZ13" s="83"/>
      <c r="LDA13" s="83"/>
      <c r="LDB13" s="83"/>
      <c r="LDC13" s="83"/>
      <c r="LDD13" s="83"/>
      <c r="LDE13" s="83"/>
      <c r="LDF13" s="83"/>
      <c r="LDG13" s="83"/>
      <c r="LDH13" s="83"/>
      <c r="LDI13" s="83"/>
      <c r="LDJ13" s="83"/>
      <c r="LDK13" s="83"/>
      <c r="LDL13" s="83"/>
      <c r="LDM13" s="83"/>
      <c r="LDN13" s="83"/>
      <c r="LDO13" s="83"/>
      <c r="LDP13" s="83"/>
      <c r="LDQ13" s="83"/>
      <c r="LDR13" s="83"/>
      <c r="LDS13" s="83"/>
      <c r="LDT13" s="83"/>
      <c r="LDU13" s="83"/>
      <c r="LDV13" s="83"/>
      <c r="LDW13" s="83"/>
      <c r="LDX13" s="83"/>
      <c r="LDY13" s="83"/>
      <c r="LDZ13" s="83"/>
      <c r="LEA13" s="83"/>
      <c r="LEB13" s="83"/>
      <c r="LEC13" s="83"/>
      <c r="LED13" s="83"/>
      <c r="LEE13" s="83"/>
      <c r="LEF13" s="83"/>
      <c r="LEG13" s="83"/>
      <c r="LEH13" s="83"/>
      <c r="LEI13" s="83"/>
      <c r="LEJ13" s="83"/>
      <c r="LEK13" s="83"/>
      <c r="LEL13" s="83"/>
      <c r="LEM13" s="83"/>
      <c r="LEN13" s="83"/>
      <c r="LEO13" s="83"/>
      <c r="LEP13" s="83"/>
      <c r="LEQ13" s="83"/>
      <c r="LER13" s="83"/>
      <c r="LES13" s="83"/>
      <c r="LET13" s="83"/>
      <c r="LEU13" s="83"/>
      <c r="LEV13" s="83"/>
      <c r="LEW13" s="83"/>
      <c r="LEX13" s="83"/>
      <c r="LEY13" s="83"/>
      <c r="LEZ13" s="83"/>
      <c r="LFA13" s="83"/>
      <c r="LFB13" s="83"/>
      <c r="LFC13" s="83"/>
      <c r="LFD13" s="83"/>
      <c r="LFE13" s="83"/>
      <c r="LFF13" s="83"/>
      <c r="LFG13" s="83"/>
      <c r="LFH13" s="83"/>
      <c r="LFI13" s="83"/>
      <c r="LFJ13" s="83"/>
      <c r="LFK13" s="83"/>
      <c r="LFL13" s="83"/>
      <c r="LFM13" s="83"/>
      <c r="LFN13" s="83"/>
      <c r="LFO13" s="83"/>
      <c r="LFP13" s="83"/>
      <c r="LFQ13" s="83"/>
      <c r="LFR13" s="83"/>
      <c r="LFS13" s="83"/>
      <c r="LFT13" s="83"/>
      <c r="LFU13" s="83"/>
      <c r="LFV13" s="83"/>
      <c r="LFW13" s="83"/>
      <c r="LFX13" s="83"/>
      <c r="LFY13" s="83"/>
      <c r="LFZ13" s="83"/>
      <c r="LGA13" s="83"/>
      <c r="LGB13" s="83"/>
      <c r="LGC13" s="83"/>
      <c r="LGD13" s="83"/>
      <c r="LGE13" s="83"/>
      <c r="LGF13" s="83"/>
      <c r="LGG13" s="83"/>
      <c r="LGH13" s="83"/>
      <c r="LGI13" s="83"/>
      <c r="LGJ13" s="83"/>
      <c r="LGK13" s="83"/>
      <c r="LGL13" s="83"/>
      <c r="LGM13" s="83"/>
      <c r="LGN13" s="83"/>
      <c r="LGO13" s="83"/>
      <c r="LGP13" s="83"/>
      <c r="LGQ13" s="83"/>
      <c r="LGR13" s="83"/>
      <c r="LGS13" s="83"/>
      <c r="LGT13" s="83"/>
      <c r="LGU13" s="83"/>
      <c r="LGV13" s="83"/>
      <c r="LGW13" s="83"/>
      <c r="LGX13" s="83"/>
      <c r="LGY13" s="83"/>
      <c r="LGZ13" s="83"/>
      <c r="LHA13" s="83"/>
      <c r="LHB13" s="83"/>
      <c r="LHC13" s="83"/>
      <c r="LHD13" s="83"/>
      <c r="LHE13" s="83"/>
      <c r="LHF13" s="83"/>
      <c r="LHG13" s="83"/>
      <c r="LHH13" s="83"/>
      <c r="LHI13" s="83"/>
      <c r="LHJ13" s="83"/>
      <c r="LHK13" s="83"/>
      <c r="LHL13" s="83"/>
      <c r="LHM13" s="83"/>
      <c r="LHN13" s="83"/>
      <c r="LHO13" s="83"/>
      <c r="LHP13" s="83"/>
      <c r="LHQ13" s="83"/>
      <c r="LHR13" s="83"/>
      <c r="LHS13" s="83"/>
      <c r="LHT13" s="83"/>
      <c r="LHU13" s="83"/>
      <c r="LHV13" s="83"/>
      <c r="LHW13" s="83"/>
      <c r="LHX13" s="83"/>
      <c r="LHY13" s="83"/>
      <c r="LHZ13" s="83"/>
      <c r="LIA13" s="83"/>
      <c r="LIB13" s="83"/>
      <c r="LIC13" s="83"/>
      <c r="LID13" s="83"/>
      <c r="LIE13" s="83"/>
      <c r="LIF13" s="83"/>
      <c r="LIG13" s="83"/>
      <c r="LIH13" s="83"/>
      <c r="LII13" s="83"/>
      <c r="LIJ13" s="83"/>
      <c r="LIK13" s="83"/>
      <c r="LIL13" s="83"/>
      <c r="LIM13" s="83"/>
      <c r="LIN13" s="83"/>
      <c r="LIO13" s="83"/>
      <c r="LIP13" s="83"/>
      <c r="LIQ13" s="83"/>
      <c r="LIR13" s="83"/>
      <c r="LIS13" s="83"/>
      <c r="LIT13" s="83"/>
      <c r="LIU13" s="83"/>
      <c r="LIV13" s="83"/>
      <c r="LIW13" s="83"/>
      <c r="LIX13" s="83"/>
      <c r="LIY13" s="83"/>
      <c r="LIZ13" s="83"/>
      <c r="LJA13" s="83"/>
      <c r="LJB13" s="83"/>
      <c r="LJC13" s="83"/>
      <c r="LJD13" s="83"/>
      <c r="LJE13" s="83"/>
      <c r="LJF13" s="83"/>
      <c r="LJG13" s="83"/>
      <c r="LJH13" s="83"/>
      <c r="LJI13" s="83"/>
      <c r="LJJ13" s="83"/>
      <c r="LJK13" s="83"/>
      <c r="LJL13" s="83"/>
      <c r="LJM13" s="83"/>
      <c r="LJN13" s="83"/>
      <c r="LJO13" s="83"/>
      <c r="LJP13" s="83"/>
      <c r="LJQ13" s="83"/>
      <c r="LJR13" s="83"/>
      <c r="LJS13" s="83"/>
      <c r="LJT13" s="83"/>
      <c r="LJU13" s="83"/>
      <c r="LJV13" s="83"/>
      <c r="LJW13" s="83"/>
      <c r="LJX13" s="83"/>
      <c r="LJY13" s="83"/>
      <c r="LJZ13" s="83"/>
      <c r="LKA13" s="83"/>
      <c r="LKB13" s="83"/>
      <c r="LKC13" s="83"/>
      <c r="LKD13" s="83"/>
      <c r="LKE13" s="83"/>
      <c r="LKF13" s="83"/>
      <c r="LKG13" s="83"/>
      <c r="LKH13" s="83"/>
      <c r="LKI13" s="83"/>
      <c r="LKJ13" s="83"/>
      <c r="LKK13" s="83"/>
      <c r="LKL13" s="83"/>
      <c r="LKM13" s="83"/>
      <c r="LKN13" s="83"/>
      <c r="LKO13" s="83"/>
      <c r="LKP13" s="83"/>
      <c r="LKQ13" s="83"/>
      <c r="LKR13" s="83"/>
      <c r="LKS13" s="83"/>
      <c r="LKT13" s="83"/>
      <c r="LKU13" s="83"/>
      <c r="LKV13" s="83"/>
      <c r="LKW13" s="83"/>
      <c r="LKX13" s="83"/>
      <c r="LKY13" s="83"/>
      <c r="LKZ13" s="83"/>
      <c r="LLA13" s="83"/>
      <c r="LLB13" s="83"/>
      <c r="LLC13" s="83"/>
      <c r="LLD13" s="83"/>
      <c r="LLE13" s="83"/>
      <c r="LLF13" s="83"/>
      <c r="LLG13" s="83"/>
      <c r="LLH13" s="83"/>
      <c r="LLI13" s="83"/>
      <c r="LLJ13" s="83"/>
      <c r="LLK13" s="83"/>
      <c r="LLL13" s="83"/>
      <c r="LLM13" s="83"/>
      <c r="LLN13" s="83"/>
      <c r="LLO13" s="83"/>
      <c r="LLP13" s="83"/>
      <c r="LLQ13" s="83"/>
      <c r="LLR13" s="83"/>
      <c r="LLS13" s="83"/>
      <c r="LLT13" s="83"/>
      <c r="LLU13" s="83"/>
      <c r="LLV13" s="83"/>
      <c r="LLW13" s="83"/>
      <c r="LLX13" s="83"/>
      <c r="LLY13" s="83"/>
      <c r="LLZ13" s="83"/>
      <c r="LMA13" s="83"/>
      <c r="LMB13" s="83"/>
      <c r="LMC13" s="83"/>
      <c r="LMD13" s="83"/>
      <c r="LME13" s="83"/>
      <c r="LMF13" s="83"/>
      <c r="LMG13" s="83"/>
      <c r="LMH13" s="83"/>
      <c r="LMI13" s="83"/>
      <c r="LMJ13" s="83"/>
      <c r="LMK13" s="83"/>
      <c r="LML13" s="83"/>
      <c r="LMM13" s="83"/>
      <c r="LMN13" s="83"/>
      <c r="LMO13" s="83"/>
      <c r="LMP13" s="83"/>
      <c r="LMQ13" s="83"/>
      <c r="LMR13" s="83"/>
      <c r="LMS13" s="83"/>
      <c r="LMT13" s="83"/>
      <c r="LMU13" s="83"/>
      <c r="LMV13" s="83"/>
      <c r="LMW13" s="83"/>
      <c r="LMX13" s="83"/>
      <c r="LMY13" s="83"/>
      <c r="LMZ13" s="83"/>
      <c r="LNA13" s="83"/>
      <c r="LNB13" s="83"/>
      <c r="LNC13" s="83"/>
      <c r="LND13" s="83"/>
      <c r="LNE13" s="83"/>
      <c r="LNF13" s="83"/>
      <c r="LNG13" s="83"/>
      <c r="LNH13" s="83"/>
      <c r="LNI13" s="83"/>
      <c r="LNJ13" s="83"/>
      <c r="LNK13" s="83"/>
      <c r="LNL13" s="83"/>
      <c r="LNM13" s="83"/>
      <c r="LNN13" s="83"/>
      <c r="LNO13" s="83"/>
      <c r="LNP13" s="83"/>
      <c r="LNQ13" s="83"/>
      <c r="LNR13" s="83"/>
      <c r="LNS13" s="83"/>
      <c r="LNT13" s="83"/>
      <c r="LNU13" s="83"/>
      <c r="LNV13" s="83"/>
      <c r="LNW13" s="83"/>
      <c r="LNX13" s="83"/>
      <c r="LNY13" s="83"/>
      <c r="LNZ13" s="83"/>
      <c r="LOA13" s="83"/>
      <c r="LOB13" s="83"/>
      <c r="LOC13" s="83"/>
      <c r="LOD13" s="83"/>
      <c r="LOE13" s="83"/>
      <c r="LOF13" s="83"/>
      <c r="LOG13" s="83"/>
      <c r="LOH13" s="83"/>
      <c r="LOI13" s="83"/>
      <c r="LOJ13" s="83"/>
      <c r="LOK13" s="83"/>
      <c r="LOL13" s="83"/>
      <c r="LOM13" s="83"/>
      <c r="LON13" s="83"/>
      <c r="LOO13" s="83"/>
      <c r="LOP13" s="83"/>
      <c r="LOQ13" s="83"/>
      <c r="LOR13" s="83"/>
      <c r="LOS13" s="83"/>
      <c r="LOT13" s="83"/>
      <c r="LOU13" s="83"/>
      <c r="LOV13" s="83"/>
      <c r="LOW13" s="83"/>
      <c r="LOX13" s="83"/>
      <c r="LOY13" s="83"/>
      <c r="LOZ13" s="83"/>
      <c r="LPA13" s="83"/>
      <c r="LPB13" s="83"/>
      <c r="LPC13" s="83"/>
      <c r="LPD13" s="83"/>
      <c r="LPE13" s="83"/>
      <c r="LPF13" s="83"/>
      <c r="LPG13" s="83"/>
      <c r="LPH13" s="83"/>
      <c r="LPI13" s="83"/>
      <c r="LPJ13" s="83"/>
      <c r="LPK13" s="83"/>
      <c r="LPL13" s="83"/>
      <c r="LPM13" s="83"/>
      <c r="LPN13" s="83"/>
      <c r="LPO13" s="83"/>
      <c r="LPP13" s="83"/>
      <c r="LPQ13" s="83"/>
      <c r="LPR13" s="83"/>
      <c r="LPS13" s="83"/>
      <c r="LPT13" s="83"/>
      <c r="LPU13" s="83"/>
      <c r="LPV13" s="83"/>
      <c r="LPW13" s="83"/>
      <c r="LPX13" s="83"/>
      <c r="LPY13" s="83"/>
      <c r="LPZ13" s="83"/>
      <c r="LQA13" s="83"/>
      <c r="LQB13" s="83"/>
      <c r="LQC13" s="83"/>
      <c r="LQD13" s="83"/>
      <c r="LQE13" s="83"/>
      <c r="LQF13" s="83"/>
      <c r="LQG13" s="83"/>
      <c r="LQH13" s="83"/>
      <c r="LQI13" s="83"/>
      <c r="LQJ13" s="83"/>
      <c r="LQK13" s="83"/>
      <c r="LQL13" s="83"/>
      <c r="LQM13" s="83"/>
      <c r="LQN13" s="83"/>
      <c r="LQO13" s="83"/>
      <c r="LQP13" s="83"/>
      <c r="LQQ13" s="83"/>
      <c r="LQR13" s="83"/>
      <c r="LQS13" s="83"/>
      <c r="LQT13" s="83"/>
      <c r="LQU13" s="83"/>
      <c r="LQV13" s="83"/>
      <c r="LQW13" s="83"/>
      <c r="LQX13" s="83"/>
      <c r="LQY13" s="83"/>
      <c r="LQZ13" s="83"/>
      <c r="LRA13" s="83"/>
      <c r="LRB13" s="83"/>
      <c r="LRC13" s="83"/>
      <c r="LRD13" s="83"/>
      <c r="LRE13" s="83"/>
      <c r="LRF13" s="83"/>
      <c r="LRG13" s="83"/>
      <c r="LRH13" s="83"/>
      <c r="LRI13" s="83"/>
      <c r="LRJ13" s="83"/>
      <c r="LRK13" s="83"/>
      <c r="LRL13" s="83"/>
      <c r="LRM13" s="83"/>
      <c r="LRN13" s="83"/>
      <c r="LRO13" s="83"/>
      <c r="LRP13" s="83"/>
      <c r="LRQ13" s="83"/>
      <c r="LRR13" s="83"/>
      <c r="LRS13" s="83"/>
      <c r="LRT13" s="83"/>
      <c r="LRU13" s="83"/>
      <c r="LRV13" s="83"/>
      <c r="LRW13" s="83"/>
      <c r="LRX13" s="83"/>
      <c r="LRY13" s="83"/>
      <c r="LRZ13" s="83"/>
      <c r="LSA13" s="83"/>
      <c r="LSB13" s="83"/>
      <c r="LSC13" s="83"/>
      <c r="LSD13" s="83"/>
      <c r="LSE13" s="83"/>
      <c r="LSF13" s="83"/>
      <c r="LSG13" s="83"/>
      <c r="LSH13" s="83"/>
      <c r="LSI13" s="83"/>
      <c r="LSJ13" s="83"/>
      <c r="LSK13" s="83"/>
      <c r="LSL13" s="83"/>
      <c r="LSM13" s="83"/>
      <c r="LSN13" s="83"/>
      <c r="LSO13" s="83"/>
      <c r="LSP13" s="83"/>
      <c r="LSQ13" s="83"/>
      <c r="LSR13" s="83"/>
      <c r="LSS13" s="83"/>
      <c r="LST13" s="83"/>
      <c r="LSU13" s="83"/>
      <c r="LSV13" s="83"/>
      <c r="LSW13" s="83"/>
      <c r="LSX13" s="83"/>
      <c r="LSY13" s="83"/>
      <c r="LSZ13" s="83"/>
      <c r="LTA13" s="83"/>
      <c r="LTB13" s="83"/>
      <c r="LTC13" s="83"/>
      <c r="LTD13" s="83"/>
      <c r="LTE13" s="83"/>
      <c r="LTF13" s="83"/>
      <c r="LTG13" s="83"/>
      <c r="LTH13" s="83"/>
      <c r="LTI13" s="83"/>
      <c r="LTJ13" s="83"/>
      <c r="LTK13" s="83"/>
      <c r="LTL13" s="83"/>
      <c r="LTM13" s="83"/>
      <c r="LTN13" s="83"/>
      <c r="LTO13" s="83"/>
      <c r="LTP13" s="83"/>
      <c r="LTQ13" s="83"/>
      <c r="LTR13" s="83"/>
      <c r="LTS13" s="83"/>
      <c r="LTT13" s="83"/>
      <c r="LTU13" s="83"/>
      <c r="LTV13" s="83"/>
      <c r="LTW13" s="83"/>
      <c r="LTX13" s="83"/>
      <c r="LTY13" s="83"/>
      <c r="LTZ13" s="83"/>
      <c r="LUA13" s="83"/>
      <c r="LUB13" s="83"/>
      <c r="LUC13" s="83"/>
      <c r="LUD13" s="83"/>
      <c r="LUE13" s="83"/>
      <c r="LUF13" s="83"/>
      <c r="LUG13" s="83"/>
      <c r="LUH13" s="83"/>
      <c r="LUI13" s="83"/>
      <c r="LUJ13" s="83"/>
      <c r="LUK13" s="83"/>
      <c r="LUL13" s="83"/>
      <c r="LUM13" s="83"/>
      <c r="LUN13" s="83"/>
      <c r="LUO13" s="83"/>
      <c r="LUP13" s="83"/>
      <c r="LUQ13" s="83"/>
      <c r="LUR13" s="83"/>
      <c r="LUS13" s="83"/>
      <c r="LUT13" s="83"/>
      <c r="LUU13" s="83"/>
      <c r="LUV13" s="83"/>
      <c r="LUW13" s="83"/>
      <c r="LUX13" s="83"/>
      <c r="LUY13" s="83"/>
      <c r="LUZ13" s="83"/>
      <c r="LVA13" s="83"/>
      <c r="LVB13" s="83"/>
      <c r="LVC13" s="83"/>
      <c r="LVD13" s="83"/>
      <c r="LVE13" s="83"/>
      <c r="LVF13" s="83"/>
      <c r="LVG13" s="83"/>
      <c r="LVH13" s="83"/>
      <c r="LVI13" s="83"/>
      <c r="LVJ13" s="83"/>
      <c r="LVK13" s="83"/>
      <c r="LVL13" s="83"/>
      <c r="LVM13" s="83"/>
      <c r="LVN13" s="83"/>
      <c r="LVO13" s="83"/>
      <c r="LVP13" s="83"/>
      <c r="LVQ13" s="83"/>
      <c r="LVR13" s="83"/>
      <c r="LVS13" s="83"/>
      <c r="LVT13" s="83"/>
      <c r="LVU13" s="83"/>
      <c r="LVV13" s="83"/>
      <c r="LVW13" s="83"/>
      <c r="LVX13" s="83"/>
      <c r="LVY13" s="83"/>
      <c r="LVZ13" s="83"/>
      <c r="LWA13" s="83"/>
      <c r="LWB13" s="83"/>
      <c r="LWC13" s="83"/>
      <c r="LWD13" s="83"/>
      <c r="LWE13" s="83"/>
      <c r="LWF13" s="83"/>
      <c r="LWG13" s="83"/>
      <c r="LWH13" s="83"/>
      <c r="LWI13" s="83"/>
      <c r="LWJ13" s="83"/>
      <c r="LWK13" s="83"/>
      <c r="LWL13" s="83"/>
      <c r="LWM13" s="83"/>
      <c r="LWN13" s="83"/>
      <c r="LWO13" s="83"/>
      <c r="LWP13" s="83"/>
      <c r="LWQ13" s="83"/>
      <c r="LWR13" s="83"/>
      <c r="LWS13" s="83"/>
      <c r="LWT13" s="83"/>
      <c r="LWU13" s="83"/>
      <c r="LWV13" s="83"/>
      <c r="LWW13" s="83"/>
      <c r="LWX13" s="83"/>
      <c r="LWY13" s="83"/>
      <c r="LWZ13" s="83"/>
      <c r="LXA13" s="83"/>
      <c r="LXB13" s="83"/>
      <c r="LXC13" s="83"/>
      <c r="LXD13" s="83"/>
      <c r="LXE13" s="83"/>
      <c r="LXF13" s="83"/>
      <c r="LXG13" s="83"/>
      <c r="LXH13" s="83"/>
      <c r="LXI13" s="83"/>
      <c r="LXJ13" s="83"/>
      <c r="LXK13" s="83"/>
      <c r="LXL13" s="83"/>
      <c r="LXM13" s="83"/>
      <c r="LXN13" s="83"/>
      <c r="LXO13" s="83"/>
      <c r="LXP13" s="83"/>
      <c r="LXQ13" s="83"/>
      <c r="LXR13" s="83"/>
      <c r="LXS13" s="83"/>
      <c r="LXT13" s="83"/>
      <c r="LXU13" s="83"/>
      <c r="LXV13" s="83"/>
      <c r="LXW13" s="83"/>
      <c r="LXX13" s="83"/>
      <c r="LXY13" s="83"/>
      <c r="LXZ13" s="83"/>
      <c r="LYA13" s="83"/>
      <c r="LYB13" s="83"/>
      <c r="LYC13" s="83"/>
      <c r="LYD13" s="83"/>
      <c r="LYE13" s="83"/>
      <c r="LYF13" s="83"/>
      <c r="LYG13" s="83"/>
      <c r="LYH13" s="83"/>
      <c r="LYI13" s="83"/>
      <c r="LYJ13" s="83"/>
      <c r="LYK13" s="83"/>
      <c r="LYL13" s="83"/>
      <c r="LYM13" s="83"/>
      <c r="LYN13" s="83"/>
      <c r="LYO13" s="83"/>
      <c r="LYP13" s="83"/>
      <c r="LYQ13" s="83"/>
      <c r="LYR13" s="83"/>
      <c r="LYS13" s="83"/>
      <c r="LYT13" s="83"/>
      <c r="LYU13" s="83"/>
      <c r="LYV13" s="83"/>
      <c r="LYW13" s="83"/>
      <c r="LYX13" s="83"/>
      <c r="LYY13" s="83"/>
      <c r="LYZ13" s="83"/>
      <c r="LZA13" s="83"/>
      <c r="LZB13" s="83"/>
      <c r="LZC13" s="83"/>
      <c r="LZD13" s="83"/>
      <c r="LZE13" s="83"/>
      <c r="LZF13" s="83"/>
      <c r="LZG13" s="83"/>
      <c r="LZH13" s="83"/>
      <c r="LZI13" s="83"/>
      <c r="LZJ13" s="83"/>
      <c r="LZK13" s="83"/>
      <c r="LZL13" s="83"/>
      <c r="LZM13" s="83"/>
      <c r="LZN13" s="83"/>
      <c r="LZO13" s="83"/>
      <c r="LZP13" s="83"/>
      <c r="LZQ13" s="83"/>
      <c r="LZR13" s="83"/>
      <c r="LZS13" s="83"/>
      <c r="LZT13" s="83"/>
      <c r="LZU13" s="83"/>
      <c r="LZV13" s="83"/>
      <c r="LZW13" s="83"/>
      <c r="LZX13" s="83"/>
      <c r="LZY13" s="83"/>
      <c r="LZZ13" s="83"/>
      <c r="MAA13" s="83"/>
      <c r="MAB13" s="83"/>
      <c r="MAC13" s="83"/>
      <c r="MAD13" s="83"/>
      <c r="MAE13" s="83"/>
      <c r="MAF13" s="83"/>
      <c r="MAG13" s="83"/>
      <c r="MAH13" s="83"/>
      <c r="MAI13" s="83"/>
      <c r="MAJ13" s="83"/>
      <c r="MAK13" s="83"/>
      <c r="MAL13" s="83"/>
      <c r="MAM13" s="83"/>
      <c r="MAN13" s="83"/>
      <c r="MAO13" s="83"/>
      <c r="MAP13" s="83"/>
      <c r="MAQ13" s="83"/>
      <c r="MAR13" s="83"/>
      <c r="MAS13" s="83"/>
      <c r="MAT13" s="83"/>
      <c r="MAU13" s="83"/>
      <c r="MAV13" s="83"/>
      <c r="MAW13" s="83"/>
      <c r="MAX13" s="83"/>
      <c r="MAY13" s="83"/>
      <c r="MAZ13" s="83"/>
      <c r="MBA13" s="83"/>
      <c r="MBB13" s="83"/>
      <c r="MBC13" s="83"/>
      <c r="MBD13" s="83"/>
      <c r="MBE13" s="83"/>
      <c r="MBF13" s="83"/>
      <c r="MBG13" s="83"/>
      <c r="MBH13" s="83"/>
      <c r="MBI13" s="83"/>
      <c r="MBJ13" s="83"/>
      <c r="MBK13" s="83"/>
      <c r="MBL13" s="83"/>
      <c r="MBM13" s="83"/>
      <c r="MBN13" s="83"/>
      <c r="MBO13" s="83"/>
      <c r="MBP13" s="83"/>
      <c r="MBQ13" s="83"/>
      <c r="MBR13" s="83"/>
      <c r="MBS13" s="83"/>
      <c r="MBT13" s="83"/>
      <c r="MBU13" s="83"/>
      <c r="MBV13" s="83"/>
      <c r="MBW13" s="83"/>
      <c r="MBX13" s="83"/>
      <c r="MBY13" s="83"/>
      <c r="MBZ13" s="83"/>
      <c r="MCA13" s="83"/>
      <c r="MCB13" s="83"/>
      <c r="MCC13" s="83"/>
      <c r="MCD13" s="83"/>
      <c r="MCE13" s="83"/>
      <c r="MCF13" s="83"/>
      <c r="MCG13" s="83"/>
      <c r="MCH13" s="83"/>
      <c r="MCI13" s="83"/>
      <c r="MCJ13" s="83"/>
      <c r="MCK13" s="83"/>
      <c r="MCL13" s="83"/>
      <c r="MCM13" s="83"/>
      <c r="MCN13" s="83"/>
      <c r="MCO13" s="83"/>
      <c r="MCP13" s="83"/>
      <c r="MCQ13" s="83"/>
      <c r="MCR13" s="83"/>
      <c r="MCS13" s="83"/>
      <c r="MCT13" s="83"/>
      <c r="MCU13" s="83"/>
      <c r="MCV13" s="83"/>
      <c r="MCW13" s="83"/>
      <c r="MCX13" s="83"/>
      <c r="MCY13" s="83"/>
      <c r="MCZ13" s="83"/>
      <c r="MDA13" s="83"/>
      <c r="MDB13" s="83"/>
      <c r="MDC13" s="83"/>
      <c r="MDD13" s="83"/>
      <c r="MDE13" s="83"/>
      <c r="MDF13" s="83"/>
      <c r="MDG13" s="83"/>
      <c r="MDH13" s="83"/>
      <c r="MDI13" s="83"/>
      <c r="MDJ13" s="83"/>
      <c r="MDK13" s="83"/>
      <c r="MDL13" s="83"/>
      <c r="MDM13" s="83"/>
      <c r="MDN13" s="83"/>
      <c r="MDO13" s="83"/>
      <c r="MDP13" s="83"/>
      <c r="MDQ13" s="83"/>
      <c r="MDR13" s="83"/>
      <c r="MDS13" s="83"/>
      <c r="MDT13" s="83"/>
      <c r="MDU13" s="83"/>
      <c r="MDV13" s="83"/>
      <c r="MDW13" s="83"/>
      <c r="MDX13" s="83"/>
      <c r="MDY13" s="83"/>
      <c r="MDZ13" s="83"/>
      <c r="MEA13" s="83"/>
      <c r="MEB13" s="83"/>
      <c r="MEC13" s="83"/>
      <c r="MED13" s="83"/>
      <c r="MEE13" s="83"/>
      <c r="MEF13" s="83"/>
      <c r="MEG13" s="83"/>
      <c r="MEH13" s="83"/>
      <c r="MEI13" s="83"/>
      <c r="MEJ13" s="83"/>
      <c r="MEK13" s="83"/>
      <c r="MEL13" s="83"/>
      <c r="MEM13" s="83"/>
      <c r="MEN13" s="83"/>
      <c r="MEO13" s="83"/>
      <c r="MEP13" s="83"/>
      <c r="MEQ13" s="83"/>
      <c r="MER13" s="83"/>
      <c r="MES13" s="83"/>
      <c r="MET13" s="83"/>
      <c r="MEU13" s="83"/>
      <c r="MEV13" s="83"/>
      <c r="MEW13" s="83"/>
      <c r="MEX13" s="83"/>
      <c r="MEY13" s="83"/>
      <c r="MEZ13" s="83"/>
      <c r="MFA13" s="83"/>
      <c r="MFB13" s="83"/>
      <c r="MFC13" s="83"/>
      <c r="MFD13" s="83"/>
      <c r="MFE13" s="83"/>
      <c r="MFF13" s="83"/>
      <c r="MFG13" s="83"/>
      <c r="MFH13" s="83"/>
      <c r="MFI13" s="83"/>
      <c r="MFJ13" s="83"/>
      <c r="MFK13" s="83"/>
      <c r="MFL13" s="83"/>
      <c r="MFM13" s="83"/>
      <c r="MFN13" s="83"/>
      <c r="MFO13" s="83"/>
      <c r="MFP13" s="83"/>
      <c r="MFQ13" s="83"/>
      <c r="MFR13" s="83"/>
      <c r="MFS13" s="83"/>
      <c r="MFT13" s="83"/>
      <c r="MFU13" s="83"/>
      <c r="MFV13" s="83"/>
      <c r="MFW13" s="83"/>
      <c r="MFX13" s="83"/>
      <c r="MFY13" s="83"/>
      <c r="MFZ13" s="83"/>
      <c r="MGA13" s="83"/>
      <c r="MGB13" s="83"/>
      <c r="MGC13" s="83"/>
      <c r="MGD13" s="83"/>
      <c r="MGE13" s="83"/>
      <c r="MGF13" s="83"/>
      <c r="MGG13" s="83"/>
      <c r="MGH13" s="83"/>
      <c r="MGI13" s="83"/>
      <c r="MGJ13" s="83"/>
      <c r="MGK13" s="83"/>
      <c r="MGL13" s="83"/>
      <c r="MGM13" s="83"/>
      <c r="MGN13" s="83"/>
      <c r="MGO13" s="83"/>
      <c r="MGP13" s="83"/>
      <c r="MGQ13" s="83"/>
      <c r="MGR13" s="83"/>
      <c r="MGS13" s="83"/>
      <c r="MGT13" s="83"/>
      <c r="MGU13" s="83"/>
      <c r="MGV13" s="83"/>
      <c r="MGW13" s="83"/>
      <c r="MGX13" s="83"/>
      <c r="MGY13" s="83"/>
      <c r="MGZ13" s="83"/>
      <c r="MHA13" s="83"/>
      <c r="MHB13" s="83"/>
      <c r="MHC13" s="83"/>
      <c r="MHD13" s="83"/>
      <c r="MHE13" s="83"/>
      <c r="MHF13" s="83"/>
      <c r="MHG13" s="83"/>
      <c r="MHH13" s="83"/>
      <c r="MHI13" s="83"/>
      <c r="MHJ13" s="83"/>
      <c r="MHK13" s="83"/>
      <c r="MHL13" s="83"/>
      <c r="MHM13" s="83"/>
      <c r="MHN13" s="83"/>
      <c r="MHO13" s="83"/>
      <c r="MHP13" s="83"/>
      <c r="MHQ13" s="83"/>
      <c r="MHR13" s="83"/>
      <c r="MHS13" s="83"/>
      <c r="MHT13" s="83"/>
      <c r="MHU13" s="83"/>
      <c r="MHV13" s="83"/>
      <c r="MHW13" s="83"/>
      <c r="MHX13" s="83"/>
      <c r="MHY13" s="83"/>
      <c r="MHZ13" s="83"/>
      <c r="MIA13" s="83"/>
      <c r="MIB13" s="83"/>
      <c r="MIC13" s="83"/>
      <c r="MID13" s="83"/>
      <c r="MIE13" s="83"/>
      <c r="MIF13" s="83"/>
      <c r="MIG13" s="83"/>
      <c r="MIH13" s="83"/>
      <c r="MII13" s="83"/>
      <c r="MIJ13" s="83"/>
      <c r="MIK13" s="83"/>
      <c r="MIL13" s="83"/>
      <c r="MIM13" s="83"/>
      <c r="MIN13" s="83"/>
      <c r="MIO13" s="83"/>
      <c r="MIP13" s="83"/>
      <c r="MIQ13" s="83"/>
      <c r="MIR13" s="83"/>
      <c r="MIS13" s="83"/>
      <c r="MIT13" s="83"/>
      <c r="MIU13" s="83"/>
      <c r="MIV13" s="83"/>
      <c r="MIW13" s="83"/>
      <c r="MIX13" s="83"/>
      <c r="MIY13" s="83"/>
      <c r="MIZ13" s="83"/>
      <c r="MJA13" s="83"/>
      <c r="MJB13" s="83"/>
      <c r="MJC13" s="83"/>
      <c r="MJD13" s="83"/>
      <c r="MJE13" s="83"/>
      <c r="MJF13" s="83"/>
      <c r="MJG13" s="83"/>
      <c r="MJH13" s="83"/>
      <c r="MJI13" s="83"/>
      <c r="MJJ13" s="83"/>
      <c r="MJK13" s="83"/>
      <c r="MJL13" s="83"/>
      <c r="MJM13" s="83"/>
      <c r="MJN13" s="83"/>
      <c r="MJO13" s="83"/>
      <c r="MJP13" s="83"/>
      <c r="MJQ13" s="83"/>
      <c r="MJR13" s="83"/>
      <c r="MJS13" s="83"/>
      <c r="MJT13" s="83"/>
      <c r="MJU13" s="83"/>
      <c r="MJV13" s="83"/>
      <c r="MJW13" s="83"/>
      <c r="MJX13" s="83"/>
      <c r="MJY13" s="83"/>
      <c r="MJZ13" s="83"/>
      <c r="MKA13" s="83"/>
      <c r="MKB13" s="83"/>
      <c r="MKC13" s="83"/>
      <c r="MKD13" s="83"/>
      <c r="MKE13" s="83"/>
      <c r="MKF13" s="83"/>
      <c r="MKG13" s="83"/>
      <c r="MKH13" s="83"/>
      <c r="MKI13" s="83"/>
      <c r="MKJ13" s="83"/>
      <c r="MKK13" s="83"/>
      <c r="MKL13" s="83"/>
      <c r="MKM13" s="83"/>
      <c r="MKN13" s="83"/>
      <c r="MKO13" s="83"/>
      <c r="MKP13" s="83"/>
      <c r="MKQ13" s="83"/>
      <c r="MKR13" s="83"/>
      <c r="MKS13" s="83"/>
      <c r="MKT13" s="83"/>
      <c r="MKU13" s="83"/>
      <c r="MKV13" s="83"/>
      <c r="MKW13" s="83"/>
      <c r="MKX13" s="83"/>
      <c r="MKY13" s="83"/>
      <c r="MKZ13" s="83"/>
      <c r="MLA13" s="83"/>
      <c r="MLB13" s="83"/>
      <c r="MLC13" s="83"/>
      <c r="MLD13" s="83"/>
      <c r="MLE13" s="83"/>
      <c r="MLF13" s="83"/>
      <c r="MLG13" s="83"/>
      <c r="MLH13" s="83"/>
      <c r="MLI13" s="83"/>
      <c r="MLJ13" s="83"/>
      <c r="MLK13" s="83"/>
      <c r="MLL13" s="83"/>
      <c r="MLM13" s="83"/>
      <c r="MLN13" s="83"/>
      <c r="MLO13" s="83"/>
      <c r="MLP13" s="83"/>
      <c r="MLQ13" s="83"/>
      <c r="MLR13" s="83"/>
      <c r="MLS13" s="83"/>
      <c r="MLT13" s="83"/>
      <c r="MLU13" s="83"/>
      <c r="MLV13" s="83"/>
      <c r="MLW13" s="83"/>
      <c r="MLX13" s="83"/>
      <c r="MLY13" s="83"/>
      <c r="MLZ13" s="83"/>
      <c r="MMA13" s="83"/>
      <c r="MMB13" s="83"/>
      <c r="MMC13" s="83"/>
      <c r="MMD13" s="83"/>
      <c r="MME13" s="83"/>
      <c r="MMF13" s="83"/>
      <c r="MMG13" s="83"/>
      <c r="MMH13" s="83"/>
      <c r="MMI13" s="83"/>
      <c r="MMJ13" s="83"/>
      <c r="MMK13" s="83"/>
      <c r="MML13" s="83"/>
      <c r="MMM13" s="83"/>
      <c r="MMN13" s="83"/>
      <c r="MMO13" s="83"/>
      <c r="MMP13" s="83"/>
      <c r="MMQ13" s="83"/>
      <c r="MMR13" s="83"/>
      <c r="MMS13" s="83"/>
      <c r="MMT13" s="83"/>
      <c r="MMU13" s="83"/>
      <c r="MMV13" s="83"/>
      <c r="MMW13" s="83"/>
      <c r="MMX13" s="83"/>
      <c r="MMY13" s="83"/>
      <c r="MMZ13" s="83"/>
      <c r="MNA13" s="83"/>
      <c r="MNB13" s="83"/>
      <c r="MNC13" s="83"/>
      <c r="MND13" s="83"/>
      <c r="MNE13" s="83"/>
      <c r="MNF13" s="83"/>
      <c r="MNG13" s="83"/>
      <c r="MNH13" s="83"/>
      <c r="MNI13" s="83"/>
      <c r="MNJ13" s="83"/>
      <c r="MNK13" s="83"/>
      <c r="MNL13" s="83"/>
      <c r="MNM13" s="83"/>
      <c r="MNN13" s="83"/>
      <c r="MNO13" s="83"/>
      <c r="MNP13" s="83"/>
      <c r="MNQ13" s="83"/>
      <c r="MNR13" s="83"/>
      <c r="MNS13" s="83"/>
      <c r="MNT13" s="83"/>
      <c r="MNU13" s="83"/>
      <c r="MNV13" s="83"/>
      <c r="MNW13" s="83"/>
      <c r="MNX13" s="83"/>
      <c r="MNY13" s="83"/>
      <c r="MNZ13" s="83"/>
      <c r="MOA13" s="83"/>
      <c r="MOB13" s="83"/>
      <c r="MOC13" s="83"/>
      <c r="MOD13" s="83"/>
      <c r="MOE13" s="83"/>
      <c r="MOF13" s="83"/>
      <c r="MOG13" s="83"/>
      <c r="MOH13" s="83"/>
      <c r="MOI13" s="83"/>
      <c r="MOJ13" s="83"/>
      <c r="MOK13" s="83"/>
      <c r="MOL13" s="83"/>
      <c r="MOM13" s="83"/>
      <c r="MON13" s="83"/>
      <c r="MOO13" s="83"/>
      <c r="MOP13" s="83"/>
      <c r="MOQ13" s="83"/>
      <c r="MOR13" s="83"/>
      <c r="MOS13" s="83"/>
      <c r="MOT13" s="83"/>
      <c r="MOU13" s="83"/>
      <c r="MOV13" s="83"/>
      <c r="MOW13" s="83"/>
      <c r="MOX13" s="83"/>
      <c r="MOY13" s="83"/>
      <c r="MOZ13" s="83"/>
      <c r="MPA13" s="83"/>
      <c r="MPB13" s="83"/>
      <c r="MPC13" s="83"/>
      <c r="MPD13" s="83"/>
      <c r="MPE13" s="83"/>
      <c r="MPF13" s="83"/>
      <c r="MPG13" s="83"/>
      <c r="MPH13" s="83"/>
      <c r="MPI13" s="83"/>
      <c r="MPJ13" s="83"/>
      <c r="MPK13" s="83"/>
      <c r="MPL13" s="83"/>
      <c r="MPM13" s="83"/>
      <c r="MPN13" s="83"/>
      <c r="MPO13" s="83"/>
      <c r="MPP13" s="83"/>
      <c r="MPQ13" s="83"/>
      <c r="MPR13" s="83"/>
      <c r="MPS13" s="83"/>
      <c r="MPT13" s="83"/>
      <c r="MPU13" s="83"/>
      <c r="MPV13" s="83"/>
      <c r="MPW13" s="83"/>
      <c r="MPX13" s="83"/>
      <c r="MPY13" s="83"/>
      <c r="MPZ13" s="83"/>
      <c r="MQA13" s="83"/>
      <c r="MQB13" s="83"/>
      <c r="MQC13" s="83"/>
      <c r="MQD13" s="83"/>
      <c r="MQE13" s="83"/>
      <c r="MQF13" s="83"/>
      <c r="MQG13" s="83"/>
      <c r="MQH13" s="83"/>
      <c r="MQI13" s="83"/>
      <c r="MQJ13" s="83"/>
      <c r="MQK13" s="83"/>
      <c r="MQL13" s="83"/>
      <c r="MQM13" s="83"/>
      <c r="MQN13" s="83"/>
      <c r="MQO13" s="83"/>
      <c r="MQP13" s="83"/>
      <c r="MQQ13" s="83"/>
      <c r="MQR13" s="83"/>
      <c r="MQS13" s="83"/>
      <c r="MQT13" s="83"/>
      <c r="MQU13" s="83"/>
      <c r="MQV13" s="83"/>
      <c r="MQW13" s="83"/>
      <c r="MQX13" s="83"/>
      <c r="MQY13" s="83"/>
      <c r="MQZ13" s="83"/>
      <c r="MRA13" s="83"/>
      <c r="MRB13" s="83"/>
      <c r="MRC13" s="83"/>
      <c r="MRD13" s="83"/>
      <c r="MRE13" s="83"/>
      <c r="MRF13" s="83"/>
      <c r="MRG13" s="83"/>
      <c r="MRH13" s="83"/>
      <c r="MRI13" s="83"/>
      <c r="MRJ13" s="83"/>
      <c r="MRK13" s="83"/>
      <c r="MRL13" s="83"/>
      <c r="MRM13" s="83"/>
      <c r="MRN13" s="83"/>
      <c r="MRO13" s="83"/>
      <c r="MRP13" s="83"/>
      <c r="MRQ13" s="83"/>
      <c r="MRR13" s="83"/>
      <c r="MRS13" s="83"/>
      <c r="MRT13" s="83"/>
      <c r="MRU13" s="83"/>
      <c r="MRV13" s="83"/>
      <c r="MRW13" s="83"/>
      <c r="MRX13" s="83"/>
      <c r="MRY13" s="83"/>
      <c r="MRZ13" s="83"/>
      <c r="MSA13" s="83"/>
      <c r="MSB13" s="83"/>
      <c r="MSC13" s="83"/>
      <c r="MSD13" s="83"/>
      <c r="MSE13" s="83"/>
      <c r="MSF13" s="83"/>
      <c r="MSG13" s="83"/>
      <c r="MSH13" s="83"/>
      <c r="MSI13" s="83"/>
      <c r="MSJ13" s="83"/>
      <c r="MSK13" s="83"/>
      <c r="MSL13" s="83"/>
      <c r="MSM13" s="83"/>
      <c r="MSN13" s="83"/>
      <c r="MSO13" s="83"/>
      <c r="MSP13" s="83"/>
      <c r="MSQ13" s="83"/>
      <c r="MSR13" s="83"/>
      <c r="MSS13" s="83"/>
      <c r="MST13" s="83"/>
      <c r="MSU13" s="83"/>
      <c r="MSV13" s="83"/>
      <c r="MSW13" s="83"/>
      <c r="MSX13" s="83"/>
      <c r="MSY13" s="83"/>
      <c r="MSZ13" s="83"/>
      <c r="MTA13" s="83"/>
      <c r="MTB13" s="83"/>
      <c r="MTC13" s="83"/>
      <c r="MTD13" s="83"/>
      <c r="MTE13" s="83"/>
      <c r="MTF13" s="83"/>
      <c r="MTG13" s="83"/>
      <c r="MTH13" s="83"/>
      <c r="MTI13" s="83"/>
      <c r="MTJ13" s="83"/>
      <c r="MTK13" s="83"/>
      <c r="MTL13" s="83"/>
      <c r="MTM13" s="83"/>
      <c r="MTN13" s="83"/>
      <c r="MTO13" s="83"/>
      <c r="MTP13" s="83"/>
      <c r="MTQ13" s="83"/>
      <c r="MTR13" s="83"/>
      <c r="MTS13" s="83"/>
      <c r="MTT13" s="83"/>
      <c r="MTU13" s="83"/>
      <c r="MTV13" s="83"/>
      <c r="MTW13" s="83"/>
      <c r="MTX13" s="83"/>
      <c r="MTY13" s="83"/>
      <c r="MTZ13" s="83"/>
      <c r="MUA13" s="83"/>
      <c r="MUB13" s="83"/>
      <c r="MUC13" s="83"/>
      <c r="MUD13" s="83"/>
      <c r="MUE13" s="83"/>
      <c r="MUF13" s="83"/>
      <c r="MUG13" s="83"/>
      <c r="MUH13" s="83"/>
      <c r="MUI13" s="83"/>
      <c r="MUJ13" s="83"/>
      <c r="MUK13" s="83"/>
      <c r="MUL13" s="83"/>
      <c r="MUM13" s="83"/>
      <c r="MUN13" s="83"/>
      <c r="MUO13" s="83"/>
      <c r="MUP13" s="83"/>
      <c r="MUQ13" s="83"/>
      <c r="MUR13" s="83"/>
      <c r="MUS13" s="83"/>
      <c r="MUT13" s="83"/>
      <c r="MUU13" s="83"/>
      <c r="MUV13" s="83"/>
      <c r="MUW13" s="83"/>
      <c r="MUX13" s="83"/>
      <c r="MUY13" s="83"/>
      <c r="MUZ13" s="83"/>
      <c r="MVA13" s="83"/>
      <c r="MVB13" s="83"/>
      <c r="MVC13" s="83"/>
      <c r="MVD13" s="83"/>
      <c r="MVE13" s="83"/>
      <c r="MVF13" s="83"/>
      <c r="MVG13" s="83"/>
      <c r="MVH13" s="83"/>
      <c r="MVI13" s="83"/>
      <c r="MVJ13" s="83"/>
      <c r="MVK13" s="83"/>
      <c r="MVL13" s="83"/>
      <c r="MVM13" s="83"/>
      <c r="MVN13" s="83"/>
      <c r="MVO13" s="83"/>
      <c r="MVP13" s="83"/>
      <c r="MVQ13" s="83"/>
      <c r="MVR13" s="83"/>
      <c r="MVS13" s="83"/>
      <c r="MVT13" s="83"/>
      <c r="MVU13" s="83"/>
      <c r="MVV13" s="83"/>
      <c r="MVW13" s="83"/>
      <c r="MVX13" s="83"/>
      <c r="MVY13" s="83"/>
      <c r="MVZ13" s="83"/>
      <c r="MWA13" s="83"/>
      <c r="MWB13" s="83"/>
      <c r="MWC13" s="83"/>
      <c r="MWD13" s="83"/>
      <c r="MWE13" s="83"/>
      <c r="MWF13" s="83"/>
      <c r="MWG13" s="83"/>
      <c r="MWH13" s="83"/>
      <c r="MWI13" s="83"/>
      <c r="MWJ13" s="83"/>
      <c r="MWK13" s="83"/>
      <c r="MWL13" s="83"/>
      <c r="MWM13" s="83"/>
      <c r="MWN13" s="83"/>
      <c r="MWO13" s="83"/>
      <c r="MWP13" s="83"/>
      <c r="MWQ13" s="83"/>
      <c r="MWR13" s="83"/>
      <c r="MWS13" s="83"/>
      <c r="MWT13" s="83"/>
      <c r="MWU13" s="83"/>
      <c r="MWV13" s="83"/>
      <c r="MWW13" s="83"/>
      <c r="MWX13" s="83"/>
      <c r="MWY13" s="83"/>
      <c r="MWZ13" s="83"/>
      <c r="MXA13" s="83"/>
      <c r="MXB13" s="83"/>
      <c r="MXC13" s="83"/>
      <c r="MXD13" s="83"/>
      <c r="MXE13" s="83"/>
      <c r="MXF13" s="83"/>
      <c r="MXG13" s="83"/>
      <c r="MXH13" s="83"/>
      <c r="MXI13" s="83"/>
      <c r="MXJ13" s="83"/>
      <c r="MXK13" s="83"/>
      <c r="MXL13" s="83"/>
      <c r="MXM13" s="83"/>
      <c r="MXN13" s="83"/>
      <c r="MXO13" s="83"/>
      <c r="MXP13" s="83"/>
      <c r="MXQ13" s="83"/>
      <c r="MXR13" s="83"/>
      <c r="MXS13" s="83"/>
      <c r="MXT13" s="83"/>
      <c r="MXU13" s="83"/>
      <c r="MXV13" s="83"/>
      <c r="MXW13" s="83"/>
      <c r="MXX13" s="83"/>
      <c r="MXY13" s="83"/>
      <c r="MXZ13" s="83"/>
      <c r="MYA13" s="83"/>
      <c r="MYB13" s="83"/>
      <c r="MYC13" s="83"/>
      <c r="MYD13" s="83"/>
      <c r="MYE13" s="83"/>
      <c r="MYF13" s="83"/>
      <c r="MYG13" s="83"/>
      <c r="MYH13" s="83"/>
      <c r="MYI13" s="83"/>
      <c r="MYJ13" s="83"/>
      <c r="MYK13" s="83"/>
      <c r="MYL13" s="83"/>
      <c r="MYM13" s="83"/>
      <c r="MYN13" s="83"/>
      <c r="MYO13" s="83"/>
      <c r="MYP13" s="83"/>
      <c r="MYQ13" s="83"/>
      <c r="MYR13" s="83"/>
      <c r="MYS13" s="83"/>
      <c r="MYT13" s="83"/>
      <c r="MYU13" s="83"/>
      <c r="MYV13" s="83"/>
      <c r="MYW13" s="83"/>
      <c r="MYX13" s="83"/>
      <c r="MYY13" s="83"/>
      <c r="MYZ13" s="83"/>
      <c r="MZA13" s="83"/>
      <c r="MZB13" s="83"/>
      <c r="MZC13" s="83"/>
      <c r="MZD13" s="83"/>
      <c r="MZE13" s="83"/>
      <c r="MZF13" s="83"/>
      <c r="MZG13" s="83"/>
      <c r="MZH13" s="83"/>
      <c r="MZI13" s="83"/>
      <c r="MZJ13" s="83"/>
      <c r="MZK13" s="83"/>
      <c r="MZL13" s="83"/>
      <c r="MZM13" s="83"/>
      <c r="MZN13" s="83"/>
      <c r="MZO13" s="83"/>
      <c r="MZP13" s="83"/>
      <c r="MZQ13" s="83"/>
      <c r="MZR13" s="83"/>
      <c r="MZS13" s="83"/>
      <c r="MZT13" s="83"/>
      <c r="MZU13" s="83"/>
      <c r="MZV13" s="83"/>
      <c r="MZW13" s="83"/>
      <c r="MZX13" s="83"/>
      <c r="MZY13" s="83"/>
      <c r="MZZ13" s="83"/>
      <c r="NAA13" s="83"/>
      <c r="NAB13" s="83"/>
      <c r="NAC13" s="83"/>
      <c r="NAD13" s="83"/>
      <c r="NAE13" s="83"/>
      <c r="NAF13" s="83"/>
      <c r="NAG13" s="83"/>
      <c r="NAH13" s="83"/>
      <c r="NAI13" s="83"/>
      <c r="NAJ13" s="83"/>
      <c r="NAK13" s="83"/>
      <c r="NAL13" s="83"/>
      <c r="NAM13" s="83"/>
      <c r="NAN13" s="83"/>
      <c r="NAO13" s="83"/>
      <c r="NAP13" s="83"/>
      <c r="NAQ13" s="83"/>
      <c r="NAR13" s="83"/>
      <c r="NAS13" s="83"/>
      <c r="NAT13" s="83"/>
      <c r="NAU13" s="83"/>
      <c r="NAV13" s="83"/>
      <c r="NAW13" s="83"/>
      <c r="NAX13" s="83"/>
      <c r="NAY13" s="83"/>
      <c r="NAZ13" s="83"/>
      <c r="NBA13" s="83"/>
      <c r="NBB13" s="83"/>
      <c r="NBC13" s="83"/>
      <c r="NBD13" s="83"/>
      <c r="NBE13" s="83"/>
      <c r="NBF13" s="83"/>
      <c r="NBG13" s="83"/>
      <c r="NBH13" s="83"/>
      <c r="NBI13" s="83"/>
      <c r="NBJ13" s="83"/>
      <c r="NBK13" s="83"/>
      <c r="NBL13" s="83"/>
      <c r="NBM13" s="83"/>
      <c r="NBN13" s="83"/>
      <c r="NBO13" s="83"/>
      <c r="NBP13" s="83"/>
      <c r="NBQ13" s="83"/>
      <c r="NBR13" s="83"/>
      <c r="NBS13" s="83"/>
      <c r="NBT13" s="83"/>
      <c r="NBU13" s="83"/>
      <c r="NBV13" s="83"/>
      <c r="NBW13" s="83"/>
      <c r="NBX13" s="83"/>
      <c r="NBY13" s="83"/>
      <c r="NBZ13" s="83"/>
      <c r="NCA13" s="83"/>
      <c r="NCB13" s="83"/>
      <c r="NCC13" s="83"/>
      <c r="NCD13" s="83"/>
      <c r="NCE13" s="83"/>
      <c r="NCF13" s="83"/>
      <c r="NCG13" s="83"/>
      <c r="NCH13" s="83"/>
      <c r="NCI13" s="83"/>
      <c r="NCJ13" s="83"/>
      <c r="NCK13" s="83"/>
      <c r="NCL13" s="83"/>
      <c r="NCM13" s="83"/>
      <c r="NCN13" s="83"/>
      <c r="NCO13" s="83"/>
      <c r="NCP13" s="83"/>
      <c r="NCQ13" s="83"/>
      <c r="NCR13" s="83"/>
      <c r="NCS13" s="83"/>
      <c r="NCT13" s="83"/>
      <c r="NCU13" s="83"/>
      <c r="NCV13" s="83"/>
      <c r="NCW13" s="83"/>
      <c r="NCX13" s="83"/>
      <c r="NCY13" s="83"/>
      <c r="NCZ13" s="83"/>
      <c r="NDA13" s="83"/>
      <c r="NDB13" s="83"/>
      <c r="NDC13" s="83"/>
      <c r="NDD13" s="83"/>
      <c r="NDE13" s="83"/>
      <c r="NDF13" s="83"/>
      <c r="NDG13" s="83"/>
      <c r="NDH13" s="83"/>
      <c r="NDI13" s="83"/>
      <c r="NDJ13" s="83"/>
      <c r="NDK13" s="83"/>
      <c r="NDL13" s="83"/>
      <c r="NDM13" s="83"/>
      <c r="NDN13" s="83"/>
      <c r="NDO13" s="83"/>
      <c r="NDP13" s="83"/>
      <c r="NDQ13" s="83"/>
      <c r="NDR13" s="83"/>
      <c r="NDS13" s="83"/>
      <c r="NDT13" s="83"/>
      <c r="NDU13" s="83"/>
      <c r="NDV13" s="83"/>
      <c r="NDW13" s="83"/>
      <c r="NDX13" s="83"/>
      <c r="NDY13" s="83"/>
      <c r="NDZ13" s="83"/>
      <c r="NEA13" s="83"/>
      <c r="NEB13" s="83"/>
      <c r="NEC13" s="83"/>
      <c r="NED13" s="83"/>
      <c r="NEE13" s="83"/>
      <c r="NEF13" s="83"/>
      <c r="NEG13" s="83"/>
      <c r="NEH13" s="83"/>
      <c r="NEI13" s="83"/>
      <c r="NEJ13" s="83"/>
      <c r="NEK13" s="83"/>
      <c r="NEL13" s="83"/>
      <c r="NEM13" s="83"/>
      <c r="NEN13" s="83"/>
      <c r="NEO13" s="83"/>
      <c r="NEP13" s="83"/>
      <c r="NEQ13" s="83"/>
      <c r="NER13" s="83"/>
      <c r="NES13" s="83"/>
      <c r="NET13" s="83"/>
      <c r="NEU13" s="83"/>
      <c r="NEV13" s="83"/>
      <c r="NEW13" s="83"/>
      <c r="NEX13" s="83"/>
      <c r="NEY13" s="83"/>
      <c r="NEZ13" s="83"/>
      <c r="NFA13" s="83"/>
      <c r="NFB13" s="83"/>
      <c r="NFC13" s="83"/>
      <c r="NFD13" s="83"/>
      <c r="NFE13" s="83"/>
      <c r="NFF13" s="83"/>
      <c r="NFG13" s="83"/>
      <c r="NFH13" s="83"/>
      <c r="NFI13" s="83"/>
      <c r="NFJ13" s="83"/>
      <c r="NFK13" s="83"/>
      <c r="NFL13" s="83"/>
      <c r="NFM13" s="83"/>
      <c r="NFN13" s="83"/>
      <c r="NFO13" s="83"/>
      <c r="NFP13" s="83"/>
      <c r="NFQ13" s="83"/>
      <c r="NFR13" s="83"/>
      <c r="NFS13" s="83"/>
      <c r="NFT13" s="83"/>
      <c r="NFU13" s="83"/>
      <c r="NFV13" s="83"/>
      <c r="NFW13" s="83"/>
      <c r="NFX13" s="83"/>
      <c r="NFY13" s="83"/>
      <c r="NFZ13" s="83"/>
      <c r="NGA13" s="83"/>
      <c r="NGB13" s="83"/>
      <c r="NGC13" s="83"/>
      <c r="NGD13" s="83"/>
      <c r="NGE13" s="83"/>
      <c r="NGF13" s="83"/>
      <c r="NGG13" s="83"/>
      <c r="NGH13" s="83"/>
      <c r="NGI13" s="83"/>
      <c r="NGJ13" s="83"/>
      <c r="NGK13" s="83"/>
      <c r="NGL13" s="83"/>
      <c r="NGM13" s="83"/>
      <c r="NGN13" s="83"/>
      <c r="NGO13" s="83"/>
      <c r="NGP13" s="83"/>
      <c r="NGQ13" s="83"/>
      <c r="NGR13" s="83"/>
      <c r="NGS13" s="83"/>
      <c r="NGT13" s="83"/>
      <c r="NGU13" s="83"/>
      <c r="NGV13" s="83"/>
      <c r="NGW13" s="83"/>
      <c r="NGX13" s="83"/>
      <c r="NGY13" s="83"/>
      <c r="NGZ13" s="83"/>
      <c r="NHA13" s="83"/>
      <c r="NHB13" s="83"/>
      <c r="NHC13" s="83"/>
      <c r="NHD13" s="83"/>
      <c r="NHE13" s="83"/>
      <c r="NHF13" s="83"/>
      <c r="NHG13" s="83"/>
      <c r="NHH13" s="83"/>
      <c r="NHI13" s="83"/>
      <c r="NHJ13" s="83"/>
      <c r="NHK13" s="83"/>
      <c r="NHL13" s="83"/>
      <c r="NHM13" s="83"/>
      <c r="NHN13" s="83"/>
      <c r="NHO13" s="83"/>
      <c r="NHP13" s="83"/>
      <c r="NHQ13" s="83"/>
      <c r="NHR13" s="83"/>
      <c r="NHS13" s="83"/>
      <c r="NHT13" s="83"/>
      <c r="NHU13" s="83"/>
      <c r="NHV13" s="83"/>
      <c r="NHW13" s="83"/>
      <c r="NHX13" s="83"/>
      <c r="NHY13" s="83"/>
      <c r="NHZ13" s="83"/>
      <c r="NIA13" s="83"/>
      <c r="NIB13" s="83"/>
      <c r="NIC13" s="83"/>
      <c r="NID13" s="83"/>
      <c r="NIE13" s="83"/>
      <c r="NIF13" s="83"/>
      <c r="NIG13" s="83"/>
      <c r="NIH13" s="83"/>
      <c r="NII13" s="83"/>
      <c r="NIJ13" s="83"/>
      <c r="NIK13" s="83"/>
      <c r="NIL13" s="83"/>
      <c r="NIM13" s="83"/>
      <c r="NIN13" s="83"/>
      <c r="NIO13" s="83"/>
      <c r="NIP13" s="83"/>
      <c r="NIQ13" s="83"/>
      <c r="NIR13" s="83"/>
      <c r="NIS13" s="83"/>
      <c r="NIT13" s="83"/>
      <c r="NIU13" s="83"/>
      <c r="NIV13" s="83"/>
      <c r="NIW13" s="83"/>
      <c r="NIX13" s="83"/>
      <c r="NIY13" s="83"/>
      <c r="NIZ13" s="83"/>
      <c r="NJA13" s="83"/>
      <c r="NJB13" s="83"/>
      <c r="NJC13" s="83"/>
      <c r="NJD13" s="83"/>
      <c r="NJE13" s="83"/>
      <c r="NJF13" s="83"/>
      <c r="NJG13" s="83"/>
      <c r="NJH13" s="83"/>
      <c r="NJI13" s="83"/>
      <c r="NJJ13" s="83"/>
      <c r="NJK13" s="83"/>
      <c r="NJL13" s="83"/>
      <c r="NJM13" s="83"/>
      <c r="NJN13" s="83"/>
      <c r="NJO13" s="83"/>
      <c r="NJP13" s="83"/>
      <c r="NJQ13" s="83"/>
      <c r="NJR13" s="83"/>
      <c r="NJS13" s="83"/>
      <c r="NJT13" s="83"/>
      <c r="NJU13" s="83"/>
      <c r="NJV13" s="83"/>
      <c r="NJW13" s="83"/>
      <c r="NJX13" s="83"/>
      <c r="NJY13" s="83"/>
      <c r="NJZ13" s="83"/>
      <c r="NKA13" s="83"/>
      <c r="NKB13" s="83"/>
      <c r="NKC13" s="83"/>
      <c r="NKD13" s="83"/>
      <c r="NKE13" s="83"/>
      <c r="NKF13" s="83"/>
      <c r="NKG13" s="83"/>
      <c r="NKH13" s="83"/>
      <c r="NKI13" s="83"/>
      <c r="NKJ13" s="83"/>
      <c r="NKK13" s="83"/>
      <c r="NKL13" s="83"/>
      <c r="NKM13" s="83"/>
      <c r="NKN13" s="83"/>
      <c r="NKO13" s="83"/>
      <c r="NKP13" s="83"/>
      <c r="NKQ13" s="83"/>
      <c r="NKR13" s="83"/>
      <c r="NKS13" s="83"/>
      <c r="NKT13" s="83"/>
      <c r="NKU13" s="83"/>
      <c r="NKV13" s="83"/>
      <c r="NKW13" s="83"/>
      <c r="NKX13" s="83"/>
      <c r="NKY13" s="83"/>
      <c r="NKZ13" s="83"/>
      <c r="NLA13" s="83"/>
      <c r="NLB13" s="83"/>
      <c r="NLC13" s="83"/>
      <c r="NLD13" s="83"/>
      <c r="NLE13" s="83"/>
      <c r="NLF13" s="83"/>
      <c r="NLG13" s="83"/>
      <c r="NLH13" s="83"/>
      <c r="NLI13" s="83"/>
      <c r="NLJ13" s="83"/>
      <c r="NLK13" s="83"/>
      <c r="NLL13" s="83"/>
      <c r="NLM13" s="83"/>
      <c r="NLN13" s="83"/>
      <c r="NLO13" s="83"/>
      <c r="NLP13" s="83"/>
      <c r="NLQ13" s="83"/>
      <c r="NLR13" s="83"/>
      <c r="NLS13" s="83"/>
      <c r="NLT13" s="83"/>
      <c r="NLU13" s="83"/>
      <c r="NLV13" s="83"/>
      <c r="NLW13" s="83"/>
      <c r="NLX13" s="83"/>
      <c r="NLY13" s="83"/>
      <c r="NLZ13" s="83"/>
      <c r="NMA13" s="83"/>
      <c r="NMB13" s="83"/>
      <c r="NMC13" s="83"/>
      <c r="NMD13" s="83"/>
      <c r="NME13" s="83"/>
      <c r="NMF13" s="83"/>
      <c r="NMG13" s="83"/>
      <c r="NMH13" s="83"/>
      <c r="NMI13" s="83"/>
      <c r="NMJ13" s="83"/>
      <c r="NMK13" s="83"/>
      <c r="NML13" s="83"/>
      <c r="NMM13" s="83"/>
      <c r="NMN13" s="83"/>
      <c r="NMO13" s="83"/>
      <c r="NMP13" s="83"/>
      <c r="NMQ13" s="83"/>
      <c r="NMR13" s="83"/>
      <c r="NMS13" s="83"/>
      <c r="NMT13" s="83"/>
      <c r="NMU13" s="83"/>
      <c r="NMV13" s="83"/>
      <c r="NMW13" s="83"/>
      <c r="NMX13" s="83"/>
      <c r="NMY13" s="83"/>
      <c r="NMZ13" s="83"/>
      <c r="NNA13" s="83"/>
      <c r="NNB13" s="83"/>
      <c r="NNC13" s="83"/>
      <c r="NND13" s="83"/>
      <c r="NNE13" s="83"/>
      <c r="NNF13" s="83"/>
      <c r="NNG13" s="83"/>
      <c r="NNH13" s="83"/>
      <c r="NNI13" s="83"/>
      <c r="NNJ13" s="83"/>
      <c r="NNK13" s="83"/>
      <c r="NNL13" s="83"/>
      <c r="NNM13" s="83"/>
      <c r="NNN13" s="83"/>
      <c r="NNO13" s="83"/>
      <c r="NNP13" s="83"/>
      <c r="NNQ13" s="83"/>
      <c r="NNR13" s="83"/>
      <c r="NNS13" s="83"/>
      <c r="NNT13" s="83"/>
      <c r="NNU13" s="83"/>
      <c r="NNV13" s="83"/>
      <c r="NNW13" s="83"/>
      <c r="NNX13" s="83"/>
      <c r="NNY13" s="83"/>
      <c r="NNZ13" s="83"/>
      <c r="NOA13" s="83"/>
      <c r="NOB13" s="83"/>
      <c r="NOC13" s="83"/>
      <c r="NOD13" s="83"/>
      <c r="NOE13" s="83"/>
      <c r="NOF13" s="83"/>
      <c r="NOG13" s="83"/>
      <c r="NOH13" s="83"/>
      <c r="NOI13" s="83"/>
      <c r="NOJ13" s="83"/>
      <c r="NOK13" s="83"/>
      <c r="NOL13" s="83"/>
      <c r="NOM13" s="83"/>
      <c r="NON13" s="83"/>
      <c r="NOO13" s="83"/>
      <c r="NOP13" s="83"/>
      <c r="NOQ13" s="83"/>
      <c r="NOR13" s="83"/>
      <c r="NOS13" s="83"/>
      <c r="NOT13" s="83"/>
      <c r="NOU13" s="83"/>
      <c r="NOV13" s="83"/>
      <c r="NOW13" s="83"/>
      <c r="NOX13" s="83"/>
      <c r="NOY13" s="83"/>
      <c r="NOZ13" s="83"/>
      <c r="NPA13" s="83"/>
      <c r="NPB13" s="83"/>
      <c r="NPC13" s="83"/>
      <c r="NPD13" s="83"/>
      <c r="NPE13" s="83"/>
      <c r="NPF13" s="83"/>
      <c r="NPG13" s="83"/>
      <c r="NPH13" s="83"/>
      <c r="NPI13" s="83"/>
      <c r="NPJ13" s="83"/>
      <c r="NPK13" s="83"/>
      <c r="NPL13" s="83"/>
      <c r="NPM13" s="83"/>
      <c r="NPN13" s="83"/>
      <c r="NPO13" s="83"/>
      <c r="NPP13" s="83"/>
      <c r="NPQ13" s="83"/>
      <c r="NPR13" s="83"/>
      <c r="NPS13" s="83"/>
      <c r="NPT13" s="83"/>
      <c r="NPU13" s="83"/>
      <c r="NPV13" s="83"/>
      <c r="NPW13" s="83"/>
      <c r="NPX13" s="83"/>
      <c r="NPY13" s="83"/>
      <c r="NPZ13" s="83"/>
      <c r="NQA13" s="83"/>
      <c r="NQB13" s="83"/>
      <c r="NQC13" s="83"/>
      <c r="NQD13" s="83"/>
      <c r="NQE13" s="83"/>
      <c r="NQF13" s="83"/>
      <c r="NQG13" s="83"/>
      <c r="NQH13" s="83"/>
      <c r="NQI13" s="83"/>
      <c r="NQJ13" s="83"/>
      <c r="NQK13" s="83"/>
      <c r="NQL13" s="83"/>
      <c r="NQM13" s="83"/>
      <c r="NQN13" s="83"/>
      <c r="NQO13" s="83"/>
      <c r="NQP13" s="83"/>
      <c r="NQQ13" s="83"/>
      <c r="NQR13" s="83"/>
      <c r="NQS13" s="83"/>
      <c r="NQT13" s="83"/>
      <c r="NQU13" s="83"/>
      <c r="NQV13" s="83"/>
      <c r="NQW13" s="83"/>
      <c r="NQX13" s="83"/>
      <c r="NQY13" s="83"/>
      <c r="NQZ13" s="83"/>
      <c r="NRA13" s="83"/>
      <c r="NRB13" s="83"/>
      <c r="NRC13" s="83"/>
      <c r="NRD13" s="83"/>
      <c r="NRE13" s="83"/>
      <c r="NRF13" s="83"/>
      <c r="NRG13" s="83"/>
      <c r="NRH13" s="83"/>
      <c r="NRI13" s="83"/>
      <c r="NRJ13" s="83"/>
      <c r="NRK13" s="83"/>
      <c r="NRL13" s="83"/>
      <c r="NRM13" s="83"/>
      <c r="NRN13" s="83"/>
      <c r="NRO13" s="83"/>
      <c r="NRP13" s="83"/>
      <c r="NRQ13" s="83"/>
      <c r="NRR13" s="83"/>
      <c r="NRS13" s="83"/>
      <c r="NRT13" s="83"/>
      <c r="NRU13" s="83"/>
      <c r="NRV13" s="83"/>
      <c r="NRW13" s="83"/>
      <c r="NRX13" s="83"/>
      <c r="NRY13" s="83"/>
      <c r="NRZ13" s="83"/>
      <c r="NSA13" s="83"/>
      <c r="NSB13" s="83"/>
      <c r="NSC13" s="83"/>
      <c r="NSD13" s="83"/>
      <c r="NSE13" s="83"/>
      <c r="NSF13" s="83"/>
      <c r="NSG13" s="83"/>
      <c r="NSH13" s="83"/>
      <c r="NSI13" s="83"/>
      <c r="NSJ13" s="83"/>
      <c r="NSK13" s="83"/>
      <c r="NSL13" s="83"/>
      <c r="NSM13" s="83"/>
      <c r="NSN13" s="83"/>
      <c r="NSO13" s="83"/>
      <c r="NSP13" s="83"/>
      <c r="NSQ13" s="83"/>
      <c r="NSR13" s="83"/>
      <c r="NSS13" s="83"/>
      <c r="NST13" s="83"/>
      <c r="NSU13" s="83"/>
      <c r="NSV13" s="83"/>
      <c r="NSW13" s="83"/>
      <c r="NSX13" s="83"/>
      <c r="NSY13" s="83"/>
      <c r="NSZ13" s="83"/>
      <c r="NTA13" s="83"/>
      <c r="NTB13" s="83"/>
      <c r="NTC13" s="83"/>
      <c r="NTD13" s="83"/>
      <c r="NTE13" s="83"/>
      <c r="NTF13" s="83"/>
      <c r="NTG13" s="83"/>
      <c r="NTH13" s="83"/>
      <c r="NTI13" s="83"/>
      <c r="NTJ13" s="83"/>
      <c r="NTK13" s="83"/>
      <c r="NTL13" s="83"/>
      <c r="NTM13" s="83"/>
      <c r="NTN13" s="83"/>
      <c r="NTO13" s="83"/>
      <c r="NTP13" s="83"/>
      <c r="NTQ13" s="83"/>
      <c r="NTR13" s="83"/>
      <c r="NTS13" s="83"/>
      <c r="NTT13" s="83"/>
      <c r="NTU13" s="83"/>
      <c r="NTV13" s="83"/>
      <c r="NTW13" s="83"/>
      <c r="NTX13" s="83"/>
      <c r="NTY13" s="83"/>
      <c r="NTZ13" s="83"/>
      <c r="NUA13" s="83"/>
      <c r="NUB13" s="83"/>
      <c r="NUC13" s="83"/>
      <c r="NUD13" s="83"/>
      <c r="NUE13" s="83"/>
      <c r="NUF13" s="83"/>
      <c r="NUG13" s="83"/>
      <c r="NUH13" s="83"/>
      <c r="NUI13" s="83"/>
      <c r="NUJ13" s="83"/>
      <c r="NUK13" s="83"/>
      <c r="NUL13" s="83"/>
      <c r="NUM13" s="83"/>
      <c r="NUN13" s="83"/>
      <c r="NUO13" s="83"/>
      <c r="NUP13" s="83"/>
      <c r="NUQ13" s="83"/>
      <c r="NUR13" s="83"/>
      <c r="NUS13" s="83"/>
      <c r="NUT13" s="83"/>
      <c r="NUU13" s="83"/>
      <c r="NUV13" s="83"/>
      <c r="NUW13" s="83"/>
      <c r="NUX13" s="83"/>
      <c r="NUY13" s="83"/>
      <c r="NUZ13" s="83"/>
      <c r="NVA13" s="83"/>
      <c r="NVB13" s="83"/>
      <c r="NVC13" s="83"/>
      <c r="NVD13" s="83"/>
      <c r="NVE13" s="83"/>
      <c r="NVF13" s="83"/>
      <c r="NVG13" s="83"/>
      <c r="NVH13" s="83"/>
      <c r="NVI13" s="83"/>
      <c r="NVJ13" s="83"/>
      <c r="NVK13" s="83"/>
      <c r="NVL13" s="83"/>
      <c r="NVM13" s="83"/>
      <c r="NVN13" s="83"/>
      <c r="NVO13" s="83"/>
      <c r="NVP13" s="83"/>
      <c r="NVQ13" s="83"/>
      <c r="NVR13" s="83"/>
      <c r="NVS13" s="83"/>
      <c r="NVT13" s="83"/>
      <c r="NVU13" s="83"/>
      <c r="NVV13" s="83"/>
      <c r="NVW13" s="83"/>
      <c r="NVX13" s="83"/>
      <c r="NVY13" s="83"/>
      <c r="NVZ13" s="83"/>
      <c r="NWA13" s="83"/>
      <c r="NWB13" s="83"/>
      <c r="NWC13" s="83"/>
      <c r="NWD13" s="83"/>
      <c r="NWE13" s="83"/>
      <c r="NWF13" s="83"/>
      <c r="NWG13" s="83"/>
      <c r="NWH13" s="83"/>
      <c r="NWI13" s="83"/>
      <c r="NWJ13" s="83"/>
      <c r="NWK13" s="83"/>
      <c r="NWL13" s="83"/>
      <c r="NWM13" s="83"/>
      <c r="NWN13" s="83"/>
      <c r="NWO13" s="83"/>
      <c r="NWP13" s="83"/>
      <c r="NWQ13" s="83"/>
      <c r="NWR13" s="83"/>
      <c r="NWS13" s="83"/>
      <c r="NWT13" s="83"/>
      <c r="NWU13" s="83"/>
      <c r="NWV13" s="83"/>
      <c r="NWW13" s="83"/>
      <c r="NWX13" s="83"/>
      <c r="NWY13" s="83"/>
      <c r="NWZ13" s="83"/>
      <c r="NXA13" s="83"/>
      <c r="NXB13" s="83"/>
      <c r="NXC13" s="83"/>
      <c r="NXD13" s="83"/>
      <c r="NXE13" s="83"/>
      <c r="NXF13" s="83"/>
      <c r="NXG13" s="83"/>
      <c r="NXH13" s="83"/>
      <c r="NXI13" s="83"/>
      <c r="NXJ13" s="83"/>
      <c r="NXK13" s="83"/>
      <c r="NXL13" s="83"/>
      <c r="NXM13" s="83"/>
      <c r="NXN13" s="83"/>
      <c r="NXO13" s="83"/>
      <c r="NXP13" s="83"/>
      <c r="NXQ13" s="83"/>
      <c r="NXR13" s="83"/>
      <c r="NXS13" s="83"/>
      <c r="NXT13" s="83"/>
      <c r="NXU13" s="83"/>
      <c r="NXV13" s="83"/>
      <c r="NXW13" s="83"/>
      <c r="NXX13" s="83"/>
      <c r="NXY13" s="83"/>
      <c r="NXZ13" s="83"/>
      <c r="NYA13" s="83"/>
      <c r="NYB13" s="83"/>
      <c r="NYC13" s="83"/>
      <c r="NYD13" s="83"/>
      <c r="NYE13" s="83"/>
      <c r="NYF13" s="83"/>
      <c r="NYG13" s="83"/>
      <c r="NYH13" s="83"/>
      <c r="NYI13" s="83"/>
      <c r="NYJ13" s="83"/>
      <c r="NYK13" s="83"/>
      <c r="NYL13" s="83"/>
      <c r="NYM13" s="83"/>
      <c r="NYN13" s="83"/>
      <c r="NYO13" s="83"/>
      <c r="NYP13" s="83"/>
      <c r="NYQ13" s="83"/>
      <c r="NYR13" s="83"/>
      <c r="NYS13" s="83"/>
      <c r="NYT13" s="83"/>
      <c r="NYU13" s="83"/>
      <c r="NYV13" s="83"/>
      <c r="NYW13" s="83"/>
      <c r="NYX13" s="83"/>
      <c r="NYY13" s="83"/>
      <c r="NYZ13" s="83"/>
      <c r="NZA13" s="83"/>
      <c r="NZB13" s="83"/>
      <c r="NZC13" s="83"/>
      <c r="NZD13" s="83"/>
      <c r="NZE13" s="83"/>
      <c r="NZF13" s="83"/>
      <c r="NZG13" s="83"/>
      <c r="NZH13" s="83"/>
      <c r="NZI13" s="83"/>
      <c r="NZJ13" s="83"/>
      <c r="NZK13" s="83"/>
      <c r="NZL13" s="83"/>
      <c r="NZM13" s="83"/>
      <c r="NZN13" s="83"/>
      <c r="NZO13" s="83"/>
      <c r="NZP13" s="83"/>
      <c r="NZQ13" s="83"/>
      <c r="NZR13" s="83"/>
      <c r="NZS13" s="83"/>
      <c r="NZT13" s="83"/>
      <c r="NZU13" s="83"/>
      <c r="NZV13" s="83"/>
      <c r="NZW13" s="83"/>
      <c r="NZX13" s="83"/>
      <c r="NZY13" s="83"/>
      <c r="NZZ13" s="83"/>
      <c r="OAA13" s="83"/>
      <c r="OAB13" s="83"/>
      <c r="OAC13" s="83"/>
      <c r="OAD13" s="83"/>
      <c r="OAE13" s="83"/>
      <c r="OAF13" s="83"/>
      <c r="OAG13" s="83"/>
      <c r="OAH13" s="83"/>
      <c r="OAI13" s="83"/>
      <c r="OAJ13" s="83"/>
      <c r="OAK13" s="83"/>
      <c r="OAL13" s="83"/>
      <c r="OAM13" s="83"/>
      <c r="OAN13" s="83"/>
      <c r="OAO13" s="83"/>
      <c r="OAP13" s="83"/>
      <c r="OAQ13" s="83"/>
      <c r="OAR13" s="83"/>
      <c r="OAS13" s="83"/>
      <c r="OAT13" s="83"/>
      <c r="OAU13" s="83"/>
      <c r="OAV13" s="83"/>
      <c r="OAW13" s="83"/>
      <c r="OAX13" s="83"/>
      <c r="OAY13" s="83"/>
      <c r="OAZ13" s="83"/>
      <c r="OBA13" s="83"/>
      <c r="OBB13" s="83"/>
      <c r="OBC13" s="83"/>
      <c r="OBD13" s="83"/>
      <c r="OBE13" s="83"/>
      <c r="OBF13" s="83"/>
      <c r="OBG13" s="83"/>
      <c r="OBH13" s="83"/>
      <c r="OBI13" s="83"/>
      <c r="OBJ13" s="83"/>
      <c r="OBK13" s="83"/>
      <c r="OBL13" s="83"/>
      <c r="OBM13" s="83"/>
      <c r="OBN13" s="83"/>
      <c r="OBO13" s="83"/>
      <c r="OBP13" s="83"/>
      <c r="OBQ13" s="83"/>
      <c r="OBR13" s="83"/>
      <c r="OBS13" s="83"/>
      <c r="OBT13" s="83"/>
      <c r="OBU13" s="83"/>
      <c r="OBV13" s="83"/>
      <c r="OBW13" s="83"/>
      <c r="OBX13" s="83"/>
      <c r="OBY13" s="83"/>
      <c r="OBZ13" s="83"/>
      <c r="OCA13" s="83"/>
      <c r="OCB13" s="83"/>
      <c r="OCC13" s="83"/>
      <c r="OCD13" s="83"/>
      <c r="OCE13" s="83"/>
      <c r="OCF13" s="83"/>
      <c r="OCG13" s="83"/>
      <c r="OCH13" s="83"/>
      <c r="OCI13" s="83"/>
      <c r="OCJ13" s="83"/>
      <c r="OCK13" s="83"/>
      <c r="OCL13" s="83"/>
      <c r="OCM13" s="83"/>
      <c r="OCN13" s="83"/>
      <c r="OCO13" s="83"/>
      <c r="OCP13" s="83"/>
      <c r="OCQ13" s="83"/>
      <c r="OCR13" s="83"/>
      <c r="OCS13" s="83"/>
      <c r="OCT13" s="83"/>
      <c r="OCU13" s="83"/>
      <c r="OCV13" s="83"/>
      <c r="OCW13" s="83"/>
      <c r="OCX13" s="83"/>
      <c r="OCY13" s="83"/>
      <c r="OCZ13" s="83"/>
      <c r="ODA13" s="83"/>
      <c r="ODB13" s="83"/>
      <c r="ODC13" s="83"/>
      <c r="ODD13" s="83"/>
      <c r="ODE13" s="83"/>
      <c r="ODF13" s="83"/>
      <c r="ODG13" s="83"/>
      <c r="ODH13" s="83"/>
      <c r="ODI13" s="83"/>
      <c r="ODJ13" s="83"/>
      <c r="ODK13" s="83"/>
      <c r="ODL13" s="83"/>
      <c r="ODM13" s="83"/>
      <c r="ODN13" s="83"/>
      <c r="ODO13" s="83"/>
      <c r="ODP13" s="83"/>
      <c r="ODQ13" s="83"/>
      <c r="ODR13" s="83"/>
      <c r="ODS13" s="83"/>
      <c r="ODT13" s="83"/>
      <c r="ODU13" s="83"/>
      <c r="ODV13" s="83"/>
      <c r="ODW13" s="83"/>
      <c r="ODX13" s="83"/>
      <c r="ODY13" s="83"/>
      <c r="ODZ13" s="83"/>
      <c r="OEA13" s="83"/>
      <c r="OEB13" s="83"/>
      <c r="OEC13" s="83"/>
      <c r="OED13" s="83"/>
      <c r="OEE13" s="83"/>
      <c r="OEF13" s="83"/>
      <c r="OEG13" s="83"/>
      <c r="OEH13" s="83"/>
      <c r="OEI13" s="83"/>
      <c r="OEJ13" s="83"/>
      <c r="OEK13" s="83"/>
      <c r="OEL13" s="83"/>
      <c r="OEM13" s="83"/>
      <c r="OEN13" s="83"/>
      <c r="OEO13" s="83"/>
      <c r="OEP13" s="83"/>
      <c r="OEQ13" s="83"/>
      <c r="OER13" s="83"/>
      <c r="OES13" s="83"/>
      <c r="OET13" s="83"/>
      <c r="OEU13" s="83"/>
      <c r="OEV13" s="83"/>
      <c r="OEW13" s="83"/>
      <c r="OEX13" s="83"/>
      <c r="OEY13" s="83"/>
      <c r="OEZ13" s="83"/>
      <c r="OFA13" s="83"/>
      <c r="OFB13" s="83"/>
      <c r="OFC13" s="83"/>
      <c r="OFD13" s="83"/>
      <c r="OFE13" s="83"/>
      <c r="OFF13" s="83"/>
      <c r="OFG13" s="83"/>
      <c r="OFH13" s="83"/>
      <c r="OFI13" s="83"/>
      <c r="OFJ13" s="83"/>
      <c r="OFK13" s="83"/>
      <c r="OFL13" s="83"/>
      <c r="OFM13" s="83"/>
      <c r="OFN13" s="83"/>
      <c r="OFO13" s="83"/>
      <c r="OFP13" s="83"/>
      <c r="OFQ13" s="83"/>
      <c r="OFR13" s="83"/>
      <c r="OFS13" s="83"/>
      <c r="OFT13" s="83"/>
      <c r="OFU13" s="83"/>
      <c r="OFV13" s="83"/>
      <c r="OFW13" s="83"/>
      <c r="OFX13" s="83"/>
      <c r="OFY13" s="83"/>
      <c r="OFZ13" s="83"/>
      <c r="OGA13" s="83"/>
      <c r="OGB13" s="83"/>
      <c r="OGC13" s="83"/>
      <c r="OGD13" s="83"/>
      <c r="OGE13" s="83"/>
      <c r="OGF13" s="83"/>
      <c r="OGG13" s="83"/>
      <c r="OGH13" s="83"/>
      <c r="OGI13" s="83"/>
      <c r="OGJ13" s="83"/>
      <c r="OGK13" s="83"/>
      <c r="OGL13" s="83"/>
      <c r="OGM13" s="83"/>
      <c r="OGN13" s="83"/>
      <c r="OGO13" s="83"/>
      <c r="OGP13" s="83"/>
      <c r="OGQ13" s="83"/>
      <c r="OGR13" s="83"/>
      <c r="OGS13" s="83"/>
      <c r="OGT13" s="83"/>
      <c r="OGU13" s="83"/>
      <c r="OGV13" s="83"/>
      <c r="OGW13" s="83"/>
      <c r="OGX13" s="83"/>
      <c r="OGY13" s="83"/>
      <c r="OGZ13" s="83"/>
      <c r="OHA13" s="83"/>
      <c r="OHB13" s="83"/>
      <c r="OHC13" s="83"/>
      <c r="OHD13" s="83"/>
      <c r="OHE13" s="83"/>
      <c r="OHF13" s="83"/>
      <c r="OHG13" s="83"/>
      <c r="OHH13" s="83"/>
      <c r="OHI13" s="83"/>
      <c r="OHJ13" s="83"/>
      <c r="OHK13" s="83"/>
      <c r="OHL13" s="83"/>
      <c r="OHM13" s="83"/>
      <c r="OHN13" s="83"/>
      <c r="OHO13" s="83"/>
      <c r="OHP13" s="83"/>
      <c r="OHQ13" s="83"/>
      <c r="OHR13" s="83"/>
      <c r="OHS13" s="83"/>
      <c r="OHT13" s="83"/>
      <c r="OHU13" s="83"/>
      <c r="OHV13" s="83"/>
      <c r="OHW13" s="83"/>
      <c r="OHX13" s="83"/>
      <c r="OHY13" s="83"/>
      <c r="OHZ13" s="83"/>
      <c r="OIA13" s="83"/>
      <c r="OIB13" s="83"/>
      <c r="OIC13" s="83"/>
      <c r="OID13" s="83"/>
      <c r="OIE13" s="83"/>
      <c r="OIF13" s="83"/>
      <c r="OIG13" s="83"/>
      <c r="OIH13" s="83"/>
      <c r="OII13" s="83"/>
      <c r="OIJ13" s="83"/>
      <c r="OIK13" s="83"/>
      <c r="OIL13" s="83"/>
      <c r="OIM13" s="83"/>
      <c r="OIN13" s="83"/>
      <c r="OIO13" s="83"/>
      <c r="OIP13" s="83"/>
      <c r="OIQ13" s="83"/>
      <c r="OIR13" s="83"/>
      <c r="OIS13" s="83"/>
      <c r="OIT13" s="83"/>
      <c r="OIU13" s="83"/>
      <c r="OIV13" s="83"/>
      <c r="OIW13" s="83"/>
      <c r="OIX13" s="83"/>
      <c r="OIY13" s="83"/>
      <c r="OIZ13" s="83"/>
      <c r="OJA13" s="83"/>
      <c r="OJB13" s="83"/>
      <c r="OJC13" s="83"/>
      <c r="OJD13" s="83"/>
      <c r="OJE13" s="83"/>
      <c r="OJF13" s="83"/>
      <c r="OJG13" s="83"/>
      <c r="OJH13" s="83"/>
      <c r="OJI13" s="83"/>
      <c r="OJJ13" s="83"/>
      <c r="OJK13" s="83"/>
      <c r="OJL13" s="83"/>
      <c r="OJM13" s="83"/>
      <c r="OJN13" s="83"/>
      <c r="OJO13" s="83"/>
      <c r="OJP13" s="83"/>
      <c r="OJQ13" s="83"/>
      <c r="OJR13" s="83"/>
      <c r="OJS13" s="83"/>
      <c r="OJT13" s="83"/>
      <c r="OJU13" s="83"/>
      <c r="OJV13" s="83"/>
      <c r="OJW13" s="83"/>
      <c r="OJX13" s="83"/>
      <c r="OJY13" s="83"/>
      <c r="OJZ13" s="83"/>
      <c r="OKA13" s="83"/>
      <c r="OKB13" s="83"/>
      <c r="OKC13" s="83"/>
      <c r="OKD13" s="83"/>
      <c r="OKE13" s="83"/>
      <c r="OKF13" s="83"/>
      <c r="OKG13" s="83"/>
      <c r="OKH13" s="83"/>
      <c r="OKI13" s="83"/>
      <c r="OKJ13" s="83"/>
      <c r="OKK13" s="83"/>
      <c r="OKL13" s="83"/>
      <c r="OKM13" s="83"/>
      <c r="OKN13" s="83"/>
      <c r="OKO13" s="83"/>
      <c r="OKP13" s="83"/>
      <c r="OKQ13" s="83"/>
      <c r="OKR13" s="83"/>
      <c r="OKS13" s="83"/>
      <c r="OKT13" s="83"/>
      <c r="OKU13" s="83"/>
      <c r="OKV13" s="83"/>
      <c r="OKW13" s="83"/>
      <c r="OKX13" s="83"/>
      <c r="OKY13" s="83"/>
      <c r="OKZ13" s="83"/>
      <c r="OLA13" s="83"/>
      <c r="OLB13" s="83"/>
      <c r="OLC13" s="83"/>
      <c r="OLD13" s="83"/>
      <c r="OLE13" s="83"/>
      <c r="OLF13" s="83"/>
      <c r="OLG13" s="83"/>
      <c r="OLH13" s="83"/>
      <c r="OLI13" s="83"/>
      <c r="OLJ13" s="83"/>
      <c r="OLK13" s="83"/>
      <c r="OLL13" s="83"/>
      <c r="OLM13" s="83"/>
      <c r="OLN13" s="83"/>
      <c r="OLO13" s="83"/>
      <c r="OLP13" s="83"/>
      <c r="OLQ13" s="83"/>
      <c r="OLR13" s="83"/>
      <c r="OLS13" s="83"/>
      <c r="OLT13" s="83"/>
      <c r="OLU13" s="83"/>
      <c r="OLV13" s="83"/>
      <c r="OLW13" s="83"/>
      <c r="OLX13" s="83"/>
      <c r="OLY13" s="83"/>
      <c r="OLZ13" s="83"/>
      <c r="OMA13" s="83"/>
      <c r="OMB13" s="83"/>
      <c r="OMC13" s="83"/>
      <c r="OMD13" s="83"/>
      <c r="OME13" s="83"/>
      <c r="OMF13" s="83"/>
      <c r="OMG13" s="83"/>
      <c r="OMH13" s="83"/>
      <c r="OMI13" s="83"/>
      <c r="OMJ13" s="83"/>
      <c r="OMK13" s="83"/>
      <c r="OML13" s="83"/>
      <c r="OMM13" s="83"/>
      <c r="OMN13" s="83"/>
      <c r="OMO13" s="83"/>
      <c r="OMP13" s="83"/>
      <c r="OMQ13" s="83"/>
      <c r="OMR13" s="83"/>
      <c r="OMS13" s="83"/>
      <c r="OMT13" s="83"/>
      <c r="OMU13" s="83"/>
      <c r="OMV13" s="83"/>
      <c r="OMW13" s="83"/>
      <c r="OMX13" s="83"/>
      <c r="OMY13" s="83"/>
      <c r="OMZ13" s="83"/>
      <c r="ONA13" s="83"/>
      <c r="ONB13" s="83"/>
      <c r="ONC13" s="83"/>
      <c r="OND13" s="83"/>
      <c r="ONE13" s="83"/>
      <c r="ONF13" s="83"/>
      <c r="ONG13" s="83"/>
      <c r="ONH13" s="83"/>
      <c r="ONI13" s="83"/>
      <c r="ONJ13" s="83"/>
      <c r="ONK13" s="83"/>
      <c r="ONL13" s="83"/>
      <c r="ONM13" s="83"/>
      <c r="ONN13" s="83"/>
      <c r="ONO13" s="83"/>
      <c r="ONP13" s="83"/>
      <c r="ONQ13" s="83"/>
      <c r="ONR13" s="83"/>
      <c r="ONS13" s="83"/>
      <c r="ONT13" s="83"/>
      <c r="ONU13" s="83"/>
      <c r="ONV13" s="83"/>
      <c r="ONW13" s="83"/>
      <c r="ONX13" s="83"/>
      <c r="ONY13" s="83"/>
      <c r="ONZ13" s="83"/>
      <c r="OOA13" s="83"/>
      <c r="OOB13" s="83"/>
      <c r="OOC13" s="83"/>
      <c r="OOD13" s="83"/>
      <c r="OOE13" s="83"/>
      <c r="OOF13" s="83"/>
      <c r="OOG13" s="83"/>
      <c r="OOH13" s="83"/>
      <c r="OOI13" s="83"/>
      <c r="OOJ13" s="83"/>
      <c r="OOK13" s="83"/>
      <c r="OOL13" s="83"/>
      <c r="OOM13" s="83"/>
      <c r="OON13" s="83"/>
      <c r="OOO13" s="83"/>
      <c r="OOP13" s="83"/>
      <c r="OOQ13" s="83"/>
      <c r="OOR13" s="83"/>
      <c r="OOS13" s="83"/>
      <c r="OOT13" s="83"/>
      <c r="OOU13" s="83"/>
      <c r="OOV13" s="83"/>
      <c r="OOW13" s="83"/>
      <c r="OOX13" s="83"/>
      <c r="OOY13" s="83"/>
      <c r="OOZ13" s="83"/>
      <c r="OPA13" s="83"/>
      <c r="OPB13" s="83"/>
      <c r="OPC13" s="83"/>
      <c r="OPD13" s="83"/>
      <c r="OPE13" s="83"/>
      <c r="OPF13" s="83"/>
      <c r="OPG13" s="83"/>
      <c r="OPH13" s="83"/>
      <c r="OPI13" s="83"/>
      <c r="OPJ13" s="83"/>
      <c r="OPK13" s="83"/>
      <c r="OPL13" s="83"/>
      <c r="OPM13" s="83"/>
      <c r="OPN13" s="83"/>
      <c r="OPO13" s="83"/>
      <c r="OPP13" s="83"/>
      <c r="OPQ13" s="83"/>
      <c r="OPR13" s="83"/>
      <c r="OPS13" s="83"/>
      <c r="OPT13" s="83"/>
      <c r="OPU13" s="83"/>
      <c r="OPV13" s="83"/>
      <c r="OPW13" s="83"/>
      <c r="OPX13" s="83"/>
      <c r="OPY13" s="83"/>
      <c r="OPZ13" s="83"/>
      <c r="OQA13" s="83"/>
      <c r="OQB13" s="83"/>
      <c r="OQC13" s="83"/>
      <c r="OQD13" s="83"/>
      <c r="OQE13" s="83"/>
      <c r="OQF13" s="83"/>
      <c r="OQG13" s="83"/>
      <c r="OQH13" s="83"/>
      <c r="OQI13" s="83"/>
      <c r="OQJ13" s="83"/>
      <c r="OQK13" s="83"/>
      <c r="OQL13" s="83"/>
      <c r="OQM13" s="83"/>
      <c r="OQN13" s="83"/>
      <c r="OQO13" s="83"/>
      <c r="OQP13" s="83"/>
      <c r="OQQ13" s="83"/>
      <c r="OQR13" s="83"/>
      <c r="OQS13" s="83"/>
      <c r="OQT13" s="83"/>
      <c r="OQU13" s="83"/>
      <c r="OQV13" s="83"/>
      <c r="OQW13" s="83"/>
      <c r="OQX13" s="83"/>
      <c r="OQY13" s="83"/>
      <c r="OQZ13" s="83"/>
      <c r="ORA13" s="83"/>
      <c r="ORB13" s="83"/>
      <c r="ORC13" s="83"/>
      <c r="ORD13" s="83"/>
      <c r="ORE13" s="83"/>
      <c r="ORF13" s="83"/>
      <c r="ORG13" s="83"/>
      <c r="ORH13" s="83"/>
      <c r="ORI13" s="83"/>
      <c r="ORJ13" s="83"/>
      <c r="ORK13" s="83"/>
      <c r="ORL13" s="83"/>
      <c r="ORM13" s="83"/>
      <c r="ORN13" s="83"/>
      <c r="ORO13" s="83"/>
      <c r="ORP13" s="83"/>
      <c r="ORQ13" s="83"/>
      <c r="ORR13" s="83"/>
      <c r="ORS13" s="83"/>
      <c r="ORT13" s="83"/>
      <c r="ORU13" s="83"/>
      <c r="ORV13" s="83"/>
      <c r="ORW13" s="83"/>
      <c r="ORX13" s="83"/>
      <c r="ORY13" s="83"/>
      <c r="ORZ13" s="83"/>
      <c r="OSA13" s="83"/>
      <c r="OSB13" s="83"/>
      <c r="OSC13" s="83"/>
      <c r="OSD13" s="83"/>
      <c r="OSE13" s="83"/>
      <c r="OSF13" s="83"/>
      <c r="OSG13" s="83"/>
      <c r="OSH13" s="83"/>
      <c r="OSI13" s="83"/>
      <c r="OSJ13" s="83"/>
      <c r="OSK13" s="83"/>
      <c r="OSL13" s="83"/>
      <c r="OSM13" s="83"/>
      <c r="OSN13" s="83"/>
      <c r="OSO13" s="83"/>
      <c r="OSP13" s="83"/>
      <c r="OSQ13" s="83"/>
      <c r="OSR13" s="83"/>
      <c r="OSS13" s="83"/>
      <c r="OST13" s="83"/>
      <c r="OSU13" s="83"/>
      <c r="OSV13" s="83"/>
      <c r="OSW13" s="83"/>
      <c r="OSX13" s="83"/>
      <c r="OSY13" s="83"/>
      <c r="OSZ13" s="83"/>
      <c r="OTA13" s="83"/>
      <c r="OTB13" s="83"/>
      <c r="OTC13" s="83"/>
      <c r="OTD13" s="83"/>
      <c r="OTE13" s="83"/>
      <c r="OTF13" s="83"/>
      <c r="OTG13" s="83"/>
      <c r="OTH13" s="83"/>
      <c r="OTI13" s="83"/>
      <c r="OTJ13" s="83"/>
      <c r="OTK13" s="83"/>
      <c r="OTL13" s="83"/>
      <c r="OTM13" s="83"/>
      <c r="OTN13" s="83"/>
      <c r="OTO13" s="83"/>
      <c r="OTP13" s="83"/>
      <c r="OTQ13" s="83"/>
      <c r="OTR13" s="83"/>
      <c r="OTS13" s="83"/>
      <c r="OTT13" s="83"/>
      <c r="OTU13" s="83"/>
      <c r="OTV13" s="83"/>
      <c r="OTW13" s="83"/>
      <c r="OTX13" s="83"/>
      <c r="OTY13" s="83"/>
      <c r="OTZ13" s="83"/>
      <c r="OUA13" s="83"/>
      <c r="OUB13" s="83"/>
      <c r="OUC13" s="83"/>
      <c r="OUD13" s="83"/>
      <c r="OUE13" s="83"/>
      <c r="OUF13" s="83"/>
      <c r="OUG13" s="83"/>
      <c r="OUH13" s="83"/>
      <c r="OUI13" s="83"/>
      <c r="OUJ13" s="83"/>
      <c r="OUK13" s="83"/>
      <c r="OUL13" s="83"/>
      <c r="OUM13" s="83"/>
      <c r="OUN13" s="83"/>
      <c r="OUO13" s="83"/>
      <c r="OUP13" s="83"/>
      <c r="OUQ13" s="83"/>
      <c r="OUR13" s="83"/>
      <c r="OUS13" s="83"/>
      <c r="OUT13" s="83"/>
      <c r="OUU13" s="83"/>
      <c r="OUV13" s="83"/>
      <c r="OUW13" s="83"/>
      <c r="OUX13" s="83"/>
      <c r="OUY13" s="83"/>
      <c r="OUZ13" s="83"/>
      <c r="OVA13" s="83"/>
      <c r="OVB13" s="83"/>
      <c r="OVC13" s="83"/>
      <c r="OVD13" s="83"/>
      <c r="OVE13" s="83"/>
      <c r="OVF13" s="83"/>
      <c r="OVG13" s="83"/>
      <c r="OVH13" s="83"/>
      <c r="OVI13" s="83"/>
      <c r="OVJ13" s="83"/>
      <c r="OVK13" s="83"/>
      <c r="OVL13" s="83"/>
      <c r="OVM13" s="83"/>
      <c r="OVN13" s="83"/>
      <c r="OVO13" s="83"/>
      <c r="OVP13" s="83"/>
      <c r="OVQ13" s="83"/>
      <c r="OVR13" s="83"/>
      <c r="OVS13" s="83"/>
      <c r="OVT13" s="83"/>
      <c r="OVU13" s="83"/>
      <c r="OVV13" s="83"/>
      <c r="OVW13" s="83"/>
      <c r="OVX13" s="83"/>
      <c r="OVY13" s="83"/>
      <c r="OVZ13" s="83"/>
      <c r="OWA13" s="83"/>
      <c r="OWB13" s="83"/>
      <c r="OWC13" s="83"/>
      <c r="OWD13" s="83"/>
      <c r="OWE13" s="83"/>
      <c r="OWF13" s="83"/>
      <c r="OWG13" s="83"/>
      <c r="OWH13" s="83"/>
      <c r="OWI13" s="83"/>
      <c r="OWJ13" s="83"/>
      <c r="OWK13" s="83"/>
      <c r="OWL13" s="83"/>
      <c r="OWM13" s="83"/>
      <c r="OWN13" s="83"/>
      <c r="OWO13" s="83"/>
      <c r="OWP13" s="83"/>
      <c r="OWQ13" s="83"/>
      <c r="OWR13" s="83"/>
      <c r="OWS13" s="83"/>
      <c r="OWT13" s="83"/>
      <c r="OWU13" s="83"/>
      <c r="OWV13" s="83"/>
      <c r="OWW13" s="83"/>
      <c r="OWX13" s="83"/>
      <c r="OWY13" s="83"/>
      <c r="OWZ13" s="83"/>
      <c r="OXA13" s="83"/>
      <c r="OXB13" s="83"/>
      <c r="OXC13" s="83"/>
      <c r="OXD13" s="83"/>
      <c r="OXE13" s="83"/>
      <c r="OXF13" s="83"/>
      <c r="OXG13" s="83"/>
      <c r="OXH13" s="83"/>
      <c r="OXI13" s="83"/>
      <c r="OXJ13" s="83"/>
      <c r="OXK13" s="83"/>
      <c r="OXL13" s="83"/>
      <c r="OXM13" s="83"/>
      <c r="OXN13" s="83"/>
      <c r="OXO13" s="83"/>
      <c r="OXP13" s="83"/>
      <c r="OXQ13" s="83"/>
      <c r="OXR13" s="83"/>
      <c r="OXS13" s="83"/>
      <c r="OXT13" s="83"/>
      <c r="OXU13" s="83"/>
      <c r="OXV13" s="83"/>
      <c r="OXW13" s="83"/>
      <c r="OXX13" s="83"/>
      <c r="OXY13" s="83"/>
      <c r="OXZ13" s="83"/>
      <c r="OYA13" s="83"/>
      <c r="OYB13" s="83"/>
      <c r="OYC13" s="83"/>
      <c r="OYD13" s="83"/>
      <c r="OYE13" s="83"/>
      <c r="OYF13" s="83"/>
      <c r="OYG13" s="83"/>
      <c r="OYH13" s="83"/>
      <c r="OYI13" s="83"/>
      <c r="OYJ13" s="83"/>
      <c r="OYK13" s="83"/>
      <c r="OYL13" s="83"/>
      <c r="OYM13" s="83"/>
      <c r="OYN13" s="83"/>
      <c r="OYO13" s="83"/>
      <c r="OYP13" s="83"/>
      <c r="OYQ13" s="83"/>
      <c r="OYR13" s="83"/>
      <c r="OYS13" s="83"/>
      <c r="OYT13" s="83"/>
      <c r="OYU13" s="83"/>
      <c r="OYV13" s="83"/>
      <c r="OYW13" s="83"/>
      <c r="OYX13" s="83"/>
      <c r="OYY13" s="83"/>
      <c r="OYZ13" s="83"/>
      <c r="OZA13" s="83"/>
      <c r="OZB13" s="83"/>
      <c r="OZC13" s="83"/>
      <c r="OZD13" s="83"/>
      <c r="OZE13" s="83"/>
      <c r="OZF13" s="83"/>
      <c r="OZG13" s="83"/>
      <c r="OZH13" s="83"/>
      <c r="OZI13" s="83"/>
      <c r="OZJ13" s="83"/>
      <c r="OZK13" s="83"/>
      <c r="OZL13" s="83"/>
      <c r="OZM13" s="83"/>
      <c r="OZN13" s="83"/>
      <c r="OZO13" s="83"/>
      <c r="OZP13" s="83"/>
      <c r="OZQ13" s="83"/>
      <c r="OZR13" s="83"/>
      <c r="OZS13" s="83"/>
      <c r="OZT13" s="83"/>
      <c r="OZU13" s="83"/>
      <c r="OZV13" s="83"/>
      <c r="OZW13" s="83"/>
      <c r="OZX13" s="83"/>
      <c r="OZY13" s="83"/>
      <c r="OZZ13" s="83"/>
      <c r="PAA13" s="83"/>
      <c r="PAB13" s="83"/>
      <c r="PAC13" s="83"/>
      <c r="PAD13" s="83"/>
      <c r="PAE13" s="83"/>
      <c r="PAF13" s="83"/>
      <c r="PAG13" s="83"/>
      <c r="PAH13" s="83"/>
      <c r="PAI13" s="83"/>
      <c r="PAJ13" s="83"/>
      <c r="PAK13" s="83"/>
      <c r="PAL13" s="83"/>
      <c r="PAM13" s="83"/>
      <c r="PAN13" s="83"/>
      <c r="PAO13" s="83"/>
      <c r="PAP13" s="83"/>
      <c r="PAQ13" s="83"/>
      <c r="PAR13" s="83"/>
      <c r="PAS13" s="83"/>
      <c r="PAT13" s="83"/>
      <c r="PAU13" s="83"/>
      <c r="PAV13" s="83"/>
      <c r="PAW13" s="83"/>
      <c r="PAX13" s="83"/>
      <c r="PAY13" s="83"/>
      <c r="PAZ13" s="83"/>
      <c r="PBA13" s="83"/>
      <c r="PBB13" s="83"/>
      <c r="PBC13" s="83"/>
      <c r="PBD13" s="83"/>
      <c r="PBE13" s="83"/>
      <c r="PBF13" s="83"/>
      <c r="PBG13" s="83"/>
      <c r="PBH13" s="83"/>
      <c r="PBI13" s="83"/>
      <c r="PBJ13" s="83"/>
      <c r="PBK13" s="83"/>
      <c r="PBL13" s="83"/>
      <c r="PBM13" s="83"/>
      <c r="PBN13" s="83"/>
      <c r="PBO13" s="83"/>
      <c r="PBP13" s="83"/>
      <c r="PBQ13" s="83"/>
      <c r="PBR13" s="83"/>
      <c r="PBS13" s="83"/>
      <c r="PBT13" s="83"/>
      <c r="PBU13" s="83"/>
      <c r="PBV13" s="83"/>
      <c r="PBW13" s="83"/>
      <c r="PBX13" s="83"/>
      <c r="PBY13" s="83"/>
      <c r="PBZ13" s="83"/>
      <c r="PCA13" s="83"/>
      <c r="PCB13" s="83"/>
      <c r="PCC13" s="83"/>
      <c r="PCD13" s="83"/>
      <c r="PCE13" s="83"/>
      <c r="PCF13" s="83"/>
      <c r="PCG13" s="83"/>
      <c r="PCH13" s="83"/>
      <c r="PCI13" s="83"/>
      <c r="PCJ13" s="83"/>
      <c r="PCK13" s="83"/>
      <c r="PCL13" s="83"/>
      <c r="PCM13" s="83"/>
      <c r="PCN13" s="83"/>
      <c r="PCO13" s="83"/>
      <c r="PCP13" s="83"/>
      <c r="PCQ13" s="83"/>
      <c r="PCR13" s="83"/>
      <c r="PCS13" s="83"/>
      <c r="PCT13" s="83"/>
      <c r="PCU13" s="83"/>
      <c r="PCV13" s="83"/>
      <c r="PCW13" s="83"/>
      <c r="PCX13" s="83"/>
      <c r="PCY13" s="83"/>
      <c r="PCZ13" s="83"/>
      <c r="PDA13" s="83"/>
      <c r="PDB13" s="83"/>
      <c r="PDC13" s="83"/>
      <c r="PDD13" s="83"/>
      <c r="PDE13" s="83"/>
      <c r="PDF13" s="83"/>
      <c r="PDG13" s="83"/>
      <c r="PDH13" s="83"/>
      <c r="PDI13" s="83"/>
      <c r="PDJ13" s="83"/>
      <c r="PDK13" s="83"/>
      <c r="PDL13" s="83"/>
      <c r="PDM13" s="83"/>
      <c r="PDN13" s="83"/>
      <c r="PDO13" s="83"/>
      <c r="PDP13" s="83"/>
      <c r="PDQ13" s="83"/>
      <c r="PDR13" s="83"/>
      <c r="PDS13" s="83"/>
      <c r="PDT13" s="83"/>
      <c r="PDU13" s="83"/>
      <c r="PDV13" s="83"/>
      <c r="PDW13" s="83"/>
      <c r="PDX13" s="83"/>
      <c r="PDY13" s="83"/>
      <c r="PDZ13" s="83"/>
      <c r="PEA13" s="83"/>
      <c r="PEB13" s="83"/>
      <c r="PEC13" s="83"/>
      <c r="PED13" s="83"/>
      <c r="PEE13" s="83"/>
      <c r="PEF13" s="83"/>
      <c r="PEG13" s="83"/>
      <c r="PEH13" s="83"/>
      <c r="PEI13" s="83"/>
      <c r="PEJ13" s="83"/>
      <c r="PEK13" s="83"/>
      <c r="PEL13" s="83"/>
      <c r="PEM13" s="83"/>
      <c r="PEN13" s="83"/>
      <c r="PEO13" s="83"/>
      <c r="PEP13" s="83"/>
      <c r="PEQ13" s="83"/>
      <c r="PER13" s="83"/>
      <c r="PES13" s="83"/>
      <c r="PET13" s="83"/>
      <c r="PEU13" s="83"/>
      <c r="PEV13" s="83"/>
      <c r="PEW13" s="83"/>
      <c r="PEX13" s="83"/>
      <c r="PEY13" s="83"/>
      <c r="PEZ13" s="83"/>
      <c r="PFA13" s="83"/>
      <c r="PFB13" s="83"/>
      <c r="PFC13" s="83"/>
      <c r="PFD13" s="83"/>
      <c r="PFE13" s="83"/>
      <c r="PFF13" s="83"/>
      <c r="PFG13" s="83"/>
      <c r="PFH13" s="83"/>
      <c r="PFI13" s="83"/>
      <c r="PFJ13" s="83"/>
      <c r="PFK13" s="83"/>
      <c r="PFL13" s="83"/>
      <c r="PFM13" s="83"/>
      <c r="PFN13" s="83"/>
      <c r="PFO13" s="83"/>
      <c r="PFP13" s="83"/>
      <c r="PFQ13" s="83"/>
      <c r="PFR13" s="83"/>
      <c r="PFS13" s="83"/>
      <c r="PFT13" s="83"/>
      <c r="PFU13" s="83"/>
      <c r="PFV13" s="83"/>
      <c r="PFW13" s="83"/>
      <c r="PFX13" s="83"/>
      <c r="PFY13" s="83"/>
      <c r="PFZ13" s="83"/>
      <c r="PGA13" s="83"/>
      <c r="PGB13" s="83"/>
      <c r="PGC13" s="83"/>
      <c r="PGD13" s="83"/>
      <c r="PGE13" s="83"/>
      <c r="PGF13" s="83"/>
      <c r="PGG13" s="83"/>
      <c r="PGH13" s="83"/>
      <c r="PGI13" s="83"/>
      <c r="PGJ13" s="83"/>
      <c r="PGK13" s="83"/>
      <c r="PGL13" s="83"/>
      <c r="PGM13" s="83"/>
      <c r="PGN13" s="83"/>
      <c r="PGO13" s="83"/>
      <c r="PGP13" s="83"/>
      <c r="PGQ13" s="83"/>
      <c r="PGR13" s="83"/>
      <c r="PGS13" s="83"/>
      <c r="PGT13" s="83"/>
      <c r="PGU13" s="83"/>
      <c r="PGV13" s="83"/>
      <c r="PGW13" s="83"/>
      <c r="PGX13" s="83"/>
      <c r="PGY13" s="83"/>
      <c r="PGZ13" s="83"/>
      <c r="PHA13" s="83"/>
      <c r="PHB13" s="83"/>
      <c r="PHC13" s="83"/>
      <c r="PHD13" s="83"/>
      <c r="PHE13" s="83"/>
      <c r="PHF13" s="83"/>
      <c r="PHG13" s="83"/>
      <c r="PHH13" s="83"/>
      <c r="PHI13" s="83"/>
      <c r="PHJ13" s="83"/>
      <c r="PHK13" s="83"/>
      <c r="PHL13" s="83"/>
      <c r="PHM13" s="83"/>
      <c r="PHN13" s="83"/>
      <c r="PHO13" s="83"/>
      <c r="PHP13" s="83"/>
      <c r="PHQ13" s="83"/>
      <c r="PHR13" s="83"/>
      <c r="PHS13" s="83"/>
      <c r="PHT13" s="83"/>
      <c r="PHU13" s="83"/>
      <c r="PHV13" s="83"/>
      <c r="PHW13" s="83"/>
      <c r="PHX13" s="83"/>
      <c r="PHY13" s="83"/>
      <c r="PHZ13" s="83"/>
      <c r="PIA13" s="83"/>
      <c r="PIB13" s="83"/>
      <c r="PIC13" s="83"/>
      <c r="PID13" s="83"/>
      <c r="PIE13" s="83"/>
      <c r="PIF13" s="83"/>
      <c r="PIG13" s="83"/>
      <c r="PIH13" s="83"/>
      <c r="PII13" s="83"/>
      <c r="PIJ13" s="83"/>
      <c r="PIK13" s="83"/>
      <c r="PIL13" s="83"/>
      <c r="PIM13" s="83"/>
      <c r="PIN13" s="83"/>
      <c r="PIO13" s="83"/>
      <c r="PIP13" s="83"/>
      <c r="PIQ13" s="83"/>
      <c r="PIR13" s="83"/>
      <c r="PIS13" s="83"/>
      <c r="PIT13" s="83"/>
      <c r="PIU13" s="83"/>
      <c r="PIV13" s="83"/>
      <c r="PIW13" s="83"/>
      <c r="PIX13" s="83"/>
      <c r="PIY13" s="83"/>
      <c r="PIZ13" s="83"/>
      <c r="PJA13" s="83"/>
      <c r="PJB13" s="83"/>
      <c r="PJC13" s="83"/>
      <c r="PJD13" s="83"/>
      <c r="PJE13" s="83"/>
      <c r="PJF13" s="83"/>
      <c r="PJG13" s="83"/>
      <c r="PJH13" s="83"/>
      <c r="PJI13" s="83"/>
      <c r="PJJ13" s="83"/>
      <c r="PJK13" s="83"/>
      <c r="PJL13" s="83"/>
      <c r="PJM13" s="83"/>
      <c r="PJN13" s="83"/>
      <c r="PJO13" s="83"/>
      <c r="PJP13" s="83"/>
      <c r="PJQ13" s="83"/>
      <c r="PJR13" s="83"/>
      <c r="PJS13" s="83"/>
      <c r="PJT13" s="83"/>
      <c r="PJU13" s="83"/>
      <c r="PJV13" s="83"/>
      <c r="PJW13" s="83"/>
      <c r="PJX13" s="83"/>
      <c r="PJY13" s="83"/>
      <c r="PJZ13" s="83"/>
      <c r="PKA13" s="83"/>
      <c r="PKB13" s="83"/>
      <c r="PKC13" s="83"/>
      <c r="PKD13" s="83"/>
      <c r="PKE13" s="83"/>
      <c r="PKF13" s="83"/>
      <c r="PKG13" s="83"/>
      <c r="PKH13" s="83"/>
      <c r="PKI13" s="83"/>
      <c r="PKJ13" s="83"/>
      <c r="PKK13" s="83"/>
      <c r="PKL13" s="83"/>
      <c r="PKM13" s="83"/>
      <c r="PKN13" s="83"/>
      <c r="PKO13" s="83"/>
      <c r="PKP13" s="83"/>
      <c r="PKQ13" s="83"/>
      <c r="PKR13" s="83"/>
      <c r="PKS13" s="83"/>
      <c r="PKT13" s="83"/>
      <c r="PKU13" s="83"/>
      <c r="PKV13" s="83"/>
      <c r="PKW13" s="83"/>
      <c r="PKX13" s="83"/>
      <c r="PKY13" s="83"/>
      <c r="PKZ13" s="83"/>
      <c r="PLA13" s="83"/>
      <c r="PLB13" s="83"/>
      <c r="PLC13" s="83"/>
      <c r="PLD13" s="83"/>
      <c r="PLE13" s="83"/>
      <c r="PLF13" s="83"/>
      <c r="PLG13" s="83"/>
      <c r="PLH13" s="83"/>
      <c r="PLI13" s="83"/>
      <c r="PLJ13" s="83"/>
      <c r="PLK13" s="83"/>
      <c r="PLL13" s="83"/>
      <c r="PLM13" s="83"/>
      <c r="PLN13" s="83"/>
      <c r="PLO13" s="83"/>
      <c r="PLP13" s="83"/>
      <c r="PLQ13" s="83"/>
      <c r="PLR13" s="83"/>
      <c r="PLS13" s="83"/>
      <c r="PLT13" s="83"/>
      <c r="PLU13" s="83"/>
      <c r="PLV13" s="83"/>
      <c r="PLW13" s="83"/>
      <c r="PLX13" s="83"/>
      <c r="PLY13" s="83"/>
      <c r="PLZ13" s="83"/>
      <c r="PMA13" s="83"/>
      <c r="PMB13" s="83"/>
      <c r="PMC13" s="83"/>
      <c r="PMD13" s="83"/>
      <c r="PME13" s="83"/>
      <c r="PMF13" s="83"/>
      <c r="PMG13" s="83"/>
      <c r="PMH13" s="83"/>
      <c r="PMI13" s="83"/>
      <c r="PMJ13" s="83"/>
      <c r="PMK13" s="83"/>
      <c r="PML13" s="83"/>
      <c r="PMM13" s="83"/>
      <c r="PMN13" s="83"/>
      <c r="PMO13" s="83"/>
      <c r="PMP13" s="83"/>
      <c r="PMQ13" s="83"/>
      <c r="PMR13" s="83"/>
      <c r="PMS13" s="83"/>
      <c r="PMT13" s="83"/>
      <c r="PMU13" s="83"/>
      <c r="PMV13" s="83"/>
      <c r="PMW13" s="83"/>
      <c r="PMX13" s="83"/>
      <c r="PMY13" s="83"/>
      <c r="PMZ13" s="83"/>
      <c r="PNA13" s="83"/>
      <c r="PNB13" s="83"/>
      <c r="PNC13" s="83"/>
      <c r="PND13" s="83"/>
      <c r="PNE13" s="83"/>
      <c r="PNF13" s="83"/>
      <c r="PNG13" s="83"/>
      <c r="PNH13" s="83"/>
      <c r="PNI13" s="83"/>
      <c r="PNJ13" s="83"/>
      <c r="PNK13" s="83"/>
      <c r="PNL13" s="83"/>
      <c r="PNM13" s="83"/>
      <c r="PNN13" s="83"/>
      <c r="PNO13" s="83"/>
      <c r="PNP13" s="83"/>
      <c r="PNQ13" s="83"/>
      <c r="PNR13" s="83"/>
      <c r="PNS13" s="83"/>
      <c r="PNT13" s="83"/>
      <c r="PNU13" s="83"/>
      <c r="PNV13" s="83"/>
      <c r="PNW13" s="83"/>
      <c r="PNX13" s="83"/>
      <c r="PNY13" s="83"/>
      <c r="PNZ13" s="83"/>
      <c r="POA13" s="83"/>
      <c r="POB13" s="83"/>
      <c r="POC13" s="83"/>
      <c r="POD13" s="83"/>
      <c r="POE13" s="83"/>
      <c r="POF13" s="83"/>
      <c r="POG13" s="83"/>
      <c r="POH13" s="83"/>
      <c r="POI13" s="83"/>
      <c r="POJ13" s="83"/>
      <c r="POK13" s="83"/>
      <c r="POL13" s="83"/>
      <c r="POM13" s="83"/>
      <c r="PON13" s="83"/>
      <c r="POO13" s="83"/>
      <c r="POP13" s="83"/>
      <c r="POQ13" s="83"/>
      <c r="POR13" s="83"/>
      <c r="POS13" s="83"/>
      <c r="POT13" s="83"/>
      <c r="POU13" s="83"/>
      <c r="POV13" s="83"/>
      <c r="POW13" s="83"/>
      <c r="POX13" s="83"/>
      <c r="POY13" s="83"/>
      <c r="POZ13" s="83"/>
      <c r="PPA13" s="83"/>
      <c r="PPB13" s="83"/>
      <c r="PPC13" s="83"/>
      <c r="PPD13" s="83"/>
      <c r="PPE13" s="83"/>
      <c r="PPF13" s="83"/>
      <c r="PPG13" s="83"/>
      <c r="PPH13" s="83"/>
      <c r="PPI13" s="83"/>
      <c r="PPJ13" s="83"/>
      <c r="PPK13" s="83"/>
      <c r="PPL13" s="83"/>
      <c r="PPM13" s="83"/>
      <c r="PPN13" s="83"/>
      <c r="PPO13" s="83"/>
      <c r="PPP13" s="83"/>
      <c r="PPQ13" s="83"/>
      <c r="PPR13" s="83"/>
      <c r="PPS13" s="83"/>
      <c r="PPT13" s="83"/>
      <c r="PPU13" s="83"/>
      <c r="PPV13" s="83"/>
      <c r="PPW13" s="83"/>
      <c r="PPX13" s="83"/>
      <c r="PPY13" s="83"/>
      <c r="PPZ13" s="83"/>
      <c r="PQA13" s="83"/>
      <c r="PQB13" s="83"/>
      <c r="PQC13" s="83"/>
      <c r="PQD13" s="83"/>
      <c r="PQE13" s="83"/>
      <c r="PQF13" s="83"/>
      <c r="PQG13" s="83"/>
      <c r="PQH13" s="83"/>
      <c r="PQI13" s="83"/>
      <c r="PQJ13" s="83"/>
      <c r="PQK13" s="83"/>
      <c r="PQL13" s="83"/>
      <c r="PQM13" s="83"/>
      <c r="PQN13" s="83"/>
      <c r="PQO13" s="83"/>
      <c r="PQP13" s="83"/>
      <c r="PQQ13" s="83"/>
      <c r="PQR13" s="83"/>
      <c r="PQS13" s="83"/>
      <c r="PQT13" s="83"/>
      <c r="PQU13" s="83"/>
      <c r="PQV13" s="83"/>
      <c r="PQW13" s="83"/>
      <c r="PQX13" s="83"/>
      <c r="PQY13" s="83"/>
      <c r="PQZ13" s="83"/>
      <c r="PRA13" s="83"/>
      <c r="PRB13" s="83"/>
      <c r="PRC13" s="83"/>
      <c r="PRD13" s="83"/>
      <c r="PRE13" s="83"/>
      <c r="PRF13" s="83"/>
      <c r="PRG13" s="83"/>
      <c r="PRH13" s="83"/>
      <c r="PRI13" s="83"/>
      <c r="PRJ13" s="83"/>
      <c r="PRK13" s="83"/>
      <c r="PRL13" s="83"/>
      <c r="PRM13" s="83"/>
      <c r="PRN13" s="83"/>
      <c r="PRO13" s="83"/>
      <c r="PRP13" s="83"/>
      <c r="PRQ13" s="83"/>
      <c r="PRR13" s="83"/>
      <c r="PRS13" s="83"/>
      <c r="PRT13" s="83"/>
      <c r="PRU13" s="83"/>
      <c r="PRV13" s="83"/>
      <c r="PRW13" s="83"/>
      <c r="PRX13" s="83"/>
      <c r="PRY13" s="83"/>
      <c r="PRZ13" s="83"/>
      <c r="PSA13" s="83"/>
      <c r="PSB13" s="83"/>
      <c r="PSC13" s="83"/>
      <c r="PSD13" s="83"/>
      <c r="PSE13" s="83"/>
      <c r="PSF13" s="83"/>
      <c r="PSG13" s="83"/>
      <c r="PSH13" s="83"/>
      <c r="PSI13" s="83"/>
      <c r="PSJ13" s="83"/>
      <c r="PSK13" s="83"/>
      <c r="PSL13" s="83"/>
      <c r="PSM13" s="83"/>
      <c r="PSN13" s="83"/>
      <c r="PSO13" s="83"/>
      <c r="PSP13" s="83"/>
      <c r="PSQ13" s="83"/>
      <c r="PSR13" s="83"/>
      <c r="PSS13" s="83"/>
      <c r="PST13" s="83"/>
      <c r="PSU13" s="83"/>
      <c r="PSV13" s="83"/>
      <c r="PSW13" s="83"/>
      <c r="PSX13" s="83"/>
      <c r="PSY13" s="83"/>
      <c r="PSZ13" s="83"/>
      <c r="PTA13" s="83"/>
      <c r="PTB13" s="83"/>
      <c r="PTC13" s="83"/>
      <c r="PTD13" s="83"/>
      <c r="PTE13" s="83"/>
      <c r="PTF13" s="83"/>
      <c r="PTG13" s="83"/>
      <c r="PTH13" s="83"/>
      <c r="PTI13" s="83"/>
      <c r="PTJ13" s="83"/>
      <c r="PTK13" s="83"/>
      <c r="PTL13" s="83"/>
      <c r="PTM13" s="83"/>
      <c r="PTN13" s="83"/>
      <c r="PTO13" s="83"/>
      <c r="PTP13" s="83"/>
      <c r="PTQ13" s="83"/>
      <c r="PTR13" s="83"/>
      <c r="PTS13" s="83"/>
      <c r="PTT13" s="83"/>
      <c r="PTU13" s="83"/>
      <c r="PTV13" s="83"/>
      <c r="PTW13" s="83"/>
      <c r="PTX13" s="83"/>
      <c r="PTY13" s="83"/>
      <c r="PTZ13" s="83"/>
      <c r="PUA13" s="83"/>
      <c r="PUB13" s="83"/>
      <c r="PUC13" s="83"/>
      <c r="PUD13" s="83"/>
      <c r="PUE13" s="83"/>
      <c r="PUF13" s="83"/>
      <c r="PUG13" s="83"/>
      <c r="PUH13" s="83"/>
      <c r="PUI13" s="83"/>
      <c r="PUJ13" s="83"/>
      <c r="PUK13" s="83"/>
      <c r="PUL13" s="83"/>
      <c r="PUM13" s="83"/>
      <c r="PUN13" s="83"/>
      <c r="PUO13" s="83"/>
      <c r="PUP13" s="83"/>
      <c r="PUQ13" s="83"/>
      <c r="PUR13" s="83"/>
      <c r="PUS13" s="83"/>
      <c r="PUT13" s="83"/>
      <c r="PUU13" s="83"/>
      <c r="PUV13" s="83"/>
      <c r="PUW13" s="83"/>
      <c r="PUX13" s="83"/>
      <c r="PUY13" s="83"/>
      <c r="PUZ13" s="83"/>
      <c r="PVA13" s="83"/>
      <c r="PVB13" s="83"/>
      <c r="PVC13" s="83"/>
      <c r="PVD13" s="83"/>
      <c r="PVE13" s="83"/>
      <c r="PVF13" s="83"/>
      <c r="PVG13" s="83"/>
      <c r="PVH13" s="83"/>
      <c r="PVI13" s="83"/>
      <c r="PVJ13" s="83"/>
      <c r="PVK13" s="83"/>
      <c r="PVL13" s="83"/>
      <c r="PVM13" s="83"/>
      <c r="PVN13" s="83"/>
      <c r="PVO13" s="83"/>
      <c r="PVP13" s="83"/>
      <c r="PVQ13" s="83"/>
      <c r="PVR13" s="83"/>
      <c r="PVS13" s="83"/>
      <c r="PVT13" s="83"/>
      <c r="PVU13" s="83"/>
      <c r="PVV13" s="83"/>
      <c r="PVW13" s="83"/>
      <c r="PVX13" s="83"/>
      <c r="PVY13" s="83"/>
      <c r="PVZ13" s="83"/>
      <c r="PWA13" s="83"/>
      <c r="PWB13" s="83"/>
      <c r="PWC13" s="83"/>
      <c r="PWD13" s="83"/>
      <c r="PWE13" s="83"/>
      <c r="PWF13" s="83"/>
      <c r="PWG13" s="83"/>
      <c r="PWH13" s="83"/>
      <c r="PWI13" s="83"/>
      <c r="PWJ13" s="83"/>
      <c r="PWK13" s="83"/>
      <c r="PWL13" s="83"/>
      <c r="PWM13" s="83"/>
      <c r="PWN13" s="83"/>
      <c r="PWO13" s="83"/>
      <c r="PWP13" s="83"/>
      <c r="PWQ13" s="83"/>
      <c r="PWR13" s="83"/>
      <c r="PWS13" s="83"/>
      <c r="PWT13" s="83"/>
      <c r="PWU13" s="83"/>
      <c r="PWV13" s="83"/>
      <c r="PWW13" s="83"/>
      <c r="PWX13" s="83"/>
      <c r="PWY13" s="83"/>
      <c r="PWZ13" s="83"/>
      <c r="PXA13" s="83"/>
      <c r="PXB13" s="83"/>
      <c r="PXC13" s="83"/>
      <c r="PXD13" s="83"/>
      <c r="PXE13" s="83"/>
      <c r="PXF13" s="83"/>
      <c r="PXG13" s="83"/>
      <c r="PXH13" s="83"/>
      <c r="PXI13" s="83"/>
      <c r="PXJ13" s="83"/>
      <c r="PXK13" s="83"/>
      <c r="PXL13" s="83"/>
      <c r="PXM13" s="83"/>
      <c r="PXN13" s="83"/>
      <c r="PXO13" s="83"/>
      <c r="PXP13" s="83"/>
      <c r="PXQ13" s="83"/>
      <c r="PXR13" s="83"/>
      <c r="PXS13" s="83"/>
      <c r="PXT13" s="83"/>
      <c r="PXU13" s="83"/>
      <c r="PXV13" s="83"/>
      <c r="PXW13" s="83"/>
      <c r="PXX13" s="83"/>
      <c r="PXY13" s="83"/>
      <c r="PXZ13" s="83"/>
      <c r="PYA13" s="83"/>
      <c r="PYB13" s="83"/>
      <c r="PYC13" s="83"/>
      <c r="PYD13" s="83"/>
      <c r="PYE13" s="83"/>
      <c r="PYF13" s="83"/>
      <c r="PYG13" s="83"/>
      <c r="PYH13" s="83"/>
      <c r="PYI13" s="83"/>
      <c r="PYJ13" s="83"/>
      <c r="PYK13" s="83"/>
      <c r="PYL13" s="83"/>
      <c r="PYM13" s="83"/>
      <c r="PYN13" s="83"/>
      <c r="PYO13" s="83"/>
      <c r="PYP13" s="83"/>
      <c r="PYQ13" s="83"/>
      <c r="PYR13" s="83"/>
      <c r="PYS13" s="83"/>
      <c r="PYT13" s="83"/>
      <c r="PYU13" s="83"/>
      <c r="PYV13" s="83"/>
      <c r="PYW13" s="83"/>
      <c r="PYX13" s="83"/>
      <c r="PYY13" s="83"/>
      <c r="PYZ13" s="83"/>
      <c r="PZA13" s="83"/>
      <c r="PZB13" s="83"/>
      <c r="PZC13" s="83"/>
      <c r="PZD13" s="83"/>
      <c r="PZE13" s="83"/>
      <c r="PZF13" s="83"/>
      <c r="PZG13" s="83"/>
      <c r="PZH13" s="83"/>
      <c r="PZI13" s="83"/>
      <c r="PZJ13" s="83"/>
      <c r="PZK13" s="83"/>
      <c r="PZL13" s="83"/>
      <c r="PZM13" s="83"/>
      <c r="PZN13" s="83"/>
      <c r="PZO13" s="83"/>
      <c r="PZP13" s="83"/>
      <c r="PZQ13" s="83"/>
      <c r="PZR13" s="83"/>
      <c r="PZS13" s="83"/>
      <c r="PZT13" s="83"/>
      <c r="PZU13" s="83"/>
      <c r="PZV13" s="83"/>
      <c r="PZW13" s="83"/>
      <c r="PZX13" s="83"/>
      <c r="PZY13" s="83"/>
      <c r="PZZ13" s="83"/>
      <c r="QAA13" s="83"/>
      <c r="QAB13" s="83"/>
      <c r="QAC13" s="83"/>
      <c r="QAD13" s="83"/>
      <c r="QAE13" s="83"/>
      <c r="QAF13" s="83"/>
      <c r="QAG13" s="83"/>
      <c r="QAH13" s="83"/>
      <c r="QAI13" s="83"/>
      <c r="QAJ13" s="83"/>
      <c r="QAK13" s="83"/>
      <c r="QAL13" s="83"/>
      <c r="QAM13" s="83"/>
      <c r="QAN13" s="83"/>
      <c r="QAO13" s="83"/>
      <c r="QAP13" s="83"/>
      <c r="QAQ13" s="83"/>
      <c r="QAR13" s="83"/>
      <c r="QAS13" s="83"/>
      <c r="QAT13" s="83"/>
      <c r="QAU13" s="83"/>
      <c r="QAV13" s="83"/>
      <c r="QAW13" s="83"/>
      <c r="QAX13" s="83"/>
      <c r="QAY13" s="83"/>
      <c r="QAZ13" s="83"/>
      <c r="QBA13" s="83"/>
      <c r="QBB13" s="83"/>
      <c r="QBC13" s="83"/>
      <c r="QBD13" s="83"/>
      <c r="QBE13" s="83"/>
      <c r="QBF13" s="83"/>
      <c r="QBG13" s="83"/>
      <c r="QBH13" s="83"/>
      <c r="QBI13" s="83"/>
      <c r="QBJ13" s="83"/>
      <c r="QBK13" s="83"/>
      <c r="QBL13" s="83"/>
      <c r="QBM13" s="83"/>
      <c r="QBN13" s="83"/>
      <c r="QBO13" s="83"/>
      <c r="QBP13" s="83"/>
      <c r="QBQ13" s="83"/>
      <c r="QBR13" s="83"/>
      <c r="QBS13" s="83"/>
      <c r="QBT13" s="83"/>
      <c r="QBU13" s="83"/>
      <c r="QBV13" s="83"/>
      <c r="QBW13" s="83"/>
      <c r="QBX13" s="83"/>
      <c r="QBY13" s="83"/>
      <c r="QBZ13" s="83"/>
      <c r="QCA13" s="83"/>
      <c r="QCB13" s="83"/>
      <c r="QCC13" s="83"/>
      <c r="QCD13" s="83"/>
      <c r="QCE13" s="83"/>
      <c r="QCF13" s="83"/>
      <c r="QCG13" s="83"/>
      <c r="QCH13" s="83"/>
      <c r="QCI13" s="83"/>
      <c r="QCJ13" s="83"/>
      <c r="QCK13" s="83"/>
      <c r="QCL13" s="83"/>
      <c r="QCM13" s="83"/>
      <c r="QCN13" s="83"/>
      <c r="QCO13" s="83"/>
      <c r="QCP13" s="83"/>
      <c r="QCQ13" s="83"/>
      <c r="QCR13" s="83"/>
      <c r="QCS13" s="83"/>
      <c r="QCT13" s="83"/>
      <c r="QCU13" s="83"/>
      <c r="QCV13" s="83"/>
      <c r="QCW13" s="83"/>
      <c r="QCX13" s="83"/>
      <c r="QCY13" s="83"/>
      <c r="QCZ13" s="83"/>
      <c r="QDA13" s="83"/>
      <c r="QDB13" s="83"/>
      <c r="QDC13" s="83"/>
      <c r="QDD13" s="83"/>
      <c r="QDE13" s="83"/>
      <c r="QDF13" s="83"/>
      <c r="QDG13" s="83"/>
      <c r="QDH13" s="83"/>
      <c r="QDI13" s="83"/>
      <c r="QDJ13" s="83"/>
      <c r="QDK13" s="83"/>
      <c r="QDL13" s="83"/>
      <c r="QDM13" s="83"/>
      <c r="QDN13" s="83"/>
      <c r="QDO13" s="83"/>
      <c r="QDP13" s="83"/>
      <c r="QDQ13" s="83"/>
      <c r="QDR13" s="83"/>
      <c r="QDS13" s="83"/>
      <c r="QDT13" s="83"/>
      <c r="QDU13" s="83"/>
      <c r="QDV13" s="83"/>
      <c r="QDW13" s="83"/>
      <c r="QDX13" s="83"/>
      <c r="QDY13" s="83"/>
      <c r="QDZ13" s="83"/>
      <c r="QEA13" s="83"/>
      <c r="QEB13" s="83"/>
      <c r="QEC13" s="83"/>
      <c r="QED13" s="83"/>
      <c r="QEE13" s="83"/>
      <c r="QEF13" s="83"/>
      <c r="QEG13" s="83"/>
      <c r="QEH13" s="83"/>
      <c r="QEI13" s="83"/>
      <c r="QEJ13" s="83"/>
      <c r="QEK13" s="83"/>
      <c r="QEL13" s="83"/>
      <c r="QEM13" s="83"/>
      <c r="QEN13" s="83"/>
      <c r="QEO13" s="83"/>
      <c r="QEP13" s="83"/>
      <c r="QEQ13" s="83"/>
      <c r="QER13" s="83"/>
      <c r="QES13" s="83"/>
      <c r="QET13" s="83"/>
      <c r="QEU13" s="83"/>
      <c r="QEV13" s="83"/>
      <c r="QEW13" s="83"/>
      <c r="QEX13" s="83"/>
      <c r="QEY13" s="83"/>
      <c r="QEZ13" s="83"/>
      <c r="QFA13" s="83"/>
      <c r="QFB13" s="83"/>
      <c r="QFC13" s="83"/>
      <c r="QFD13" s="83"/>
      <c r="QFE13" s="83"/>
      <c r="QFF13" s="83"/>
      <c r="QFG13" s="83"/>
      <c r="QFH13" s="83"/>
      <c r="QFI13" s="83"/>
      <c r="QFJ13" s="83"/>
      <c r="QFK13" s="83"/>
      <c r="QFL13" s="83"/>
      <c r="QFM13" s="83"/>
      <c r="QFN13" s="83"/>
      <c r="QFO13" s="83"/>
      <c r="QFP13" s="83"/>
      <c r="QFQ13" s="83"/>
      <c r="QFR13" s="83"/>
      <c r="QFS13" s="83"/>
      <c r="QFT13" s="83"/>
      <c r="QFU13" s="83"/>
      <c r="QFV13" s="83"/>
      <c r="QFW13" s="83"/>
      <c r="QFX13" s="83"/>
      <c r="QFY13" s="83"/>
      <c r="QFZ13" s="83"/>
      <c r="QGA13" s="83"/>
      <c r="QGB13" s="83"/>
      <c r="QGC13" s="83"/>
      <c r="QGD13" s="83"/>
      <c r="QGE13" s="83"/>
      <c r="QGF13" s="83"/>
      <c r="QGG13" s="83"/>
      <c r="QGH13" s="83"/>
      <c r="QGI13" s="83"/>
      <c r="QGJ13" s="83"/>
      <c r="QGK13" s="83"/>
      <c r="QGL13" s="83"/>
      <c r="QGM13" s="83"/>
      <c r="QGN13" s="83"/>
      <c r="QGO13" s="83"/>
      <c r="QGP13" s="83"/>
      <c r="QGQ13" s="83"/>
      <c r="QGR13" s="83"/>
      <c r="QGS13" s="83"/>
      <c r="QGT13" s="83"/>
      <c r="QGU13" s="83"/>
      <c r="QGV13" s="83"/>
      <c r="QGW13" s="83"/>
      <c r="QGX13" s="83"/>
      <c r="QGY13" s="83"/>
      <c r="QGZ13" s="83"/>
      <c r="QHA13" s="83"/>
      <c r="QHB13" s="83"/>
      <c r="QHC13" s="83"/>
      <c r="QHD13" s="83"/>
      <c r="QHE13" s="83"/>
      <c r="QHF13" s="83"/>
      <c r="QHG13" s="83"/>
      <c r="QHH13" s="83"/>
      <c r="QHI13" s="83"/>
      <c r="QHJ13" s="83"/>
      <c r="QHK13" s="83"/>
      <c r="QHL13" s="83"/>
      <c r="QHM13" s="83"/>
      <c r="QHN13" s="83"/>
      <c r="QHO13" s="83"/>
      <c r="QHP13" s="83"/>
      <c r="QHQ13" s="83"/>
      <c r="QHR13" s="83"/>
      <c r="QHS13" s="83"/>
      <c r="QHT13" s="83"/>
      <c r="QHU13" s="83"/>
      <c r="QHV13" s="83"/>
      <c r="QHW13" s="83"/>
      <c r="QHX13" s="83"/>
      <c r="QHY13" s="83"/>
      <c r="QHZ13" s="83"/>
      <c r="QIA13" s="83"/>
      <c r="QIB13" s="83"/>
      <c r="QIC13" s="83"/>
      <c r="QID13" s="83"/>
      <c r="QIE13" s="83"/>
      <c r="QIF13" s="83"/>
      <c r="QIG13" s="83"/>
      <c r="QIH13" s="83"/>
      <c r="QII13" s="83"/>
      <c r="QIJ13" s="83"/>
      <c r="QIK13" s="83"/>
      <c r="QIL13" s="83"/>
      <c r="QIM13" s="83"/>
      <c r="QIN13" s="83"/>
      <c r="QIO13" s="83"/>
      <c r="QIP13" s="83"/>
      <c r="QIQ13" s="83"/>
      <c r="QIR13" s="83"/>
      <c r="QIS13" s="83"/>
      <c r="QIT13" s="83"/>
      <c r="QIU13" s="83"/>
      <c r="QIV13" s="83"/>
      <c r="QIW13" s="83"/>
      <c r="QIX13" s="83"/>
      <c r="QIY13" s="83"/>
      <c r="QIZ13" s="83"/>
      <c r="QJA13" s="83"/>
      <c r="QJB13" s="83"/>
      <c r="QJC13" s="83"/>
      <c r="QJD13" s="83"/>
      <c r="QJE13" s="83"/>
      <c r="QJF13" s="83"/>
      <c r="QJG13" s="83"/>
      <c r="QJH13" s="83"/>
      <c r="QJI13" s="83"/>
      <c r="QJJ13" s="83"/>
      <c r="QJK13" s="83"/>
      <c r="QJL13" s="83"/>
      <c r="QJM13" s="83"/>
      <c r="QJN13" s="83"/>
      <c r="QJO13" s="83"/>
      <c r="QJP13" s="83"/>
      <c r="QJQ13" s="83"/>
      <c r="QJR13" s="83"/>
      <c r="QJS13" s="83"/>
      <c r="QJT13" s="83"/>
      <c r="QJU13" s="83"/>
      <c r="QJV13" s="83"/>
      <c r="QJW13" s="83"/>
      <c r="QJX13" s="83"/>
      <c r="QJY13" s="83"/>
      <c r="QJZ13" s="83"/>
      <c r="QKA13" s="83"/>
      <c r="QKB13" s="83"/>
      <c r="QKC13" s="83"/>
      <c r="QKD13" s="83"/>
      <c r="QKE13" s="83"/>
      <c r="QKF13" s="83"/>
      <c r="QKG13" s="83"/>
      <c r="QKH13" s="83"/>
      <c r="QKI13" s="83"/>
      <c r="QKJ13" s="83"/>
      <c r="QKK13" s="83"/>
      <c r="QKL13" s="83"/>
      <c r="QKM13" s="83"/>
      <c r="QKN13" s="83"/>
      <c r="QKO13" s="83"/>
      <c r="QKP13" s="83"/>
      <c r="QKQ13" s="83"/>
      <c r="QKR13" s="83"/>
      <c r="QKS13" s="83"/>
      <c r="QKT13" s="83"/>
      <c r="QKU13" s="83"/>
      <c r="QKV13" s="83"/>
      <c r="QKW13" s="83"/>
      <c r="QKX13" s="83"/>
      <c r="QKY13" s="83"/>
      <c r="QKZ13" s="83"/>
      <c r="QLA13" s="83"/>
      <c r="QLB13" s="83"/>
      <c r="QLC13" s="83"/>
      <c r="QLD13" s="83"/>
      <c r="QLE13" s="83"/>
      <c r="QLF13" s="83"/>
      <c r="QLG13" s="83"/>
      <c r="QLH13" s="83"/>
      <c r="QLI13" s="83"/>
      <c r="QLJ13" s="83"/>
      <c r="QLK13" s="83"/>
      <c r="QLL13" s="83"/>
      <c r="QLM13" s="83"/>
      <c r="QLN13" s="83"/>
      <c r="QLO13" s="83"/>
      <c r="QLP13" s="83"/>
      <c r="QLQ13" s="83"/>
      <c r="QLR13" s="83"/>
      <c r="QLS13" s="83"/>
      <c r="QLT13" s="83"/>
      <c r="QLU13" s="83"/>
      <c r="QLV13" s="83"/>
      <c r="QLW13" s="83"/>
      <c r="QLX13" s="83"/>
      <c r="QLY13" s="83"/>
      <c r="QLZ13" s="83"/>
      <c r="QMA13" s="83"/>
      <c r="QMB13" s="83"/>
      <c r="QMC13" s="83"/>
      <c r="QMD13" s="83"/>
      <c r="QME13" s="83"/>
      <c r="QMF13" s="83"/>
      <c r="QMG13" s="83"/>
      <c r="QMH13" s="83"/>
      <c r="QMI13" s="83"/>
      <c r="QMJ13" s="83"/>
      <c r="QMK13" s="83"/>
      <c r="QML13" s="83"/>
      <c r="QMM13" s="83"/>
      <c r="QMN13" s="83"/>
      <c r="QMO13" s="83"/>
      <c r="QMP13" s="83"/>
      <c r="QMQ13" s="83"/>
      <c r="QMR13" s="83"/>
      <c r="QMS13" s="83"/>
      <c r="QMT13" s="83"/>
      <c r="QMU13" s="83"/>
      <c r="QMV13" s="83"/>
      <c r="QMW13" s="83"/>
      <c r="QMX13" s="83"/>
      <c r="QMY13" s="83"/>
      <c r="QMZ13" s="83"/>
      <c r="QNA13" s="83"/>
      <c r="QNB13" s="83"/>
      <c r="QNC13" s="83"/>
      <c r="QND13" s="83"/>
      <c r="QNE13" s="83"/>
      <c r="QNF13" s="83"/>
      <c r="QNG13" s="83"/>
      <c r="QNH13" s="83"/>
      <c r="QNI13" s="83"/>
      <c r="QNJ13" s="83"/>
      <c r="QNK13" s="83"/>
      <c r="QNL13" s="83"/>
      <c r="QNM13" s="83"/>
      <c r="QNN13" s="83"/>
      <c r="QNO13" s="83"/>
      <c r="QNP13" s="83"/>
      <c r="QNQ13" s="83"/>
      <c r="QNR13" s="83"/>
      <c r="QNS13" s="83"/>
      <c r="QNT13" s="83"/>
      <c r="QNU13" s="83"/>
      <c r="QNV13" s="83"/>
      <c r="QNW13" s="83"/>
      <c r="QNX13" s="83"/>
      <c r="QNY13" s="83"/>
      <c r="QNZ13" s="83"/>
      <c r="QOA13" s="83"/>
      <c r="QOB13" s="83"/>
      <c r="QOC13" s="83"/>
      <c r="QOD13" s="83"/>
      <c r="QOE13" s="83"/>
      <c r="QOF13" s="83"/>
      <c r="QOG13" s="83"/>
      <c r="QOH13" s="83"/>
      <c r="QOI13" s="83"/>
      <c r="QOJ13" s="83"/>
      <c r="QOK13" s="83"/>
      <c r="QOL13" s="83"/>
      <c r="QOM13" s="83"/>
      <c r="QON13" s="83"/>
      <c r="QOO13" s="83"/>
      <c r="QOP13" s="83"/>
      <c r="QOQ13" s="83"/>
      <c r="QOR13" s="83"/>
      <c r="QOS13" s="83"/>
      <c r="QOT13" s="83"/>
      <c r="QOU13" s="83"/>
      <c r="QOV13" s="83"/>
      <c r="QOW13" s="83"/>
      <c r="QOX13" s="83"/>
      <c r="QOY13" s="83"/>
      <c r="QOZ13" s="83"/>
      <c r="QPA13" s="83"/>
      <c r="QPB13" s="83"/>
      <c r="QPC13" s="83"/>
      <c r="QPD13" s="83"/>
      <c r="QPE13" s="83"/>
      <c r="QPF13" s="83"/>
      <c r="QPG13" s="83"/>
      <c r="QPH13" s="83"/>
      <c r="QPI13" s="83"/>
      <c r="QPJ13" s="83"/>
      <c r="QPK13" s="83"/>
      <c r="QPL13" s="83"/>
      <c r="QPM13" s="83"/>
      <c r="QPN13" s="83"/>
      <c r="QPO13" s="83"/>
      <c r="QPP13" s="83"/>
      <c r="QPQ13" s="83"/>
      <c r="QPR13" s="83"/>
      <c r="QPS13" s="83"/>
      <c r="QPT13" s="83"/>
      <c r="QPU13" s="83"/>
      <c r="QPV13" s="83"/>
      <c r="QPW13" s="83"/>
      <c r="QPX13" s="83"/>
      <c r="QPY13" s="83"/>
      <c r="QPZ13" s="83"/>
      <c r="QQA13" s="83"/>
      <c r="QQB13" s="83"/>
      <c r="QQC13" s="83"/>
      <c r="QQD13" s="83"/>
      <c r="QQE13" s="83"/>
      <c r="QQF13" s="83"/>
      <c r="QQG13" s="83"/>
      <c r="QQH13" s="83"/>
      <c r="QQI13" s="83"/>
      <c r="QQJ13" s="83"/>
      <c r="QQK13" s="83"/>
      <c r="QQL13" s="83"/>
      <c r="QQM13" s="83"/>
      <c r="QQN13" s="83"/>
      <c r="QQO13" s="83"/>
      <c r="QQP13" s="83"/>
      <c r="QQQ13" s="83"/>
      <c r="QQR13" s="83"/>
      <c r="QQS13" s="83"/>
      <c r="QQT13" s="83"/>
      <c r="QQU13" s="83"/>
      <c r="QQV13" s="83"/>
      <c r="QQW13" s="83"/>
      <c r="QQX13" s="83"/>
      <c r="QQY13" s="83"/>
      <c r="QQZ13" s="83"/>
      <c r="QRA13" s="83"/>
      <c r="QRB13" s="83"/>
      <c r="QRC13" s="83"/>
      <c r="QRD13" s="83"/>
      <c r="QRE13" s="83"/>
      <c r="QRF13" s="83"/>
      <c r="QRG13" s="83"/>
      <c r="QRH13" s="83"/>
      <c r="QRI13" s="83"/>
      <c r="QRJ13" s="83"/>
      <c r="QRK13" s="83"/>
      <c r="QRL13" s="83"/>
      <c r="QRM13" s="83"/>
      <c r="QRN13" s="83"/>
      <c r="QRO13" s="83"/>
      <c r="QRP13" s="83"/>
      <c r="QRQ13" s="83"/>
      <c r="QRR13" s="83"/>
      <c r="QRS13" s="83"/>
      <c r="QRT13" s="83"/>
      <c r="QRU13" s="83"/>
      <c r="QRV13" s="83"/>
      <c r="QRW13" s="83"/>
      <c r="QRX13" s="83"/>
      <c r="QRY13" s="83"/>
      <c r="QRZ13" s="83"/>
      <c r="QSA13" s="83"/>
      <c r="QSB13" s="83"/>
      <c r="QSC13" s="83"/>
      <c r="QSD13" s="83"/>
      <c r="QSE13" s="83"/>
      <c r="QSF13" s="83"/>
      <c r="QSG13" s="83"/>
      <c r="QSH13" s="83"/>
      <c r="QSI13" s="83"/>
      <c r="QSJ13" s="83"/>
      <c r="QSK13" s="83"/>
      <c r="QSL13" s="83"/>
      <c r="QSM13" s="83"/>
      <c r="QSN13" s="83"/>
      <c r="QSO13" s="83"/>
      <c r="QSP13" s="83"/>
      <c r="QSQ13" s="83"/>
      <c r="QSR13" s="83"/>
      <c r="QSS13" s="83"/>
      <c r="QST13" s="83"/>
      <c r="QSU13" s="83"/>
      <c r="QSV13" s="83"/>
      <c r="QSW13" s="83"/>
      <c r="QSX13" s="83"/>
      <c r="QSY13" s="83"/>
      <c r="QSZ13" s="83"/>
      <c r="QTA13" s="83"/>
      <c r="QTB13" s="83"/>
      <c r="QTC13" s="83"/>
      <c r="QTD13" s="83"/>
      <c r="QTE13" s="83"/>
      <c r="QTF13" s="83"/>
      <c r="QTG13" s="83"/>
      <c r="QTH13" s="83"/>
      <c r="QTI13" s="83"/>
      <c r="QTJ13" s="83"/>
      <c r="QTK13" s="83"/>
      <c r="QTL13" s="83"/>
      <c r="QTM13" s="83"/>
      <c r="QTN13" s="83"/>
      <c r="QTO13" s="83"/>
      <c r="QTP13" s="83"/>
      <c r="QTQ13" s="83"/>
      <c r="QTR13" s="83"/>
      <c r="QTS13" s="83"/>
      <c r="QTT13" s="83"/>
      <c r="QTU13" s="83"/>
      <c r="QTV13" s="83"/>
      <c r="QTW13" s="83"/>
      <c r="QTX13" s="83"/>
      <c r="QTY13" s="83"/>
      <c r="QTZ13" s="83"/>
      <c r="QUA13" s="83"/>
      <c r="QUB13" s="83"/>
      <c r="QUC13" s="83"/>
      <c r="QUD13" s="83"/>
      <c r="QUE13" s="83"/>
      <c r="QUF13" s="83"/>
      <c r="QUG13" s="83"/>
      <c r="QUH13" s="83"/>
      <c r="QUI13" s="83"/>
      <c r="QUJ13" s="83"/>
      <c r="QUK13" s="83"/>
      <c r="QUL13" s="83"/>
      <c r="QUM13" s="83"/>
      <c r="QUN13" s="83"/>
      <c r="QUO13" s="83"/>
      <c r="QUP13" s="83"/>
      <c r="QUQ13" s="83"/>
      <c r="QUR13" s="83"/>
      <c r="QUS13" s="83"/>
      <c r="QUT13" s="83"/>
      <c r="QUU13" s="83"/>
      <c r="QUV13" s="83"/>
      <c r="QUW13" s="83"/>
      <c r="QUX13" s="83"/>
      <c r="QUY13" s="83"/>
      <c r="QUZ13" s="83"/>
      <c r="QVA13" s="83"/>
      <c r="QVB13" s="83"/>
      <c r="QVC13" s="83"/>
      <c r="QVD13" s="83"/>
      <c r="QVE13" s="83"/>
      <c r="QVF13" s="83"/>
      <c r="QVG13" s="83"/>
      <c r="QVH13" s="83"/>
      <c r="QVI13" s="83"/>
      <c r="QVJ13" s="83"/>
      <c r="QVK13" s="83"/>
      <c r="QVL13" s="83"/>
      <c r="QVM13" s="83"/>
      <c r="QVN13" s="83"/>
      <c r="QVO13" s="83"/>
      <c r="QVP13" s="83"/>
      <c r="QVQ13" s="83"/>
      <c r="QVR13" s="83"/>
      <c r="QVS13" s="83"/>
      <c r="QVT13" s="83"/>
      <c r="QVU13" s="83"/>
      <c r="QVV13" s="83"/>
      <c r="QVW13" s="83"/>
      <c r="QVX13" s="83"/>
      <c r="QVY13" s="83"/>
      <c r="QVZ13" s="83"/>
      <c r="QWA13" s="83"/>
      <c r="QWB13" s="83"/>
      <c r="QWC13" s="83"/>
      <c r="QWD13" s="83"/>
      <c r="QWE13" s="83"/>
      <c r="QWF13" s="83"/>
      <c r="QWG13" s="83"/>
      <c r="QWH13" s="83"/>
      <c r="QWI13" s="83"/>
      <c r="QWJ13" s="83"/>
      <c r="QWK13" s="83"/>
      <c r="QWL13" s="83"/>
      <c r="QWM13" s="83"/>
      <c r="QWN13" s="83"/>
      <c r="QWO13" s="83"/>
      <c r="QWP13" s="83"/>
      <c r="QWQ13" s="83"/>
      <c r="QWR13" s="83"/>
      <c r="QWS13" s="83"/>
      <c r="QWT13" s="83"/>
      <c r="QWU13" s="83"/>
      <c r="QWV13" s="83"/>
      <c r="QWW13" s="83"/>
      <c r="QWX13" s="83"/>
      <c r="QWY13" s="83"/>
      <c r="QWZ13" s="83"/>
      <c r="QXA13" s="83"/>
      <c r="QXB13" s="83"/>
      <c r="QXC13" s="83"/>
      <c r="QXD13" s="83"/>
      <c r="QXE13" s="83"/>
      <c r="QXF13" s="83"/>
      <c r="QXG13" s="83"/>
      <c r="QXH13" s="83"/>
      <c r="QXI13" s="83"/>
      <c r="QXJ13" s="83"/>
      <c r="QXK13" s="83"/>
      <c r="QXL13" s="83"/>
      <c r="QXM13" s="83"/>
      <c r="QXN13" s="83"/>
      <c r="QXO13" s="83"/>
      <c r="QXP13" s="83"/>
      <c r="QXQ13" s="83"/>
      <c r="QXR13" s="83"/>
      <c r="QXS13" s="83"/>
      <c r="QXT13" s="83"/>
      <c r="QXU13" s="83"/>
      <c r="QXV13" s="83"/>
      <c r="QXW13" s="83"/>
      <c r="QXX13" s="83"/>
      <c r="QXY13" s="83"/>
      <c r="QXZ13" s="83"/>
      <c r="QYA13" s="83"/>
      <c r="QYB13" s="83"/>
      <c r="QYC13" s="83"/>
      <c r="QYD13" s="83"/>
      <c r="QYE13" s="83"/>
      <c r="QYF13" s="83"/>
      <c r="QYG13" s="83"/>
      <c r="QYH13" s="83"/>
      <c r="QYI13" s="83"/>
      <c r="QYJ13" s="83"/>
      <c r="QYK13" s="83"/>
      <c r="QYL13" s="83"/>
      <c r="QYM13" s="83"/>
      <c r="QYN13" s="83"/>
      <c r="QYO13" s="83"/>
      <c r="QYP13" s="83"/>
      <c r="QYQ13" s="83"/>
      <c r="QYR13" s="83"/>
      <c r="QYS13" s="83"/>
      <c r="QYT13" s="83"/>
      <c r="QYU13" s="83"/>
      <c r="QYV13" s="83"/>
      <c r="QYW13" s="83"/>
      <c r="QYX13" s="83"/>
      <c r="QYY13" s="83"/>
      <c r="QYZ13" s="83"/>
      <c r="QZA13" s="83"/>
      <c r="QZB13" s="83"/>
      <c r="QZC13" s="83"/>
      <c r="QZD13" s="83"/>
      <c r="QZE13" s="83"/>
      <c r="QZF13" s="83"/>
      <c r="QZG13" s="83"/>
      <c r="QZH13" s="83"/>
      <c r="QZI13" s="83"/>
      <c r="QZJ13" s="83"/>
      <c r="QZK13" s="83"/>
      <c r="QZL13" s="83"/>
      <c r="QZM13" s="83"/>
      <c r="QZN13" s="83"/>
      <c r="QZO13" s="83"/>
      <c r="QZP13" s="83"/>
      <c r="QZQ13" s="83"/>
      <c r="QZR13" s="83"/>
      <c r="QZS13" s="83"/>
      <c r="QZT13" s="83"/>
      <c r="QZU13" s="83"/>
      <c r="QZV13" s="83"/>
      <c r="QZW13" s="83"/>
      <c r="QZX13" s="83"/>
      <c r="QZY13" s="83"/>
      <c r="QZZ13" s="83"/>
      <c r="RAA13" s="83"/>
      <c r="RAB13" s="83"/>
      <c r="RAC13" s="83"/>
      <c r="RAD13" s="83"/>
      <c r="RAE13" s="83"/>
      <c r="RAF13" s="83"/>
      <c r="RAG13" s="83"/>
      <c r="RAH13" s="83"/>
      <c r="RAI13" s="83"/>
      <c r="RAJ13" s="83"/>
      <c r="RAK13" s="83"/>
      <c r="RAL13" s="83"/>
      <c r="RAM13" s="83"/>
      <c r="RAN13" s="83"/>
      <c r="RAO13" s="83"/>
      <c r="RAP13" s="83"/>
      <c r="RAQ13" s="83"/>
      <c r="RAR13" s="83"/>
      <c r="RAS13" s="83"/>
      <c r="RAT13" s="83"/>
      <c r="RAU13" s="83"/>
      <c r="RAV13" s="83"/>
      <c r="RAW13" s="83"/>
      <c r="RAX13" s="83"/>
      <c r="RAY13" s="83"/>
      <c r="RAZ13" s="83"/>
      <c r="RBA13" s="83"/>
      <c r="RBB13" s="83"/>
      <c r="RBC13" s="83"/>
      <c r="RBD13" s="83"/>
      <c r="RBE13" s="83"/>
      <c r="RBF13" s="83"/>
      <c r="RBG13" s="83"/>
      <c r="RBH13" s="83"/>
      <c r="RBI13" s="83"/>
      <c r="RBJ13" s="83"/>
      <c r="RBK13" s="83"/>
      <c r="RBL13" s="83"/>
      <c r="RBM13" s="83"/>
      <c r="RBN13" s="83"/>
      <c r="RBO13" s="83"/>
      <c r="RBP13" s="83"/>
      <c r="RBQ13" s="83"/>
      <c r="RBR13" s="83"/>
      <c r="RBS13" s="83"/>
      <c r="RBT13" s="83"/>
      <c r="RBU13" s="83"/>
      <c r="RBV13" s="83"/>
      <c r="RBW13" s="83"/>
      <c r="RBX13" s="83"/>
      <c r="RBY13" s="83"/>
      <c r="RBZ13" s="83"/>
      <c r="RCA13" s="83"/>
      <c r="RCB13" s="83"/>
      <c r="RCC13" s="83"/>
      <c r="RCD13" s="83"/>
      <c r="RCE13" s="83"/>
      <c r="RCF13" s="83"/>
      <c r="RCG13" s="83"/>
      <c r="RCH13" s="83"/>
      <c r="RCI13" s="83"/>
      <c r="RCJ13" s="83"/>
      <c r="RCK13" s="83"/>
      <c r="RCL13" s="83"/>
      <c r="RCM13" s="83"/>
      <c r="RCN13" s="83"/>
      <c r="RCO13" s="83"/>
      <c r="RCP13" s="83"/>
      <c r="RCQ13" s="83"/>
      <c r="RCR13" s="83"/>
      <c r="RCS13" s="83"/>
      <c r="RCT13" s="83"/>
      <c r="RCU13" s="83"/>
      <c r="RCV13" s="83"/>
      <c r="RCW13" s="83"/>
      <c r="RCX13" s="83"/>
      <c r="RCY13" s="83"/>
      <c r="RCZ13" s="83"/>
      <c r="RDA13" s="83"/>
      <c r="RDB13" s="83"/>
      <c r="RDC13" s="83"/>
      <c r="RDD13" s="83"/>
      <c r="RDE13" s="83"/>
      <c r="RDF13" s="83"/>
      <c r="RDG13" s="83"/>
      <c r="RDH13" s="83"/>
      <c r="RDI13" s="83"/>
      <c r="RDJ13" s="83"/>
      <c r="RDK13" s="83"/>
      <c r="RDL13" s="83"/>
      <c r="RDM13" s="83"/>
      <c r="RDN13" s="83"/>
      <c r="RDO13" s="83"/>
      <c r="RDP13" s="83"/>
      <c r="RDQ13" s="83"/>
      <c r="RDR13" s="83"/>
      <c r="RDS13" s="83"/>
      <c r="RDT13" s="83"/>
      <c r="RDU13" s="83"/>
      <c r="RDV13" s="83"/>
      <c r="RDW13" s="83"/>
      <c r="RDX13" s="83"/>
      <c r="RDY13" s="83"/>
      <c r="RDZ13" s="83"/>
      <c r="REA13" s="83"/>
      <c r="REB13" s="83"/>
      <c r="REC13" s="83"/>
      <c r="RED13" s="83"/>
      <c r="REE13" s="83"/>
      <c r="REF13" s="83"/>
      <c r="REG13" s="83"/>
      <c r="REH13" s="83"/>
      <c r="REI13" s="83"/>
      <c r="REJ13" s="83"/>
      <c r="REK13" s="83"/>
      <c r="REL13" s="83"/>
      <c r="REM13" s="83"/>
      <c r="REN13" s="83"/>
      <c r="REO13" s="83"/>
      <c r="REP13" s="83"/>
      <c r="REQ13" s="83"/>
      <c r="RER13" s="83"/>
      <c r="RES13" s="83"/>
      <c r="RET13" s="83"/>
      <c r="REU13" s="83"/>
      <c r="REV13" s="83"/>
      <c r="REW13" s="83"/>
      <c r="REX13" s="83"/>
      <c r="REY13" s="83"/>
      <c r="REZ13" s="83"/>
      <c r="RFA13" s="83"/>
      <c r="RFB13" s="83"/>
      <c r="RFC13" s="83"/>
      <c r="RFD13" s="83"/>
      <c r="RFE13" s="83"/>
      <c r="RFF13" s="83"/>
      <c r="RFG13" s="83"/>
      <c r="RFH13" s="83"/>
      <c r="RFI13" s="83"/>
      <c r="RFJ13" s="83"/>
      <c r="RFK13" s="83"/>
      <c r="RFL13" s="83"/>
      <c r="RFM13" s="83"/>
      <c r="RFN13" s="83"/>
      <c r="RFO13" s="83"/>
      <c r="RFP13" s="83"/>
      <c r="RFQ13" s="83"/>
      <c r="RFR13" s="83"/>
      <c r="RFS13" s="83"/>
      <c r="RFT13" s="83"/>
      <c r="RFU13" s="83"/>
      <c r="RFV13" s="83"/>
      <c r="RFW13" s="83"/>
      <c r="RFX13" s="83"/>
      <c r="RFY13" s="83"/>
      <c r="RFZ13" s="83"/>
      <c r="RGA13" s="83"/>
      <c r="RGB13" s="83"/>
      <c r="RGC13" s="83"/>
      <c r="RGD13" s="83"/>
      <c r="RGE13" s="83"/>
      <c r="RGF13" s="83"/>
      <c r="RGG13" s="83"/>
      <c r="RGH13" s="83"/>
      <c r="RGI13" s="83"/>
      <c r="RGJ13" s="83"/>
      <c r="RGK13" s="83"/>
      <c r="RGL13" s="83"/>
      <c r="RGM13" s="83"/>
      <c r="RGN13" s="83"/>
      <c r="RGO13" s="83"/>
      <c r="RGP13" s="83"/>
      <c r="RGQ13" s="83"/>
      <c r="RGR13" s="83"/>
      <c r="RGS13" s="83"/>
      <c r="RGT13" s="83"/>
      <c r="RGU13" s="83"/>
      <c r="RGV13" s="83"/>
      <c r="RGW13" s="83"/>
      <c r="RGX13" s="83"/>
      <c r="RGY13" s="83"/>
      <c r="RGZ13" s="83"/>
      <c r="RHA13" s="83"/>
      <c r="RHB13" s="83"/>
      <c r="RHC13" s="83"/>
      <c r="RHD13" s="83"/>
      <c r="RHE13" s="83"/>
      <c r="RHF13" s="83"/>
      <c r="RHG13" s="83"/>
      <c r="RHH13" s="83"/>
      <c r="RHI13" s="83"/>
      <c r="RHJ13" s="83"/>
      <c r="RHK13" s="83"/>
      <c r="RHL13" s="83"/>
      <c r="RHM13" s="83"/>
      <c r="RHN13" s="83"/>
      <c r="RHO13" s="83"/>
      <c r="RHP13" s="83"/>
      <c r="RHQ13" s="83"/>
      <c r="RHR13" s="83"/>
      <c r="RHS13" s="83"/>
      <c r="RHT13" s="83"/>
      <c r="RHU13" s="83"/>
      <c r="RHV13" s="83"/>
      <c r="RHW13" s="83"/>
      <c r="RHX13" s="83"/>
      <c r="RHY13" s="83"/>
      <c r="RHZ13" s="83"/>
      <c r="RIA13" s="83"/>
      <c r="RIB13" s="83"/>
      <c r="RIC13" s="83"/>
      <c r="RID13" s="83"/>
      <c r="RIE13" s="83"/>
      <c r="RIF13" s="83"/>
      <c r="RIG13" s="83"/>
      <c r="RIH13" s="83"/>
      <c r="RII13" s="83"/>
      <c r="RIJ13" s="83"/>
      <c r="RIK13" s="83"/>
      <c r="RIL13" s="83"/>
      <c r="RIM13" s="83"/>
      <c r="RIN13" s="83"/>
      <c r="RIO13" s="83"/>
      <c r="RIP13" s="83"/>
      <c r="RIQ13" s="83"/>
      <c r="RIR13" s="83"/>
      <c r="RIS13" s="83"/>
      <c r="RIT13" s="83"/>
      <c r="RIU13" s="83"/>
      <c r="RIV13" s="83"/>
      <c r="RIW13" s="83"/>
      <c r="RIX13" s="83"/>
      <c r="RIY13" s="83"/>
      <c r="RIZ13" s="83"/>
      <c r="RJA13" s="83"/>
      <c r="RJB13" s="83"/>
      <c r="RJC13" s="83"/>
      <c r="RJD13" s="83"/>
      <c r="RJE13" s="83"/>
      <c r="RJF13" s="83"/>
      <c r="RJG13" s="83"/>
      <c r="RJH13" s="83"/>
      <c r="RJI13" s="83"/>
      <c r="RJJ13" s="83"/>
      <c r="RJK13" s="83"/>
      <c r="RJL13" s="83"/>
      <c r="RJM13" s="83"/>
      <c r="RJN13" s="83"/>
      <c r="RJO13" s="83"/>
      <c r="RJP13" s="83"/>
      <c r="RJQ13" s="83"/>
      <c r="RJR13" s="83"/>
      <c r="RJS13" s="83"/>
      <c r="RJT13" s="83"/>
      <c r="RJU13" s="83"/>
      <c r="RJV13" s="83"/>
      <c r="RJW13" s="83"/>
      <c r="RJX13" s="83"/>
      <c r="RJY13" s="83"/>
      <c r="RJZ13" s="83"/>
      <c r="RKA13" s="83"/>
      <c r="RKB13" s="83"/>
      <c r="RKC13" s="83"/>
      <c r="RKD13" s="83"/>
      <c r="RKE13" s="83"/>
      <c r="RKF13" s="83"/>
      <c r="RKG13" s="83"/>
      <c r="RKH13" s="83"/>
      <c r="RKI13" s="83"/>
      <c r="RKJ13" s="83"/>
      <c r="RKK13" s="83"/>
      <c r="RKL13" s="83"/>
      <c r="RKM13" s="83"/>
      <c r="RKN13" s="83"/>
      <c r="RKO13" s="83"/>
      <c r="RKP13" s="83"/>
      <c r="RKQ13" s="83"/>
      <c r="RKR13" s="83"/>
      <c r="RKS13" s="83"/>
      <c r="RKT13" s="83"/>
      <c r="RKU13" s="83"/>
      <c r="RKV13" s="83"/>
      <c r="RKW13" s="83"/>
      <c r="RKX13" s="83"/>
      <c r="RKY13" s="83"/>
      <c r="RKZ13" s="83"/>
      <c r="RLA13" s="83"/>
      <c r="RLB13" s="83"/>
      <c r="RLC13" s="83"/>
      <c r="RLD13" s="83"/>
      <c r="RLE13" s="83"/>
      <c r="RLF13" s="83"/>
      <c r="RLG13" s="83"/>
      <c r="RLH13" s="83"/>
      <c r="RLI13" s="83"/>
      <c r="RLJ13" s="83"/>
      <c r="RLK13" s="83"/>
      <c r="RLL13" s="83"/>
      <c r="RLM13" s="83"/>
      <c r="RLN13" s="83"/>
      <c r="RLO13" s="83"/>
      <c r="RLP13" s="83"/>
      <c r="RLQ13" s="83"/>
      <c r="RLR13" s="83"/>
      <c r="RLS13" s="83"/>
      <c r="RLT13" s="83"/>
      <c r="RLU13" s="83"/>
      <c r="RLV13" s="83"/>
      <c r="RLW13" s="83"/>
      <c r="RLX13" s="83"/>
      <c r="RLY13" s="83"/>
      <c r="RLZ13" s="83"/>
      <c r="RMA13" s="83"/>
      <c r="RMB13" s="83"/>
      <c r="RMC13" s="83"/>
      <c r="RMD13" s="83"/>
      <c r="RME13" s="83"/>
      <c r="RMF13" s="83"/>
      <c r="RMG13" s="83"/>
      <c r="RMH13" s="83"/>
      <c r="RMI13" s="83"/>
      <c r="RMJ13" s="83"/>
      <c r="RMK13" s="83"/>
      <c r="RML13" s="83"/>
      <c r="RMM13" s="83"/>
      <c r="RMN13" s="83"/>
      <c r="RMO13" s="83"/>
      <c r="RMP13" s="83"/>
      <c r="RMQ13" s="83"/>
      <c r="RMR13" s="83"/>
      <c r="RMS13" s="83"/>
      <c r="RMT13" s="83"/>
      <c r="RMU13" s="83"/>
      <c r="RMV13" s="83"/>
      <c r="RMW13" s="83"/>
      <c r="RMX13" s="83"/>
      <c r="RMY13" s="83"/>
      <c r="RMZ13" s="83"/>
      <c r="RNA13" s="83"/>
      <c r="RNB13" s="83"/>
      <c r="RNC13" s="83"/>
      <c r="RND13" s="83"/>
      <c r="RNE13" s="83"/>
      <c r="RNF13" s="83"/>
      <c r="RNG13" s="83"/>
      <c r="RNH13" s="83"/>
      <c r="RNI13" s="83"/>
      <c r="RNJ13" s="83"/>
      <c r="RNK13" s="83"/>
      <c r="RNL13" s="83"/>
      <c r="RNM13" s="83"/>
      <c r="RNN13" s="83"/>
      <c r="RNO13" s="83"/>
      <c r="RNP13" s="83"/>
      <c r="RNQ13" s="83"/>
      <c r="RNR13" s="83"/>
      <c r="RNS13" s="83"/>
      <c r="RNT13" s="83"/>
      <c r="RNU13" s="83"/>
      <c r="RNV13" s="83"/>
      <c r="RNW13" s="83"/>
      <c r="RNX13" s="83"/>
      <c r="RNY13" s="83"/>
      <c r="RNZ13" s="83"/>
      <c r="ROA13" s="83"/>
      <c r="ROB13" s="83"/>
      <c r="ROC13" s="83"/>
      <c r="ROD13" s="83"/>
      <c r="ROE13" s="83"/>
      <c r="ROF13" s="83"/>
      <c r="ROG13" s="83"/>
      <c r="ROH13" s="83"/>
      <c r="ROI13" s="83"/>
      <c r="ROJ13" s="83"/>
      <c r="ROK13" s="83"/>
      <c r="ROL13" s="83"/>
      <c r="ROM13" s="83"/>
      <c r="RON13" s="83"/>
      <c r="ROO13" s="83"/>
      <c r="ROP13" s="83"/>
      <c r="ROQ13" s="83"/>
      <c r="ROR13" s="83"/>
      <c r="ROS13" s="83"/>
      <c r="ROT13" s="83"/>
      <c r="ROU13" s="83"/>
      <c r="ROV13" s="83"/>
      <c r="ROW13" s="83"/>
      <c r="ROX13" s="83"/>
      <c r="ROY13" s="83"/>
      <c r="ROZ13" s="83"/>
      <c r="RPA13" s="83"/>
      <c r="RPB13" s="83"/>
      <c r="RPC13" s="83"/>
      <c r="RPD13" s="83"/>
      <c r="RPE13" s="83"/>
      <c r="RPF13" s="83"/>
      <c r="RPG13" s="83"/>
      <c r="RPH13" s="83"/>
      <c r="RPI13" s="83"/>
      <c r="RPJ13" s="83"/>
      <c r="RPK13" s="83"/>
      <c r="RPL13" s="83"/>
      <c r="RPM13" s="83"/>
      <c r="RPN13" s="83"/>
      <c r="RPO13" s="83"/>
      <c r="RPP13" s="83"/>
      <c r="RPQ13" s="83"/>
      <c r="RPR13" s="83"/>
      <c r="RPS13" s="83"/>
      <c r="RPT13" s="83"/>
      <c r="RPU13" s="83"/>
      <c r="RPV13" s="83"/>
      <c r="RPW13" s="83"/>
      <c r="RPX13" s="83"/>
      <c r="RPY13" s="83"/>
      <c r="RPZ13" s="83"/>
      <c r="RQA13" s="83"/>
      <c r="RQB13" s="83"/>
      <c r="RQC13" s="83"/>
      <c r="RQD13" s="83"/>
      <c r="RQE13" s="83"/>
      <c r="RQF13" s="83"/>
      <c r="RQG13" s="83"/>
      <c r="RQH13" s="83"/>
      <c r="RQI13" s="83"/>
      <c r="RQJ13" s="83"/>
      <c r="RQK13" s="83"/>
      <c r="RQL13" s="83"/>
      <c r="RQM13" s="83"/>
      <c r="RQN13" s="83"/>
      <c r="RQO13" s="83"/>
      <c r="RQP13" s="83"/>
      <c r="RQQ13" s="83"/>
      <c r="RQR13" s="83"/>
      <c r="RQS13" s="83"/>
      <c r="RQT13" s="83"/>
      <c r="RQU13" s="83"/>
      <c r="RQV13" s="83"/>
      <c r="RQW13" s="83"/>
      <c r="RQX13" s="83"/>
      <c r="RQY13" s="83"/>
      <c r="RQZ13" s="83"/>
      <c r="RRA13" s="83"/>
      <c r="RRB13" s="83"/>
      <c r="RRC13" s="83"/>
      <c r="RRD13" s="83"/>
      <c r="RRE13" s="83"/>
      <c r="RRF13" s="83"/>
      <c r="RRG13" s="83"/>
      <c r="RRH13" s="83"/>
      <c r="RRI13" s="83"/>
      <c r="RRJ13" s="83"/>
      <c r="RRK13" s="83"/>
      <c r="RRL13" s="83"/>
      <c r="RRM13" s="83"/>
      <c r="RRN13" s="83"/>
      <c r="RRO13" s="83"/>
      <c r="RRP13" s="83"/>
      <c r="RRQ13" s="83"/>
      <c r="RRR13" s="83"/>
      <c r="RRS13" s="83"/>
      <c r="RRT13" s="83"/>
      <c r="RRU13" s="83"/>
      <c r="RRV13" s="83"/>
      <c r="RRW13" s="83"/>
      <c r="RRX13" s="83"/>
      <c r="RRY13" s="83"/>
      <c r="RRZ13" s="83"/>
      <c r="RSA13" s="83"/>
      <c r="RSB13" s="83"/>
      <c r="RSC13" s="83"/>
      <c r="RSD13" s="83"/>
      <c r="RSE13" s="83"/>
      <c r="RSF13" s="83"/>
      <c r="RSG13" s="83"/>
      <c r="RSH13" s="83"/>
      <c r="RSI13" s="83"/>
      <c r="RSJ13" s="83"/>
      <c r="RSK13" s="83"/>
      <c r="RSL13" s="83"/>
      <c r="RSM13" s="83"/>
      <c r="RSN13" s="83"/>
      <c r="RSO13" s="83"/>
      <c r="RSP13" s="83"/>
      <c r="RSQ13" s="83"/>
      <c r="RSR13" s="83"/>
      <c r="RSS13" s="83"/>
      <c r="RST13" s="83"/>
      <c r="RSU13" s="83"/>
      <c r="RSV13" s="83"/>
      <c r="RSW13" s="83"/>
      <c r="RSX13" s="83"/>
      <c r="RSY13" s="83"/>
      <c r="RSZ13" s="83"/>
      <c r="RTA13" s="83"/>
      <c r="RTB13" s="83"/>
      <c r="RTC13" s="83"/>
      <c r="RTD13" s="83"/>
      <c r="RTE13" s="83"/>
      <c r="RTF13" s="83"/>
      <c r="RTG13" s="83"/>
      <c r="RTH13" s="83"/>
      <c r="RTI13" s="83"/>
      <c r="RTJ13" s="83"/>
      <c r="RTK13" s="83"/>
      <c r="RTL13" s="83"/>
      <c r="RTM13" s="83"/>
      <c r="RTN13" s="83"/>
      <c r="RTO13" s="83"/>
      <c r="RTP13" s="83"/>
      <c r="RTQ13" s="83"/>
      <c r="RTR13" s="83"/>
      <c r="RTS13" s="83"/>
      <c r="RTT13" s="83"/>
      <c r="RTU13" s="83"/>
      <c r="RTV13" s="83"/>
      <c r="RTW13" s="83"/>
      <c r="RTX13" s="83"/>
      <c r="RTY13" s="83"/>
      <c r="RTZ13" s="83"/>
      <c r="RUA13" s="83"/>
      <c r="RUB13" s="83"/>
      <c r="RUC13" s="83"/>
      <c r="RUD13" s="83"/>
      <c r="RUE13" s="83"/>
      <c r="RUF13" s="83"/>
      <c r="RUG13" s="83"/>
      <c r="RUH13" s="83"/>
      <c r="RUI13" s="83"/>
      <c r="RUJ13" s="83"/>
      <c r="RUK13" s="83"/>
      <c r="RUL13" s="83"/>
      <c r="RUM13" s="83"/>
      <c r="RUN13" s="83"/>
      <c r="RUO13" s="83"/>
      <c r="RUP13" s="83"/>
      <c r="RUQ13" s="83"/>
      <c r="RUR13" s="83"/>
      <c r="RUS13" s="83"/>
      <c r="RUT13" s="83"/>
      <c r="RUU13" s="83"/>
      <c r="RUV13" s="83"/>
      <c r="RUW13" s="83"/>
      <c r="RUX13" s="83"/>
      <c r="RUY13" s="83"/>
      <c r="RUZ13" s="83"/>
      <c r="RVA13" s="83"/>
      <c r="RVB13" s="83"/>
      <c r="RVC13" s="83"/>
      <c r="RVD13" s="83"/>
      <c r="RVE13" s="83"/>
      <c r="RVF13" s="83"/>
      <c r="RVG13" s="83"/>
      <c r="RVH13" s="83"/>
      <c r="RVI13" s="83"/>
      <c r="RVJ13" s="83"/>
      <c r="RVK13" s="83"/>
      <c r="RVL13" s="83"/>
      <c r="RVM13" s="83"/>
      <c r="RVN13" s="83"/>
      <c r="RVO13" s="83"/>
      <c r="RVP13" s="83"/>
      <c r="RVQ13" s="83"/>
      <c r="RVR13" s="83"/>
      <c r="RVS13" s="83"/>
      <c r="RVT13" s="83"/>
      <c r="RVU13" s="83"/>
      <c r="RVV13" s="83"/>
      <c r="RVW13" s="83"/>
      <c r="RVX13" s="83"/>
      <c r="RVY13" s="83"/>
      <c r="RVZ13" s="83"/>
      <c r="RWA13" s="83"/>
      <c r="RWB13" s="83"/>
      <c r="RWC13" s="83"/>
      <c r="RWD13" s="83"/>
      <c r="RWE13" s="83"/>
      <c r="RWF13" s="83"/>
      <c r="RWG13" s="83"/>
      <c r="RWH13" s="83"/>
      <c r="RWI13" s="83"/>
      <c r="RWJ13" s="83"/>
      <c r="RWK13" s="83"/>
      <c r="RWL13" s="83"/>
      <c r="RWM13" s="83"/>
      <c r="RWN13" s="83"/>
      <c r="RWO13" s="83"/>
      <c r="RWP13" s="83"/>
      <c r="RWQ13" s="83"/>
      <c r="RWR13" s="83"/>
      <c r="RWS13" s="83"/>
      <c r="RWT13" s="83"/>
      <c r="RWU13" s="83"/>
      <c r="RWV13" s="83"/>
      <c r="RWW13" s="83"/>
      <c r="RWX13" s="83"/>
      <c r="RWY13" s="83"/>
      <c r="RWZ13" s="83"/>
      <c r="RXA13" s="83"/>
      <c r="RXB13" s="83"/>
      <c r="RXC13" s="83"/>
      <c r="RXD13" s="83"/>
      <c r="RXE13" s="83"/>
      <c r="RXF13" s="83"/>
      <c r="RXG13" s="83"/>
      <c r="RXH13" s="83"/>
      <c r="RXI13" s="83"/>
      <c r="RXJ13" s="83"/>
      <c r="RXK13" s="83"/>
      <c r="RXL13" s="83"/>
      <c r="RXM13" s="83"/>
      <c r="RXN13" s="83"/>
      <c r="RXO13" s="83"/>
      <c r="RXP13" s="83"/>
      <c r="RXQ13" s="83"/>
      <c r="RXR13" s="83"/>
      <c r="RXS13" s="83"/>
      <c r="RXT13" s="83"/>
      <c r="RXU13" s="83"/>
      <c r="RXV13" s="83"/>
      <c r="RXW13" s="83"/>
      <c r="RXX13" s="83"/>
      <c r="RXY13" s="83"/>
      <c r="RXZ13" s="83"/>
      <c r="RYA13" s="83"/>
      <c r="RYB13" s="83"/>
      <c r="RYC13" s="83"/>
      <c r="RYD13" s="83"/>
      <c r="RYE13" s="83"/>
      <c r="RYF13" s="83"/>
      <c r="RYG13" s="83"/>
      <c r="RYH13" s="83"/>
      <c r="RYI13" s="83"/>
      <c r="RYJ13" s="83"/>
      <c r="RYK13" s="83"/>
      <c r="RYL13" s="83"/>
      <c r="RYM13" s="83"/>
      <c r="RYN13" s="83"/>
      <c r="RYO13" s="83"/>
      <c r="RYP13" s="83"/>
      <c r="RYQ13" s="83"/>
      <c r="RYR13" s="83"/>
      <c r="RYS13" s="83"/>
      <c r="RYT13" s="83"/>
      <c r="RYU13" s="83"/>
      <c r="RYV13" s="83"/>
      <c r="RYW13" s="83"/>
      <c r="RYX13" s="83"/>
      <c r="RYY13" s="83"/>
      <c r="RYZ13" s="83"/>
      <c r="RZA13" s="83"/>
      <c r="RZB13" s="83"/>
      <c r="RZC13" s="83"/>
      <c r="RZD13" s="83"/>
      <c r="RZE13" s="83"/>
      <c r="RZF13" s="83"/>
      <c r="RZG13" s="83"/>
      <c r="RZH13" s="83"/>
      <c r="RZI13" s="83"/>
      <c r="RZJ13" s="83"/>
      <c r="RZK13" s="83"/>
      <c r="RZL13" s="83"/>
      <c r="RZM13" s="83"/>
      <c r="RZN13" s="83"/>
      <c r="RZO13" s="83"/>
      <c r="RZP13" s="83"/>
      <c r="RZQ13" s="83"/>
      <c r="RZR13" s="83"/>
      <c r="RZS13" s="83"/>
      <c r="RZT13" s="83"/>
      <c r="RZU13" s="83"/>
      <c r="RZV13" s="83"/>
      <c r="RZW13" s="83"/>
      <c r="RZX13" s="83"/>
      <c r="RZY13" s="83"/>
      <c r="RZZ13" s="83"/>
      <c r="SAA13" s="83"/>
      <c r="SAB13" s="83"/>
      <c r="SAC13" s="83"/>
      <c r="SAD13" s="83"/>
      <c r="SAE13" s="83"/>
      <c r="SAF13" s="83"/>
      <c r="SAG13" s="83"/>
      <c r="SAH13" s="83"/>
      <c r="SAI13" s="83"/>
      <c r="SAJ13" s="83"/>
      <c r="SAK13" s="83"/>
      <c r="SAL13" s="83"/>
      <c r="SAM13" s="83"/>
      <c r="SAN13" s="83"/>
      <c r="SAO13" s="83"/>
      <c r="SAP13" s="83"/>
      <c r="SAQ13" s="83"/>
      <c r="SAR13" s="83"/>
      <c r="SAS13" s="83"/>
      <c r="SAT13" s="83"/>
      <c r="SAU13" s="83"/>
      <c r="SAV13" s="83"/>
      <c r="SAW13" s="83"/>
      <c r="SAX13" s="83"/>
      <c r="SAY13" s="83"/>
      <c r="SAZ13" s="83"/>
      <c r="SBA13" s="83"/>
      <c r="SBB13" s="83"/>
      <c r="SBC13" s="83"/>
      <c r="SBD13" s="83"/>
      <c r="SBE13" s="83"/>
      <c r="SBF13" s="83"/>
      <c r="SBG13" s="83"/>
      <c r="SBH13" s="83"/>
      <c r="SBI13" s="83"/>
      <c r="SBJ13" s="83"/>
      <c r="SBK13" s="83"/>
      <c r="SBL13" s="83"/>
      <c r="SBM13" s="83"/>
      <c r="SBN13" s="83"/>
      <c r="SBO13" s="83"/>
      <c r="SBP13" s="83"/>
      <c r="SBQ13" s="83"/>
      <c r="SBR13" s="83"/>
      <c r="SBS13" s="83"/>
      <c r="SBT13" s="83"/>
      <c r="SBU13" s="83"/>
      <c r="SBV13" s="83"/>
      <c r="SBW13" s="83"/>
      <c r="SBX13" s="83"/>
      <c r="SBY13" s="83"/>
      <c r="SBZ13" s="83"/>
      <c r="SCA13" s="83"/>
      <c r="SCB13" s="83"/>
      <c r="SCC13" s="83"/>
      <c r="SCD13" s="83"/>
      <c r="SCE13" s="83"/>
      <c r="SCF13" s="83"/>
      <c r="SCG13" s="83"/>
      <c r="SCH13" s="83"/>
      <c r="SCI13" s="83"/>
      <c r="SCJ13" s="83"/>
      <c r="SCK13" s="83"/>
      <c r="SCL13" s="83"/>
      <c r="SCM13" s="83"/>
      <c r="SCN13" s="83"/>
      <c r="SCO13" s="83"/>
      <c r="SCP13" s="83"/>
      <c r="SCQ13" s="83"/>
      <c r="SCR13" s="83"/>
      <c r="SCS13" s="83"/>
      <c r="SCT13" s="83"/>
      <c r="SCU13" s="83"/>
      <c r="SCV13" s="83"/>
      <c r="SCW13" s="83"/>
      <c r="SCX13" s="83"/>
      <c r="SCY13" s="83"/>
      <c r="SCZ13" s="83"/>
      <c r="SDA13" s="83"/>
      <c r="SDB13" s="83"/>
      <c r="SDC13" s="83"/>
      <c r="SDD13" s="83"/>
      <c r="SDE13" s="83"/>
      <c r="SDF13" s="83"/>
      <c r="SDG13" s="83"/>
      <c r="SDH13" s="83"/>
      <c r="SDI13" s="83"/>
      <c r="SDJ13" s="83"/>
      <c r="SDK13" s="83"/>
      <c r="SDL13" s="83"/>
      <c r="SDM13" s="83"/>
      <c r="SDN13" s="83"/>
      <c r="SDO13" s="83"/>
      <c r="SDP13" s="83"/>
      <c r="SDQ13" s="83"/>
      <c r="SDR13" s="83"/>
      <c r="SDS13" s="83"/>
      <c r="SDT13" s="83"/>
      <c r="SDU13" s="83"/>
      <c r="SDV13" s="83"/>
      <c r="SDW13" s="83"/>
      <c r="SDX13" s="83"/>
      <c r="SDY13" s="83"/>
      <c r="SDZ13" s="83"/>
      <c r="SEA13" s="83"/>
      <c r="SEB13" s="83"/>
      <c r="SEC13" s="83"/>
      <c r="SED13" s="83"/>
      <c r="SEE13" s="83"/>
      <c r="SEF13" s="83"/>
      <c r="SEG13" s="83"/>
      <c r="SEH13" s="83"/>
      <c r="SEI13" s="83"/>
      <c r="SEJ13" s="83"/>
      <c r="SEK13" s="83"/>
      <c r="SEL13" s="83"/>
      <c r="SEM13" s="83"/>
      <c r="SEN13" s="83"/>
      <c r="SEO13" s="83"/>
      <c r="SEP13" s="83"/>
      <c r="SEQ13" s="83"/>
      <c r="SER13" s="83"/>
      <c r="SES13" s="83"/>
      <c r="SET13" s="83"/>
      <c r="SEU13" s="83"/>
      <c r="SEV13" s="83"/>
      <c r="SEW13" s="83"/>
      <c r="SEX13" s="83"/>
      <c r="SEY13" s="83"/>
      <c r="SEZ13" s="83"/>
      <c r="SFA13" s="83"/>
      <c r="SFB13" s="83"/>
      <c r="SFC13" s="83"/>
      <c r="SFD13" s="83"/>
      <c r="SFE13" s="83"/>
      <c r="SFF13" s="83"/>
      <c r="SFG13" s="83"/>
      <c r="SFH13" s="83"/>
      <c r="SFI13" s="83"/>
      <c r="SFJ13" s="83"/>
      <c r="SFK13" s="83"/>
      <c r="SFL13" s="83"/>
      <c r="SFM13" s="83"/>
      <c r="SFN13" s="83"/>
      <c r="SFO13" s="83"/>
      <c r="SFP13" s="83"/>
      <c r="SFQ13" s="83"/>
      <c r="SFR13" s="83"/>
      <c r="SFS13" s="83"/>
      <c r="SFT13" s="83"/>
      <c r="SFU13" s="83"/>
      <c r="SFV13" s="83"/>
      <c r="SFW13" s="83"/>
      <c r="SFX13" s="83"/>
      <c r="SFY13" s="83"/>
      <c r="SFZ13" s="83"/>
      <c r="SGA13" s="83"/>
      <c r="SGB13" s="83"/>
      <c r="SGC13" s="83"/>
      <c r="SGD13" s="83"/>
      <c r="SGE13" s="83"/>
      <c r="SGF13" s="83"/>
      <c r="SGG13" s="83"/>
      <c r="SGH13" s="83"/>
      <c r="SGI13" s="83"/>
      <c r="SGJ13" s="83"/>
      <c r="SGK13" s="83"/>
      <c r="SGL13" s="83"/>
      <c r="SGM13" s="83"/>
      <c r="SGN13" s="83"/>
      <c r="SGO13" s="83"/>
      <c r="SGP13" s="83"/>
      <c r="SGQ13" s="83"/>
      <c r="SGR13" s="83"/>
      <c r="SGS13" s="83"/>
      <c r="SGT13" s="83"/>
      <c r="SGU13" s="83"/>
      <c r="SGV13" s="83"/>
      <c r="SGW13" s="83"/>
      <c r="SGX13" s="83"/>
      <c r="SGY13" s="83"/>
      <c r="SGZ13" s="83"/>
      <c r="SHA13" s="83"/>
      <c r="SHB13" s="83"/>
      <c r="SHC13" s="83"/>
      <c r="SHD13" s="83"/>
      <c r="SHE13" s="83"/>
      <c r="SHF13" s="83"/>
      <c r="SHG13" s="83"/>
      <c r="SHH13" s="83"/>
      <c r="SHI13" s="83"/>
      <c r="SHJ13" s="83"/>
      <c r="SHK13" s="83"/>
      <c r="SHL13" s="83"/>
      <c r="SHM13" s="83"/>
      <c r="SHN13" s="83"/>
      <c r="SHO13" s="83"/>
      <c r="SHP13" s="83"/>
      <c r="SHQ13" s="83"/>
      <c r="SHR13" s="83"/>
      <c r="SHS13" s="83"/>
      <c r="SHT13" s="83"/>
      <c r="SHU13" s="83"/>
      <c r="SHV13" s="83"/>
      <c r="SHW13" s="83"/>
      <c r="SHX13" s="83"/>
      <c r="SHY13" s="83"/>
      <c r="SHZ13" s="83"/>
      <c r="SIA13" s="83"/>
      <c r="SIB13" s="83"/>
      <c r="SIC13" s="83"/>
      <c r="SID13" s="83"/>
      <c r="SIE13" s="83"/>
      <c r="SIF13" s="83"/>
      <c r="SIG13" s="83"/>
      <c r="SIH13" s="83"/>
      <c r="SII13" s="83"/>
      <c r="SIJ13" s="83"/>
      <c r="SIK13" s="83"/>
      <c r="SIL13" s="83"/>
      <c r="SIM13" s="83"/>
      <c r="SIN13" s="83"/>
      <c r="SIO13" s="83"/>
      <c r="SIP13" s="83"/>
      <c r="SIQ13" s="83"/>
      <c r="SIR13" s="83"/>
      <c r="SIS13" s="83"/>
      <c r="SIT13" s="83"/>
      <c r="SIU13" s="83"/>
      <c r="SIV13" s="83"/>
      <c r="SIW13" s="83"/>
      <c r="SIX13" s="83"/>
      <c r="SIY13" s="83"/>
      <c r="SIZ13" s="83"/>
      <c r="SJA13" s="83"/>
      <c r="SJB13" s="83"/>
      <c r="SJC13" s="83"/>
      <c r="SJD13" s="83"/>
      <c r="SJE13" s="83"/>
      <c r="SJF13" s="83"/>
      <c r="SJG13" s="83"/>
      <c r="SJH13" s="83"/>
      <c r="SJI13" s="83"/>
      <c r="SJJ13" s="83"/>
      <c r="SJK13" s="83"/>
      <c r="SJL13" s="83"/>
      <c r="SJM13" s="83"/>
      <c r="SJN13" s="83"/>
      <c r="SJO13" s="83"/>
      <c r="SJP13" s="83"/>
      <c r="SJQ13" s="83"/>
      <c r="SJR13" s="83"/>
      <c r="SJS13" s="83"/>
      <c r="SJT13" s="83"/>
      <c r="SJU13" s="83"/>
      <c r="SJV13" s="83"/>
      <c r="SJW13" s="83"/>
      <c r="SJX13" s="83"/>
      <c r="SJY13" s="83"/>
      <c r="SJZ13" s="83"/>
      <c r="SKA13" s="83"/>
      <c r="SKB13" s="83"/>
      <c r="SKC13" s="83"/>
      <c r="SKD13" s="83"/>
      <c r="SKE13" s="83"/>
      <c r="SKF13" s="83"/>
      <c r="SKG13" s="83"/>
      <c r="SKH13" s="83"/>
      <c r="SKI13" s="83"/>
      <c r="SKJ13" s="83"/>
      <c r="SKK13" s="83"/>
      <c r="SKL13" s="83"/>
      <c r="SKM13" s="83"/>
      <c r="SKN13" s="83"/>
      <c r="SKO13" s="83"/>
      <c r="SKP13" s="83"/>
      <c r="SKQ13" s="83"/>
      <c r="SKR13" s="83"/>
      <c r="SKS13" s="83"/>
      <c r="SKT13" s="83"/>
      <c r="SKU13" s="83"/>
      <c r="SKV13" s="83"/>
      <c r="SKW13" s="83"/>
      <c r="SKX13" s="83"/>
      <c r="SKY13" s="83"/>
      <c r="SKZ13" s="83"/>
      <c r="SLA13" s="83"/>
      <c r="SLB13" s="83"/>
      <c r="SLC13" s="83"/>
      <c r="SLD13" s="83"/>
      <c r="SLE13" s="83"/>
      <c r="SLF13" s="83"/>
      <c r="SLG13" s="83"/>
      <c r="SLH13" s="83"/>
      <c r="SLI13" s="83"/>
      <c r="SLJ13" s="83"/>
      <c r="SLK13" s="83"/>
      <c r="SLL13" s="83"/>
      <c r="SLM13" s="83"/>
      <c r="SLN13" s="83"/>
      <c r="SLO13" s="83"/>
      <c r="SLP13" s="83"/>
      <c r="SLQ13" s="83"/>
      <c r="SLR13" s="83"/>
      <c r="SLS13" s="83"/>
      <c r="SLT13" s="83"/>
      <c r="SLU13" s="83"/>
      <c r="SLV13" s="83"/>
      <c r="SLW13" s="83"/>
      <c r="SLX13" s="83"/>
      <c r="SLY13" s="83"/>
      <c r="SLZ13" s="83"/>
      <c r="SMA13" s="83"/>
      <c r="SMB13" s="83"/>
      <c r="SMC13" s="83"/>
      <c r="SMD13" s="83"/>
      <c r="SME13" s="83"/>
      <c r="SMF13" s="83"/>
      <c r="SMG13" s="83"/>
      <c r="SMH13" s="83"/>
      <c r="SMI13" s="83"/>
      <c r="SMJ13" s="83"/>
      <c r="SMK13" s="83"/>
      <c r="SML13" s="83"/>
      <c r="SMM13" s="83"/>
      <c r="SMN13" s="83"/>
      <c r="SMO13" s="83"/>
      <c r="SMP13" s="83"/>
      <c r="SMQ13" s="83"/>
      <c r="SMR13" s="83"/>
      <c r="SMS13" s="83"/>
      <c r="SMT13" s="83"/>
      <c r="SMU13" s="83"/>
      <c r="SMV13" s="83"/>
      <c r="SMW13" s="83"/>
      <c r="SMX13" s="83"/>
      <c r="SMY13" s="83"/>
      <c r="SMZ13" s="83"/>
      <c r="SNA13" s="83"/>
      <c r="SNB13" s="83"/>
      <c r="SNC13" s="83"/>
      <c r="SND13" s="83"/>
      <c r="SNE13" s="83"/>
      <c r="SNF13" s="83"/>
      <c r="SNG13" s="83"/>
      <c r="SNH13" s="83"/>
      <c r="SNI13" s="83"/>
      <c r="SNJ13" s="83"/>
      <c r="SNK13" s="83"/>
      <c r="SNL13" s="83"/>
      <c r="SNM13" s="83"/>
      <c r="SNN13" s="83"/>
      <c r="SNO13" s="83"/>
      <c r="SNP13" s="83"/>
      <c r="SNQ13" s="83"/>
      <c r="SNR13" s="83"/>
      <c r="SNS13" s="83"/>
      <c r="SNT13" s="83"/>
      <c r="SNU13" s="83"/>
      <c r="SNV13" s="83"/>
      <c r="SNW13" s="83"/>
      <c r="SNX13" s="83"/>
      <c r="SNY13" s="83"/>
      <c r="SNZ13" s="83"/>
      <c r="SOA13" s="83"/>
      <c r="SOB13" s="83"/>
      <c r="SOC13" s="83"/>
      <c r="SOD13" s="83"/>
      <c r="SOE13" s="83"/>
      <c r="SOF13" s="83"/>
      <c r="SOG13" s="83"/>
      <c r="SOH13" s="83"/>
      <c r="SOI13" s="83"/>
      <c r="SOJ13" s="83"/>
      <c r="SOK13" s="83"/>
      <c r="SOL13" s="83"/>
      <c r="SOM13" s="83"/>
      <c r="SON13" s="83"/>
      <c r="SOO13" s="83"/>
      <c r="SOP13" s="83"/>
      <c r="SOQ13" s="83"/>
      <c r="SOR13" s="83"/>
      <c r="SOS13" s="83"/>
      <c r="SOT13" s="83"/>
      <c r="SOU13" s="83"/>
      <c r="SOV13" s="83"/>
      <c r="SOW13" s="83"/>
      <c r="SOX13" s="83"/>
      <c r="SOY13" s="83"/>
      <c r="SOZ13" s="83"/>
      <c r="SPA13" s="83"/>
      <c r="SPB13" s="83"/>
      <c r="SPC13" s="83"/>
      <c r="SPD13" s="83"/>
      <c r="SPE13" s="83"/>
      <c r="SPF13" s="83"/>
      <c r="SPG13" s="83"/>
      <c r="SPH13" s="83"/>
      <c r="SPI13" s="83"/>
      <c r="SPJ13" s="83"/>
      <c r="SPK13" s="83"/>
      <c r="SPL13" s="83"/>
      <c r="SPM13" s="83"/>
      <c r="SPN13" s="83"/>
      <c r="SPO13" s="83"/>
      <c r="SPP13" s="83"/>
      <c r="SPQ13" s="83"/>
      <c r="SPR13" s="83"/>
      <c r="SPS13" s="83"/>
      <c r="SPT13" s="83"/>
      <c r="SPU13" s="83"/>
      <c r="SPV13" s="83"/>
      <c r="SPW13" s="83"/>
      <c r="SPX13" s="83"/>
      <c r="SPY13" s="83"/>
      <c r="SPZ13" s="83"/>
      <c r="SQA13" s="83"/>
      <c r="SQB13" s="83"/>
      <c r="SQC13" s="83"/>
      <c r="SQD13" s="83"/>
      <c r="SQE13" s="83"/>
      <c r="SQF13" s="83"/>
      <c r="SQG13" s="83"/>
      <c r="SQH13" s="83"/>
      <c r="SQI13" s="83"/>
      <c r="SQJ13" s="83"/>
      <c r="SQK13" s="83"/>
      <c r="SQL13" s="83"/>
      <c r="SQM13" s="83"/>
      <c r="SQN13" s="83"/>
      <c r="SQO13" s="83"/>
      <c r="SQP13" s="83"/>
      <c r="SQQ13" s="83"/>
      <c r="SQR13" s="83"/>
      <c r="SQS13" s="83"/>
      <c r="SQT13" s="83"/>
      <c r="SQU13" s="83"/>
      <c r="SQV13" s="83"/>
      <c r="SQW13" s="83"/>
      <c r="SQX13" s="83"/>
      <c r="SQY13" s="83"/>
      <c r="SQZ13" s="83"/>
      <c r="SRA13" s="83"/>
      <c r="SRB13" s="83"/>
      <c r="SRC13" s="83"/>
      <c r="SRD13" s="83"/>
      <c r="SRE13" s="83"/>
      <c r="SRF13" s="83"/>
      <c r="SRG13" s="83"/>
      <c r="SRH13" s="83"/>
      <c r="SRI13" s="83"/>
      <c r="SRJ13" s="83"/>
      <c r="SRK13" s="83"/>
      <c r="SRL13" s="83"/>
      <c r="SRM13" s="83"/>
      <c r="SRN13" s="83"/>
      <c r="SRO13" s="83"/>
      <c r="SRP13" s="83"/>
      <c r="SRQ13" s="83"/>
      <c r="SRR13" s="83"/>
      <c r="SRS13" s="83"/>
      <c r="SRT13" s="83"/>
      <c r="SRU13" s="83"/>
      <c r="SRV13" s="83"/>
      <c r="SRW13" s="83"/>
      <c r="SRX13" s="83"/>
      <c r="SRY13" s="83"/>
      <c r="SRZ13" s="83"/>
      <c r="SSA13" s="83"/>
      <c r="SSB13" s="83"/>
      <c r="SSC13" s="83"/>
      <c r="SSD13" s="83"/>
      <c r="SSE13" s="83"/>
      <c r="SSF13" s="83"/>
      <c r="SSG13" s="83"/>
      <c r="SSH13" s="83"/>
      <c r="SSI13" s="83"/>
      <c r="SSJ13" s="83"/>
      <c r="SSK13" s="83"/>
      <c r="SSL13" s="83"/>
      <c r="SSM13" s="83"/>
      <c r="SSN13" s="83"/>
      <c r="SSO13" s="83"/>
      <c r="SSP13" s="83"/>
      <c r="SSQ13" s="83"/>
      <c r="SSR13" s="83"/>
      <c r="SSS13" s="83"/>
      <c r="SST13" s="83"/>
      <c r="SSU13" s="83"/>
      <c r="SSV13" s="83"/>
      <c r="SSW13" s="83"/>
      <c r="SSX13" s="83"/>
      <c r="SSY13" s="83"/>
      <c r="SSZ13" s="83"/>
      <c r="STA13" s="83"/>
      <c r="STB13" s="83"/>
      <c r="STC13" s="83"/>
      <c r="STD13" s="83"/>
      <c r="STE13" s="83"/>
      <c r="STF13" s="83"/>
      <c r="STG13" s="83"/>
      <c r="STH13" s="83"/>
      <c r="STI13" s="83"/>
      <c r="STJ13" s="83"/>
      <c r="STK13" s="83"/>
      <c r="STL13" s="83"/>
      <c r="STM13" s="83"/>
      <c r="STN13" s="83"/>
      <c r="STO13" s="83"/>
      <c r="STP13" s="83"/>
      <c r="STQ13" s="83"/>
      <c r="STR13" s="83"/>
      <c r="STS13" s="83"/>
      <c r="STT13" s="83"/>
      <c r="STU13" s="83"/>
      <c r="STV13" s="83"/>
      <c r="STW13" s="83"/>
      <c r="STX13" s="83"/>
      <c r="STY13" s="83"/>
      <c r="STZ13" s="83"/>
      <c r="SUA13" s="83"/>
      <c r="SUB13" s="83"/>
      <c r="SUC13" s="83"/>
      <c r="SUD13" s="83"/>
      <c r="SUE13" s="83"/>
      <c r="SUF13" s="83"/>
      <c r="SUG13" s="83"/>
      <c r="SUH13" s="83"/>
      <c r="SUI13" s="83"/>
      <c r="SUJ13" s="83"/>
      <c r="SUK13" s="83"/>
      <c r="SUL13" s="83"/>
      <c r="SUM13" s="83"/>
      <c r="SUN13" s="83"/>
      <c r="SUO13" s="83"/>
      <c r="SUP13" s="83"/>
      <c r="SUQ13" s="83"/>
      <c r="SUR13" s="83"/>
      <c r="SUS13" s="83"/>
      <c r="SUT13" s="83"/>
      <c r="SUU13" s="83"/>
      <c r="SUV13" s="83"/>
      <c r="SUW13" s="83"/>
      <c r="SUX13" s="83"/>
      <c r="SUY13" s="83"/>
      <c r="SUZ13" s="83"/>
      <c r="SVA13" s="83"/>
      <c r="SVB13" s="83"/>
      <c r="SVC13" s="83"/>
      <c r="SVD13" s="83"/>
      <c r="SVE13" s="83"/>
      <c r="SVF13" s="83"/>
      <c r="SVG13" s="83"/>
      <c r="SVH13" s="83"/>
      <c r="SVI13" s="83"/>
      <c r="SVJ13" s="83"/>
      <c r="SVK13" s="83"/>
      <c r="SVL13" s="83"/>
      <c r="SVM13" s="83"/>
      <c r="SVN13" s="83"/>
      <c r="SVO13" s="83"/>
      <c r="SVP13" s="83"/>
      <c r="SVQ13" s="83"/>
      <c r="SVR13" s="83"/>
      <c r="SVS13" s="83"/>
      <c r="SVT13" s="83"/>
      <c r="SVU13" s="83"/>
      <c r="SVV13" s="83"/>
      <c r="SVW13" s="83"/>
      <c r="SVX13" s="83"/>
      <c r="SVY13" s="83"/>
      <c r="SVZ13" s="83"/>
      <c r="SWA13" s="83"/>
      <c r="SWB13" s="83"/>
      <c r="SWC13" s="83"/>
      <c r="SWD13" s="83"/>
      <c r="SWE13" s="83"/>
      <c r="SWF13" s="83"/>
      <c r="SWG13" s="83"/>
      <c r="SWH13" s="83"/>
      <c r="SWI13" s="83"/>
      <c r="SWJ13" s="83"/>
      <c r="SWK13" s="83"/>
      <c r="SWL13" s="83"/>
      <c r="SWM13" s="83"/>
      <c r="SWN13" s="83"/>
      <c r="SWO13" s="83"/>
      <c r="SWP13" s="83"/>
      <c r="SWQ13" s="83"/>
      <c r="SWR13" s="83"/>
      <c r="SWS13" s="83"/>
      <c r="SWT13" s="83"/>
      <c r="SWU13" s="83"/>
      <c r="SWV13" s="83"/>
      <c r="SWW13" s="83"/>
      <c r="SWX13" s="83"/>
      <c r="SWY13" s="83"/>
      <c r="SWZ13" s="83"/>
      <c r="SXA13" s="83"/>
      <c r="SXB13" s="83"/>
      <c r="SXC13" s="83"/>
      <c r="SXD13" s="83"/>
      <c r="SXE13" s="83"/>
      <c r="SXF13" s="83"/>
      <c r="SXG13" s="83"/>
      <c r="SXH13" s="83"/>
      <c r="SXI13" s="83"/>
      <c r="SXJ13" s="83"/>
      <c r="SXK13" s="83"/>
      <c r="SXL13" s="83"/>
      <c r="SXM13" s="83"/>
      <c r="SXN13" s="83"/>
      <c r="SXO13" s="83"/>
      <c r="SXP13" s="83"/>
      <c r="SXQ13" s="83"/>
      <c r="SXR13" s="83"/>
      <c r="SXS13" s="83"/>
      <c r="SXT13" s="83"/>
      <c r="SXU13" s="83"/>
      <c r="SXV13" s="83"/>
      <c r="SXW13" s="83"/>
      <c r="SXX13" s="83"/>
      <c r="SXY13" s="83"/>
      <c r="SXZ13" s="83"/>
      <c r="SYA13" s="83"/>
      <c r="SYB13" s="83"/>
      <c r="SYC13" s="83"/>
      <c r="SYD13" s="83"/>
      <c r="SYE13" s="83"/>
      <c r="SYF13" s="83"/>
      <c r="SYG13" s="83"/>
      <c r="SYH13" s="83"/>
      <c r="SYI13" s="83"/>
      <c r="SYJ13" s="83"/>
      <c r="SYK13" s="83"/>
      <c r="SYL13" s="83"/>
      <c r="SYM13" s="83"/>
      <c r="SYN13" s="83"/>
      <c r="SYO13" s="83"/>
      <c r="SYP13" s="83"/>
      <c r="SYQ13" s="83"/>
      <c r="SYR13" s="83"/>
      <c r="SYS13" s="83"/>
      <c r="SYT13" s="83"/>
      <c r="SYU13" s="83"/>
      <c r="SYV13" s="83"/>
      <c r="SYW13" s="83"/>
      <c r="SYX13" s="83"/>
      <c r="SYY13" s="83"/>
      <c r="SYZ13" s="83"/>
      <c r="SZA13" s="83"/>
      <c r="SZB13" s="83"/>
      <c r="SZC13" s="83"/>
      <c r="SZD13" s="83"/>
      <c r="SZE13" s="83"/>
      <c r="SZF13" s="83"/>
      <c r="SZG13" s="83"/>
      <c r="SZH13" s="83"/>
      <c r="SZI13" s="83"/>
      <c r="SZJ13" s="83"/>
      <c r="SZK13" s="83"/>
      <c r="SZL13" s="83"/>
      <c r="SZM13" s="83"/>
      <c r="SZN13" s="83"/>
      <c r="SZO13" s="83"/>
      <c r="SZP13" s="83"/>
      <c r="SZQ13" s="83"/>
      <c r="SZR13" s="83"/>
      <c r="SZS13" s="83"/>
      <c r="SZT13" s="83"/>
      <c r="SZU13" s="83"/>
      <c r="SZV13" s="83"/>
      <c r="SZW13" s="83"/>
      <c r="SZX13" s="83"/>
      <c r="SZY13" s="83"/>
      <c r="SZZ13" s="83"/>
      <c r="TAA13" s="83"/>
      <c r="TAB13" s="83"/>
      <c r="TAC13" s="83"/>
      <c r="TAD13" s="83"/>
      <c r="TAE13" s="83"/>
      <c r="TAF13" s="83"/>
      <c r="TAG13" s="83"/>
      <c r="TAH13" s="83"/>
      <c r="TAI13" s="83"/>
      <c r="TAJ13" s="83"/>
      <c r="TAK13" s="83"/>
      <c r="TAL13" s="83"/>
      <c r="TAM13" s="83"/>
      <c r="TAN13" s="83"/>
      <c r="TAO13" s="83"/>
      <c r="TAP13" s="83"/>
      <c r="TAQ13" s="83"/>
      <c r="TAR13" s="83"/>
      <c r="TAS13" s="83"/>
      <c r="TAT13" s="83"/>
      <c r="TAU13" s="83"/>
      <c r="TAV13" s="83"/>
      <c r="TAW13" s="83"/>
      <c r="TAX13" s="83"/>
      <c r="TAY13" s="83"/>
      <c r="TAZ13" s="83"/>
      <c r="TBA13" s="83"/>
      <c r="TBB13" s="83"/>
      <c r="TBC13" s="83"/>
      <c r="TBD13" s="83"/>
      <c r="TBE13" s="83"/>
      <c r="TBF13" s="83"/>
      <c r="TBG13" s="83"/>
      <c r="TBH13" s="83"/>
      <c r="TBI13" s="83"/>
      <c r="TBJ13" s="83"/>
      <c r="TBK13" s="83"/>
      <c r="TBL13" s="83"/>
      <c r="TBM13" s="83"/>
      <c r="TBN13" s="83"/>
      <c r="TBO13" s="83"/>
      <c r="TBP13" s="83"/>
      <c r="TBQ13" s="83"/>
      <c r="TBR13" s="83"/>
      <c r="TBS13" s="83"/>
      <c r="TBT13" s="83"/>
      <c r="TBU13" s="83"/>
      <c r="TBV13" s="83"/>
      <c r="TBW13" s="83"/>
      <c r="TBX13" s="83"/>
      <c r="TBY13" s="83"/>
      <c r="TBZ13" s="83"/>
      <c r="TCA13" s="83"/>
      <c r="TCB13" s="83"/>
      <c r="TCC13" s="83"/>
      <c r="TCD13" s="83"/>
      <c r="TCE13" s="83"/>
      <c r="TCF13" s="83"/>
      <c r="TCG13" s="83"/>
      <c r="TCH13" s="83"/>
      <c r="TCI13" s="83"/>
      <c r="TCJ13" s="83"/>
      <c r="TCK13" s="83"/>
      <c r="TCL13" s="83"/>
      <c r="TCM13" s="83"/>
      <c r="TCN13" s="83"/>
      <c r="TCO13" s="83"/>
      <c r="TCP13" s="83"/>
      <c r="TCQ13" s="83"/>
      <c r="TCR13" s="83"/>
      <c r="TCS13" s="83"/>
      <c r="TCT13" s="83"/>
      <c r="TCU13" s="83"/>
      <c r="TCV13" s="83"/>
      <c r="TCW13" s="83"/>
      <c r="TCX13" s="83"/>
      <c r="TCY13" s="83"/>
      <c r="TCZ13" s="83"/>
      <c r="TDA13" s="83"/>
      <c r="TDB13" s="83"/>
      <c r="TDC13" s="83"/>
      <c r="TDD13" s="83"/>
      <c r="TDE13" s="83"/>
      <c r="TDF13" s="83"/>
      <c r="TDG13" s="83"/>
      <c r="TDH13" s="83"/>
      <c r="TDI13" s="83"/>
      <c r="TDJ13" s="83"/>
      <c r="TDK13" s="83"/>
      <c r="TDL13" s="83"/>
      <c r="TDM13" s="83"/>
      <c r="TDN13" s="83"/>
      <c r="TDO13" s="83"/>
      <c r="TDP13" s="83"/>
      <c r="TDQ13" s="83"/>
      <c r="TDR13" s="83"/>
      <c r="TDS13" s="83"/>
      <c r="TDT13" s="83"/>
      <c r="TDU13" s="83"/>
      <c r="TDV13" s="83"/>
      <c r="TDW13" s="83"/>
      <c r="TDX13" s="83"/>
      <c r="TDY13" s="83"/>
      <c r="TDZ13" s="83"/>
      <c r="TEA13" s="83"/>
      <c r="TEB13" s="83"/>
      <c r="TEC13" s="83"/>
      <c r="TED13" s="83"/>
      <c r="TEE13" s="83"/>
      <c r="TEF13" s="83"/>
      <c r="TEG13" s="83"/>
      <c r="TEH13" s="83"/>
      <c r="TEI13" s="83"/>
      <c r="TEJ13" s="83"/>
      <c r="TEK13" s="83"/>
      <c r="TEL13" s="83"/>
      <c r="TEM13" s="83"/>
      <c r="TEN13" s="83"/>
      <c r="TEO13" s="83"/>
      <c r="TEP13" s="83"/>
      <c r="TEQ13" s="83"/>
      <c r="TER13" s="83"/>
      <c r="TES13" s="83"/>
      <c r="TET13" s="83"/>
      <c r="TEU13" s="83"/>
      <c r="TEV13" s="83"/>
      <c r="TEW13" s="83"/>
      <c r="TEX13" s="83"/>
      <c r="TEY13" s="83"/>
      <c r="TEZ13" s="83"/>
      <c r="TFA13" s="83"/>
      <c r="TFB13" s="83"/>
      <c r="TFC13" s="83"/>
      <c r="TFD13" s="83"/>
      <c r="TFE13" s="83"/>
      <c r="TFF13" s="83"/>
      <c r="TFG13" s="83"/>
      <c r="TFH13" s="83"/>
      <c r="TFI13" s="83"/>
      <c r="TFJ13" s="83"/>
      <c r="TFK13" s="83"/>
      <c r="TFL13" s="83"/>
      <c r="TFM13" s="83"/>
      <c r="TFN13" s="83"/>
      <c r="TFO13" s="83"/>
      <c r="TFP13" s="83"/>
      <c r="TFQ13" s="83"/>
      <c r="TFR13" s="83"/>
      <c r="TFS13" s="83"/>
      <c r="TFT13" s="83"/>
      <c r="TFU13" s="83"/>
      <c r="TFV13" s="83"/>
      <c r="TFW13" s="83"/>
      <c r="TFX13" s="83"/>
      <c r="TFY13" s="83"/>
      <c r="TFZ13" s="83"/>
      <c r="TGA13" s="83"/>
      <c r="TGB13" s="83"/>
      <c r="TGC13" s="83"/>
      <c r="TGD13" s="83"/>
      <c r="TGE13" s="83"/>
      <c r="TGF13" s="83"/>
      <c r="TGG13" s="83"/>
      <c r="TGH13" s="83"/>
      <c r="TGI13" s="83"/>
      <c r="TGJ13" s="83"/>
      <c r="TGK13" s="83"/>
      <c r="TGL13" s="83"/>
      <c r="TGM13" s="83"/>
      <c r="TGN13" s="83"/>
      <c r="TGO13" s="83"/>
      <c r="TGP13" s="83"/>
      <c r="TGQ13" s="83"/>
      <c r="TGR13" s="83"/>
      <c r="TGS13" s="83"/>
      <c r="TGT13" s="83"/>
      <c r="TGU13" s="83"/>
      <c r="TGV13" s="83"/>
      <c r="TGW13" s="83"/>
      <c r="TGX13" s="83"/>
      <c r="TGY13" s="83"/>
      <c r="TGZ13" s="83"/>
      <c r="THA13" s="83"/>
      <c r="THB13" s="83"/>
      <c r="THC13" s="83"/>
      <c r="THD13" s="83"/>
      <c r="THE13" s="83"/>
      <c r="THF13" s="83"/>
      <c r="THG13" s="83"/>
      <c r="THH13" s="83"/>
      <c r="THI13" s="83"/>
      <c r="THJ13" s="83"/>
      <c r="THK13" s="83"/>
      <c r="THL13" s="83"/>
      <c r="THM13" s="83"/>
      <c r="THN13" s="83"/>
      <c r="THO13" s="83"/>
      <c r="THP13" s="83"/>
      <c r="THQ13" s="83"/>
      <c r="THR13" s="83"/>
      <c r="THS13" s="83"/>
      <c r="THT13" s="83"/>
      <c r="THU13" s="83"/>
      <c r="THV13" s="83"/>
      <c r="THW13" s="83"/>
      <c r="THX13" s="83"/>
      <c r="THY13" s="83"/>
      <c r="THZ13" s="83"/>
      <c r="TIA13" s="83"/>
      <c r="TIB13" s="83"/>
      <c r="TIC13" s="83"/>
      <c r="TID13" s="83"/>
      <c r="TIE13" s="83"/>
      <c r="TIF13" s="83"/>
      <c r="TIG13" s="83"/>
      <c r="TIH13" s="83"/>
      <c r="TII13" s="83"/>
      <c r="TIJ13" s="83"/>
      <c r="TIK13" s="83"/>
      <c r="TIL13" s="83"/>
      <c r="TIM13" s="83"/>
      <c r="TIN13" s="83"/>
      <c r="TIO13" s="83"/>
      <c r="TIP13" s="83"/>
      <c r="TIQ13" s="83"/>
      <c r="TIR13" s="83"/>
      <c r="TIS13" s="83"/>
      <c r="TIT13" s="83"/>
      <c r="TIU13" s="83"/>
      <c r="TIV13" s="83"/>
      <c r="TIW13" s="83"/>
      <c r="TIX13" s="83"/>
      <c r="TIY13" s="83"/>
      <c r="TIZ13" s="83"/>
      <c r="TJA13" s="83"/>
      <c r="TJB13" s="83"/>
      <c r="TJC13" s="83"/>
      <c r="TJD13" s="83"/>
      <c r="TJE13" s="83"/>
      <c r="TJF13" s="83"/>
      <c r="TJG13" s="83"/>
      <c r="TJH13" s="83"/>
      <c r="TJI13" s="83"/>
      <c r="TJJ13" s="83"/>
      <c r="TJK13" s="83"/>
      <c r="TJL13" s="83"/>
      <c r="TJM13" s="83"/>
      <c r="TJN13" s="83"/>
      <c r="TJO13" s="83"/>
      <c r="TJP13" s="83"/>
      <c r="TJQ13" s="83"/>
      <c r="TJR13" s="83"/>
      <c r="TJS13" s="83"/>
      <c r="TJT13" s="83"/>
      <c r="TJU13" s="83"/>
      <c r="TJV13" s="83"/>
      <c r="TJW13" s="83"/>
      <c r="TJX13" s="83"/>
      <c r="TJY13" s="83"/>
      <c r="TJZ13" s="83"/>
      <c r="TKA13" s="83"/>
      <c r="TKB13" s="83"/>
      <c r="TKC13" s="83"/>
      <c r="TKD13" s="83"/>
      <c r="TKE13" s="83"/>
      <c r="TKF13" s="83"/>
      <c r="TKG13" s="83"/>
      <c r="TKH13" s="83"/>
      <c r="TKI13" s="83"/>
      <c r="TKJ13" s="83"/>
      <c r="TKK13" s="83"/>
      <c r="TKL13" s="83"/>
      <c r="TKM13" s="83"/>
      <c r="TKN13" s="83"/>
      <c r="TKO13" s="83"/>
      <c r="TKP13" s="83"/>
      <c r="TKQ13" s="83"/>
      <c r="TKR13" s="83"/>
      <c r="TKS13" s="83"/>
      <c r="TKT13" s="83"/>
      <c r="TKU13" s="83"/>
      <c r="TKV13" s="83"/>
      <c r="TKW13" s="83"/>
      <c r="TKX13" s="83"/>
      <c r="TKY13" s="83"/>
      <c r="TKZ13" s="83"/>
      <c r="TLA13" s="83"/>
      <c r="TLB13" s="83"/>
      <c r="TLC13" s="83"/>
      <c r="TLD13" s="83"/>
      <c r="TLE13" s="83"/>
      <c r="TLF13" s="83"/>
      <c r="TLG13" s="83"/>
      <c r="TLH13" s="83"/>
      <c r="TLI13" s="83"/>
      <c r="TLJ13" s="83"/>
      <c r="TLK13" s="83"/>
      <c r="TLL13" s="83"/>
      <c r="TLM13" s="83"/>
      <c r="TLN13" s="83"/>
      <c r="TLO13" s="83"/>
      <c r="TLP13" s="83"/>
      <c r="TLQ13" s="83"/>
      <c r="TLR13" s="83"/>
      <c r="TLS13" s="83"/>
      <c r="TLT13" s="83"/>
      <c r="TLU13" s="83"/>
      <c r="TLV13" s="83"/>
      <c r="TLW13" s="83"/>
      <c r="TLX13" s="83"/>
      <c r="TLY13" s="83"/>
      <c r="TLZ13" s="83"/>
      <c r="TMA13" s="83"/>
      <c r="TMB13" s="83"/>
      <c r="TMC13" s="83"/>
      <c r="TMD13" s="83"/>
      <c r="TME13" s="83"/>
      <c r="TMF13" s="83"/>
      <c r="TMG13" s="83"/>
      <c r="TMH13" s="83"/>
      <c r="TMI13" s="83"/>
      <c r="TMJ13" s="83"/>
      <c r="TMK13" s="83"/>
      <c r="TML13" s="83"/>
      <c r="TMM13" s="83"/>
      <c r="TMN13" s="83"/>
      <c r="TMO13" s="83"/>
      <c r="TMP13" s="83"/>
      <c r="TMQ13" s="83"/>
      <c r="TMR13" s="83"/>
      <c r="TMS13" s="83"/>
      <c r="TMT13" s="83"/>
      <c r="TMU13" s="83"/>
      <c r="TMV13" s="83"/>
      <c r="TMW13" s="83"/>
      <c r="TMX13" s="83"/>
      <c r="TMY13" s="83"/>
      <c r="TMZ13" s="83"/>
      <c r="TNA13" s="83"/>
      <c r="TNB13" s="83"/>
      <c r="TNC13" s="83"/>
      <c r="TND13" s="83"/>
      <c r="TNE13" s="83"/>
      <c r="TNF13" s="83"/>
      <c r="TNG13" s="83"/>
      <c r="TNH13" s="83"/>
      <c r="TNI13" s="83"/>
      <c r="TNJ13" s="83"/>
      <c r="TNK13" s="83"/>
      <c r="TNL13" s="83"/>
      <c r="TNM13" s="83"/>
      <c r="TNN13" s="83"/>
      <c r="TNO13" s="83"/>
      <c r="TNP13" s="83"/>
      <c r="TNQ13" s="83"/>
      <c r="TNR13" s="83"/>
      <c r="TNS13" s="83"/>
      <c r="TNT13" s="83"/>
      <c r="TNU13" s="83"/>
      <c r="TNV13" s="83"/>
      <c r="TNW13" s="83"/>
      <c r="TNX13" s="83"/>
      <c r="TNY13" s="83"/>
      <c r="TNZ13" s="83"/>
      <c r="TOA13" s="83"/>
      <c r="TOB13" s="83"/>
      <c r="TOC13" s="83"/>
      <c r="TOD13" s="83"/>
      <c r="TOE13" s="83"/>
      <c r="TOF13" s="83"/>
      <c r="TOG13" s="83"/>
      <c r="TOH13" s="83"/>
      <c r="TOI13" s="83"/>
      <c r="TOJ13" s="83"/>
      <c r="TOK13" s="83"/>
      <c r="TOL13" s="83"/>
      <c r="TOM13" s="83"/>
      <c r="TON13" s="83"/>
      <c r="TOO13" s="83"/>
      <c r="TOP13" s="83"/>
      <c r="TOQ13" s="83"/>
      <c r="TOR13" s="83"/>
      <c r="TOS13" s="83"/>
      <c r="TOT13" s="83"/>
      <c r="TOU13" s="83"/>
      <c r="TOV13" s="83"/>
      <c r="TOW13" s="83"/>
      <c r="TOX13" s="83"/>
      <c r="TOY13" s="83"/>
      <c r="TOZ13" s="83"/>
      <c r="TPA13" s="83"/>
      <c r="TPB13" s="83"/>
      <c r="TPC13" s="83"/>
      <c r="TPD13" s="83"/>
      <c r="TPE13" s="83"/>
      <c r="TPF13" s="83"/>
      <c r="TPG13" s="83"/>
      <c r="TPH13" s="83"/>
      <c r="TPI13" s="83"/>
      <c r="TPJ13" s="83"/>
      <c r="TPK13" s="83"/>
      <c r="TPL13" s="83"/>
      <c r="TPM13" s="83"/>
      <c r="TPN13" s="83"/>
      <c r="TPO13" s="83"/>
      <c r="TPP13" s="83"/>
      <c r="TPQ13" s="83"/>
      <c r="TPR13" s="83"/>
      <c r="TPS13" s="83"/>
      <c r="TPT13" s="83"/>
      <c r="TPU13" s="83"/>
      <c r="TPV13" s="83"/>
      <c r="TPW13" s="83"/>
      <c r="TPX13" s="83"/>
      <c r="TPY13" s="83"/>
      <c r="TPZ13" s="83"/>
      <c r="TQA13" s="83"/>
      <c r="TQB13" s="83"/>
      <c r="TQC13" s="83"/>
      <c r="TQD13" s="83"/>
      <c r="TQE13" s="83"/>
      <c r="TQF13" s="83"/>
      <c r="TQG13" s="83"/>
      <c r="TQH13" s="83"/>
      <c r="TQI13" s="83"/>
      <c r="TQJ13" s="83"/>
      <c r="TQK13" s="83"/>
      <c r="TQL13" s="83"/>
      <c r="TQM13" s="83"/>
      <c r="TQN13" s="83"/>
      <c r="TQO13" s="83"/>
      <c r="TQP13" s="83"/>
      <c r="TQQ13" s="83"/>
      <c r="TQR13" s="83"/>
      <c r="TQS13" s="83"/>
      <c r="TQT13" s="83"/>
      <c r="TQU13" s="83"/>
      <c r="TQV13" s="83"/>
      <c r="TQW13" s="83"/>
      <c r="TQX13" s="83"/>
      <c r="TQY13" s="83"/>
      <c r="TQZ13" s="83"/>
      <c r="TRA13" s="83"/>
      <c r="TRB13" s="83"/>
      <c r="TRC13" s="83"/>
      <c r="TRD13" s="83"/>
      <c r="TRE13" s="83"/>
      <c r="TRF13" s="83"/>
      <c r="TRG13" s="83"/>
      <c r="TRH13" s="83"/>
      <c r="TRI13" s="83"/>
      <c r="TRJ13" s="83"/>
      <c r="TRK13" s="83"/>
      <c r="TRL13" s="83"/>
      <c r="TRM13" s="83"/>
      <c r="TRN13" s="83"/>
      <c r="TRO13" s="83"/>
      <c r="TRP13" s="83"/>
      <c r="TRQ13" s="83"/>
      <c r="TRR13" s="83"/>
      <c r="TRS13" s="83"/>
      <c r="TRT13" s="83"/>
      <c r="TRU13" s="83"/>
      <c r="TRV13" s="83"/>
      <c r="TRW13" s="83"/>
      <c r="TRX13" s="83"/>
      <c r="TRY13" s="83"/>
      <c r="TRZ13" s="83"/>
      <c r="TSA13" s="83"/>
      <c r="TSB13" s="83"/>
      <c r="TSC13" s="83"/>
      <c r="TSD13" s="83"/>
      <c r="TSE13" s="83"/>
      <c r="TSF13" s="83"/>
      <c r="TSG13" s="83"/>
      <c r="TSH13" s="83"/>
      <c r="TSI13" s="83"/>
      <c r="TSJ13" s="83"/>
      <c r="TSK13" s="83"/>
      <c r="TSL13" s="83"/>
      <c r="TSM13" s="83"/>
      <c r="TSN13" s="83"/>
      <c r="TSO13" s="83"/>
      <c r="TSP13" s="83"/>
      <c r="TSQ13" s="83"/>
      <c r="TSR13" s="83"/>
      <c r="TSS13" s="83"/>
      <c r="TST13" s="83"/>
      <c r="TSU13" s="83"/>
      <c r="TSV13" s="83"/>
      <c r="TSW13" s="83"/>
      <c r="TSX13" s="83"/>
      <c r="TSY13" s="83"/>
      <c r="TSZ13" s="83"/>
      <c r="TTA13" s="83"/>
      <c r="TTB13" s="83"/>
      <c r="TTC13" s="83"/>
      <c r="TTD13" s="83"/>
      <c r="TTE13" s="83"/>
      <c r="TTF13" s="83"/>
      <c r="TTG13" s="83"/>
      <c r="TTH13" s="83"/>
      <c r="TTI13" s="83"/>
      <c r="TTJ13" s="83"/>
      <c r="TTK13" s="83"/>
      <c r="TTL13" s="83"/>
      <c r="TTM13" s="83"/>
      <c r="TTN13" s="83"/>
      <c r="TTO13" s="83"/>
      <c r="TTP13" s="83"/>
      <c r="TTQ13" s="83"/>
      <c r="TTR13" s="83"/>
      <c r="TTS13" s="83"/>
      <c r="TTT13" s="83"/>
      <c r="TTU13" s="83"/>
      <c r="TTV13" s="83"/>
      <c r="TTW13" s="83"/>
      <c r="TTX13" s="83"/>
      <c r="TTY13" s="83"/>
      <c r="TTZ13" s="83"/>
      <c r="TUA13" s="83"/>
      <c r="TUB13" s="83"/>
      <c r="TUC13" s="83"/>
      <c r="TUD13" s="83"/>
      <c r="TUE13" s="83"/>
      <c r="TUF13" s="83"/>
      <c r="TUG13" s="83"/>
      <c r="TUH13" s="83"/>
      <c r="TUI13" s="83"/>
      <c r="TUJ13" s="83"/>
      <c r="TUK13" s="83"/>
      <c r="TUL13" s="83"/>
      <c r="TUM13" s="83"/>
      <c r="TUN13" s="83"/>
      <c r="TUO13" s="83"/>
      <c r="TUP13" s="83"/>
      <c r="TUQ13" s="83"/>
      <c r="TUR13" s="83"/>
      <c r="TUS13" s="83"/>
      <c r="TUT13" s="83"/>
      <c r="TUU13" s="83"/>
      <c r="TUV13" s="83"/>
      <c r="TUW13" s="83"/>
      <c r="TUX13" s="83"/>
      <c r="TUY13" s="83"/>
      <c r="TUZ13" s="83"/>
      <c r="TVA13" s="83"/>
      <c r="TVB13" s="83"/>
      <c r="TVC13" s="83"/>
      <c r="TVD13" s="83"/>
      <c r="TVE13" s="83"/>
      <c r="TVF13" s="83"/>
      <c r="TVG13" s="83"/>
      <c r="TVH13" s="83"/>
      <c r="TVI13" s="83"/>
      <c r="TVJ13" s="83"/>
      <c r="TVK13" s="83"/>
      <c r="TVL13" s="83"/>
      <c r="TVM13" s="83"/>
      <c r="TVN13" s="83"/>
      <c r="TVO13" s="83"/>
      <c r="TVP13" s="83"/>
      <c r="TVQ13" s="83"/>
      <c r="TVR13" s="83"/>
      <c r="TVS13" s="83"/>
      <c r="TVT13" s="83"/>
      <c r="TVU13" s="83"/>
      <c r="TVV13" s="83"/>
      <c r="TVW13" s="83"/>
      <c r="TVX13" s="83"/>
      <c r="TVY13" s="83"/>
      <c r="TVZ13" s="83"/>
      <c r="TWA13" s="83"/>
      <c r="TWB13" s="83"/>
      <c r="TWC13" s="83"/>
      <c r="TWD13" s="83"/>
      <c r="TWE13" s="83"/>
      <c r="TWF13" s="83"/>
      <c r="TWG13" s="83"/>
      <c r="TWH13" s="83"/>
      <c r="TWI13" s="83"/>
      <c r="TWJ13" s="83"/>
      <c r="TWK13" s="83"/>
      <c r="TWL13" s="83"/>
      <c r="TWM13" s="83"/>
      <c r="TWN13" s="83"/>
      <c r="TWO13" s="83"/>
      <c r="TWP13" s="83"/>
      <c r="TWQ13" s="83"/>
      <c r="TWR13" s="83"/>
      <c r="TWS13" s="83"/>
      <c r="TWT13" s="83"/>
      <c r="TWU13" s="83"/>
      <c r="TWV13" s="83"/>
      <c r="TWW13" s="83"/>
      <c r="TWX13" s="83"/>
      <c r="TWY13" s="83"/>
      <c r="TWZ13" s="83"/>
      <c r="TXA13" s="83"/>
      <c r="TXB13" s="83"/>
      <c r="TXC13" s="83"/>
      <c r="TXD13" s="83"/>
      <c r="TXE13" s="83"/>
      <c r="TXF13" s="83"/>
      <c r="TXG13" s="83"/>
      <c r="TXH13" s="83"/>
      <c r="TXI13" s="83"/>
      <c r="TXJ13" s="83"/>
      <c r="TXK13" s="83"/>
      <c r="TXL13" s="83"/>
      <c r="TXM13" s="83"/>
      <c r="TXN13" s="83"/>
      <c r="TXO13" s="83"/>
      <c r="TXP13" s="83"/>
      <c r="TXQ13" s="83"/>
      <c r="TXR13" s="83"/>
      <c r="TXS13" s="83"/>
      <c r="TXT13" s="83"/>
      <c r="TXU13" s="83"/>
      <c r="TXV13" s="83"/>
      <c r="TXW13" s="83"/>
      <c r="TXX13" s="83"/>
      <c r="TXY13" s="83"/>
      <c r="TXZ13" s="83"/>
      <c r="TYA13" s="83"/>
      <c r="TYB13" s="83"/>
      <c r="TYC13" s="83"/>
      <c r="TYD13" s="83"/>
      <c r="TYE13" s="83"/>
      <c r="TYF13" s="83"/>
      <c r="TYG13" s="83"/>
      <c r="TYH13" s="83"/>
      <c r="TYI13" s="83"/>
      <c r="TYJ13" s="83"/>
      <c r="TYK13" s="83"/>
      <c r="TYL13" s="83"/>
      <c r="TYM13" s="83"/>
      <c r="TYN13" s="83"/>
      <c r="TYO13" s="83"/>
      <c r="TYP13" s="83"/>
      <c r="TYQ13" s="83"/>
      <c r="TYR13" s="83"/>
      <c r="TYS13" s="83"/>
      <c r="TYT13" s="83"/>
      <c r="TYU13" s="83"/>
      <c r="TYV13" s="83"/>
      <c r="TYW13" s="83"/>
      <c r="TYX13" s="83"/>
      <c r="TYY13" s="83"/>
      <c r="TYZ13" s="83"/>
      <c r="TZA13" s="83"/>
      <c r="TZB13" s="83"/>
      <c r="TZC13" s="83"/>
      <c r="TZD13" s="83"/>
      <c r="TZE13" s="83"/>
      <c r="TZF13" s="83"/>
      <c r="TZG13" s="83"/>
      <c r="TZH13" s="83"/>
      <c r="TZI13" s="83"/>
      <c r="TZJ13" s="83"/>
      <c r="TZK13" s="83"/>
      <c r="TZL13" s="83"/>
      <c r="TZM13" s="83"/>
      <c r="TZN13" s="83"/>
      <c r="TZO13" s="83"/>
      <c r="TZP13" s="83"/>
      <c r="TZQ13" s="83"/>
      <c r="TZR13" s="83"/>
      <c r="TZS13" s="83"/>
      <c r="TZT13" s="83"/>
      <c r="TZU13" s="83"/>
      <c r="TZV13" s="83"/>
      <c r="TZW13" s="83"/>
      <c r="TZX13" s="83"/>
      <c r="TZY13" s="83"/>
      <c r="TZZ13" s="83"/>
      <c r="UAA13" s="83"/>
      <c r="UAB13" s="83"/>
      <c r="UAC13" s="83"/>
      <c r="UAD13" s="83"/>
      <c r="UAE13" s="83"/>
      <c r="UAF13" s="83"/>
      <c r="UAG13" s="83"/>
      <c r="UAH13" s="83"/>
      <c r="UAI13" s="83"/>
      <c r="UAJ13" s="83"/>
      <c r="UAK13" s="83"/>
      <c r="UAL13" s="83"/>
      <c r="UAM13" s="83"/>
      <c r="UAN13" s="83"/>
      <c r="UAO13" s="83"/>
      <c r="UAP13" s="83"/>
      <c r="UAQ13" s="83"/>
      <c r="UAR13" s="83"/>
      <c r="UAS13" s="83"/>
      <c r="UAT13" s="83"/>
      <c r="UAU13" s="83"/>
      <c r="UAV13" s="83"/>
      <c r="UAW13" s="83"/>
      <c r="UAX13" s="83"/>
      <c r="UAY13" s="83"/>
      <c r="UAZ13" s="83"/>
      <c r="UBA13" s="83"/>
      <c r="UBB13" s="83"/>
      <c r="UBC13" s="83"/>
      <c r="UBD13" s="83"/>
      <c r="UBE13" s="83"/>
      <c r="UBF13" s="83"/>
      <c r="UBG13" s="83"/>
      <c r="UBH13" s="83"/>
      <c r="UBI13" s="83"/>
      <c r="UBJ13" s="83"/>
      <c r="UBK13" s="83"/>
      <c r="UBL13" s="83"/>
      <c r="UBM13" s="83"/>
      <c r="UBN13" s="83"/>
      <c r="UBO13" s="83"/>
      <c r="UBP13" s="83"/>
      <c r="UBQ13" s="83"/>
      <c r="UBR13" s="83"/>
      <c r="UBS13" s="83"/>
      <c r="UBT13" s="83"/>
      <c r="UBU13" s="83"/>
      <c r="UBV13" s="83"/>
      <c r="UBW13" s="83"/>
      <c r="UBX13" s="83"/>
      <c r="UBY13" s="83"/>
      <c r="UBZ13" s="83"/>
      <c r="UCA13" s="83"/>
      <c r="UCB13" s="83"/>
      <c r="UCC13" s="83"/>
      <c r="UCD13" s="83"/>
      <c r="UCE13" s="83"/>
      <c r="UCF13" s="83"/>
      <c r="UCG13" s="83"/>
      <c r="UCH13" s="83"/>
      <c r="UCI13" s="83"/>
      <c r="UCJ13" s="83"/>
      <c r="UCK13" s="83"/>
      <c r="UCL13" s="83"/>
      <c r="UCM13" s="83"/>
      <c r="UCN13" s="83"/>
      <c r="UCO13" s="83"/>
      <c r="UCP13" s="83"/>
      <c r="UCQ13" s="83"/>
      <c r="UCR13" s="83"/>
      <c r="UCS13" s="83"/>
      <c r="UCT13" s="83"/>
      <c r="UCU13" s="83"/>
      <c r="UCV13" s="83"/>
      <c r="UCW13" s="83"/>
      <c r="UCX13" s="83"/>
      <c r="UCY13" s="83"/>
      <c r="UCZ13" s="83"/>
      <c r="UDA13" s="83"/>
      <c r="UDB13" s="83"/>
      <c r="UDC13" s="83"/>
      <c r="UDD13" s="83"/>
      <c r="UDE13" s="83"/>
      <c r="UDF13" s="83"/>
      <c r="UDG13" s="83"/>
      <c r="UDH13" s="83"/>
      <c r="UDI13" s="83"/>
      <c r="UDJ13" s="83"/>
      <c r="UDK13" s="83"/>
      <c r="UDL13" s="83"/>
      <c r="UDM13" s="83"/>
      <c r="UDN13" s="83"/>
      <c r="UDO13" s="83"/>
      <c r="UDP13" s="83"/>
      <c r="UDQ13" s="83"/>
      <c r="UDR13" s="83"/>
      <c r="UDS13" s="83"/>
      <c r="UDT13" s="83"/>
      <c r="UDU13" s="83"/>
      <c r="UDV13" s="83"/>
      <c r="UDW13" s="83"/>
      <c r="UDX13" s="83"/>
      <c r="UDY13" s="83"/>
      <c r="UDZ13" s="83"/>
      <c r="UEA13" s="83"/>
      <c r="UEB13" s="83"/>
      <c r="UEC13" s="83"/>
      <c r="UED13" s="83"/>
      <c r="UEE13" s="83"/>
      <c r="UEF13" s="83"/>
      <c r="UEG13" s="83"/>
      <c r="UEH13" s="83"/>
      <c r="UEI13" s="83"/>
      <c r="UEJ13" s="83"/>
      <c r="UEK13" s="83"/>
      <c r="UEL13" s="83"/>
      <c r="UEM13" s="83"/>
      <c r="UEN13" s="83"/>
      <c r="UEO13" s="83"/>
      <c r="UEP13" s="83"/>
      <c r="UEQ13" s="83"/>
      <c r="UER13" s="83"/>
      <c r="UES13" s="83"/>
      <c r="UET13" s="83"/>
      <c r="UEU13" s="83"/>
      <c r="UEV13" s="83"/>
      <c r="UEW13" s="83"/>
      <c r="UEX13" s="83"/>
      <c r="UEY13" s="83"/>
      <c r="UEZ13" s="83"/>
      <c r="UFA13" s="83"/>
      <c r="UFB13" s="83"/>
      <c r="UFC13" s="83"/>
      <c r="UFD13" s="83"/>
      <c r="UFE13" s="83"/>
      <c r="UFF13" s="83"/>
      <c r="UFG13" s="83"/>
      <c r="UFH13" s="83"/>
      <c r="UFI13" s="83"/>
      <c r="UFJ13" s="83"/>
      <c r="UFK13" s="83"/>
      <c r="UFL13" s="83"/>
      <c r="UFM13" s="83"/>
      <c r="UFN13" s="83"/>
      <c r="UFO13" s="83"/>
      <c r="UFP13" s="83"/>
      <c r="UFQ13" s="83"/>
      <c r="UFR13" s="83"/>
      <c r="UFS13" s="83"/>
      <c r="UFT13" s="83"/>
      <c r="UFU13" s="83"/>
      <c r="UFV13" s="83"/>
      <c r="UFW13" s="83"/>
      <c r="UFX13" s="83"/>
      <c r="UFY13" s="83"/>
      <c r="UFZ13" s="83"/>
      <c r="UGA13" s="83"/>
      <c r="UGB13" s="83"/>
      <c r="UGC13" s="83"/>
      <c r="UGD13" s="83"/>
      <c r="UGE13" s="83"/>
      <c r="UGF13" s="83"/>
      <c r="UGG13" s="83"/>
      <c r="UGH13" s="83"/>
      <c r="UGI13" s="83"/>
      <c r="UGJ13" s="83"/>
      <c r="UGK13" s="83"/>
      <c r="UGL13" s="83"/>
      <c r="UGM13" s="83"/>
      <c r="UGN13" s="83"/>
      <c r="UGO13" s="83"/>
      <c r="UGP13" s="83"/>
      <c r="UGQ13" s="83"/>
      <c r="UGR13" s="83"/>
      <c r="UGS13" s="83"/>
      <c r="UGT13" s="83"/>
      <c r="UGU13" s="83"/>
      <c r="UGV13" s="83"/>
      <c r="UGW13" s="83"/>
      <c r="UGX13" s="83"/>
      <c r="UGY13" s="83"/>
      <c r="UGZ13" s="83"/>
      <c r="UHA13" s="83"/>
      <c r="UHB13" s="83"/>
      <c r="UHC13" s="83"/>
      <c r="UHD13" s="83"/>
      <c r="UHE13" s="83"/>
      <c r="UHF13" s="83"/>
      <c r="UHG13" s="83"/>
      <c r="UHH13" s="83"/>
      <c r="UHI13" s="83"/>
      <c r="UHJ13" s="83"/>
      <c r="UHK13" s="83"/>
      <c r="UHL13" s="83"/>
      <c r="UHM13" s="83"/>
      <c r="UHN13" s="83"/>
      <c r="UHO13" s="83"/>
      <c r="UHP13" s="83"/>
      <c r="UHQ13" s="83"/>
      <c r="UHR13" s="83"/>
      <c r="UHS13" s="83"/>
      <c r="UHT13" s="83"/>
      <c r="UHU13" s="83"/>
      <c r="UHV13" s="83"/>
      <c r="UHW13" s="83"/>
      <c r="UHX13" s="83"/>
      <c r="UHY13" s="83"/>
      <c r="UHZ13" s="83"/>
      <c r="UIA13" s="83"/>
      <c r="UIB13" s="83"/>
      <c r="UIC13" s="83"/>
      <c r="UID13" s="83"/>
      <c r="UIE13" s="83"/>
      <c r="UIF13" s="83"/>
      <c r="UIG13" s="83"/>
      <c r="UIH13" s="83"/>
      <c r="UII13" s="83"/>
      <c r="UIJ13" s="83"/>
      <c r="UIK13" s="83"/>
      <c r="UIL13" s="83"/>
      <c r="UIM13" s="83"/>
      <c r="UIN13" s="83"/>
      <c r="UIO13" s="83"/>
      <c r="UIP13" s="83"/>
      <c r="UIQ13" s="83"/>
      <c r="UIR13" s="83"/>
      <c r="UIS13" s="83"/>
      <c r="UIT13" s="83"/>
      <c r="UIU13" s="83"/>
      <c r="UIV13" s="83"/>
      <c r="UIW13" s="83"/>
      <c r="UIX13" s="83"/>
      <c r="UIY13" s="83"/>
      <c r="UIZ13" s="83"/>
      <c r="UJA13" s="83"/>
      <c r="UJB13" s="83"/>
      <c r="UJC13" s="83"/>
      <c r="UJD13" s="83"/>
      <c r="UJE13" s="83"/>
      <c r="UJF13" s="83"/>
      <c r="UJG13" s="83"/>
      <c r="UJH13" s="83"/>
      <c r="UJI13" s="83"/>
      <c r="UJJ13" s="83"/>
      <c r="UJK13" s="83"/>
      <c r="UJL13" s="83"/>
      <c r="UJM13" s="83"/>
      <c r="UJN13" s="83"/>
      <c r="UJO13" s="83"/>
      <c r="UJP13" s="83"/>
      <c r="UJQ13" s="83"/>
      <c r="UJR13" s="83"/>
      <c r="UJS13" s="83"/>
      <c r="UJT13" s="83"/>
      <c r="UJU13" s="83"/>
      <c r="UJV13" s="83"/>
      <c r="UJW13" s="83"/>
      <c r="UJX13" s="83"/>
      <c r="UJY13" s="83"/>
      <c r="UJZ13" s="83"/>
      <c r="UKA13" s="83"/>
      <c r="UKB13" s="83"/>
      <c r="UKC13" s="83"/>
      <c r="UKD13" s="83"/>
      <c r="UKE13" s="83"/>
      <c r="UKF13" s="83"/>
      <c r="UKG13" s="83"/>
      <c r="UKH13" s="83"/>
      <c r="UKI13" s="83"/>
      <c r="UKJ13" s="83"/>
      <c r="UKK13" s="83"/>
      <c r="UKL13" s="83"/>
      <c r="UKM13" s="83"/>
      <c r="UKN13" s="83"/>
      <c r="UKO13" s="83"/>
      <c r="UKP13" s="83"/>
      <c r="UKQ13" s="83"/>
      <c r="UKR13" s="83"/>
      <c r="UKS13" s="83"/>
      <c r="UKT13" s="83"/>
      <c r="UKU13" s="83"/>
      <c r="UKV13" s="83"/>
      <c r="UKW13" s="83"/>
      <c r="UKX13" s="83"/>
      <c r="UKY13" s="83"/>
      <c r="UKZ13" s="83"/>
      <c r="ULA13" s="83"/>
      <c r="ULB13" s="83"/>
      <c r="ULC13" s="83"/>
      <c r="ULD13" s="83"/>
      <c r="ULE13" s="83"/>
      <c r="ULF13" s="83"/>
      <c r="ULG13" s="83"/>
      <c r="ULH13" s="83"/>
      <c r="ULI13" s="83"/>
      <c r="ULJ13" s="83"/>
      <c r="ULK13" s="83"/>
      <c r="ULL13" s="83"/>
      <c r="ULM13" s="83"/>
      <c r="ULN13" s="83"/>
      <c r="ULO13" s="83"/>
      <c r="ULP13" s="83"/>
      <c r="ULQ13" s="83"/>
      <c r="ULR13" s="83"/>
      <c r="ULS13" s="83"/>
      <c r="ULT13" s="83"/>
      <c r="ULU13" s="83"/>
      <c r="ULV13" s="83"/>
      <c r="ULW13" s="83"/>
      <c r="ULX13" s="83"/>
      <c r="ULY13" s="83"/>
      <c r="ULZ13" s="83"/>
      <c r="UMA13" s="83"/>
      <c r="UMB13" s="83"/>
      <c r="UMC13" s="83"/>
      <c r="UMD13" s="83"/>
      <c r="UME13" s="83"/>
      <c r="UMF13" s="83"/>
      <c r="UMG13" s="83"/>
      <c r="UMH13" s="83"/>
      <c r="UMI13" s="83"/>
      <c r="UMJ13" s="83"/>
      <c r="UMK13" s="83"/>
      <c r="UML13" s="83"/>
      <c r="UMM13" s="83"/>
      <c r="UMN13" s="83"/>
      <c r="UMO13" s="83"/>
      <c r="UMP13" s="83"/>
      <c r="UMQ13" s="83"/>
      <c r="UMR13" s="83"/>
      <c r="UMS13" s="83"/>
      <c r="UMT13" s="83"/>
      <c r="UMU13" s="83"/>
      <c r="UMV13" s="83"/>
      <c r="UMW13" s="83"/>
      <c r="UMX13" s="83"/>
      <c r="UMY13" s="83"/>
      <c r="UMZ13" s="83"/>
      <c r="UNA13" s="83"/>
      <c r="UNB13" s="83"/>
      <c r="UNC13" s="83"/>
      <c r="UND13" s="83"/>
      <c r="UNE13" s="83"/>
      <c r="UNF13" s="83"/>
      <c r="UNG13" s="83"/>
      <c r="UNH13" s="83"/>
      <c r="UNI13" s="83"/>
      <c r="UNJ13" s="83"/>
      <c r="UNK13" s="83"/>
      <c r="UNL13" s="83"/>
      <c r="UNM13" s="83"/>
      <c r="UNN13" s="83"/>
      <c r="UNO13" s="83"/>
      <c r="UNP13" s="83"/>
      <c r="UNQ13" s="83"/>
      <c r="UNR13" s="83"/>
      <c r="UNS13" s="83"/>
      <c r="UNT13" s="83"/>
      <c r="UNU13" s="83"/>
      <c r="UNV13" s="83"/>
      <c r="UNW13" s="83"/>
      <c r="UNX13" s="83"/>
      <c r="UNY13" s="83"/>
      <c r="UNZ13" s="83"/>
      <c r="UOA13" s="83"/>
      <c r="UOB13" s="83"/>
      <c r="UOC13" s="83"/>
      <c r="UOD13" s="83"/>
      <c r="UOE13" s="83"/>
      <c r="UOF13" s="83"/>
      <c r="UOG13" s="83"/>
      <c r="UOH13" s="83"/>
      <c r="UOI13" s="83"/>
      <c r="UOJ13" s="83"/>
      <c r="UOK13" s="83"/>
      <c r="UOL13" s="83"/>
      <c r="UOM13" s="83"/>
      <c r="UON13" s="83"/>
      <c r="UOO13" s="83"/>
      <c r="UOP13" s="83"/>
      <c r="UOQ13" s="83"/>
      <c r="UOR13" s="83"/>
      <c r="UOS13" s="83"/>
      <c r="UOT13" s="83"/>
      <c r="UOU13" s="83"/>
      <c r="UOV13" s="83"/>
      <c r="UOW13" s="83"/>
      <c r="UOX13" s="83"/>
      <c r="UOY13" s="83"/>
      <c r="UOZ13" s="83"/>
      <c r="UPA13" s="83"/>
      <c r="UPB13" s="83"/>
      <c r="UPC13" s="83"/>
      <c r="UPD13" s="83"/>
      <c r="UPE13" s="83"/>
      <c r="UPF13" s="83"/>
      <c r="UPG13" s="83"/>
      <c r="UPH13" s="83"/>
      <c r="UPI13" s="83"/>
      <c r="UPJ13" s="83"/>
      <c r="UPK13" s="83"/>
      <c r="UPL13" s="83"/>
      <c r="UPM13" s="83"/>
      <c r="UPN13" s="83"/>
      <c r="UPO13" s="83"/>
      <c r="UPP13" s="83"/>
      <c r="UPQ13" s="83"/>
      <c r="UPR13" s="83"/>
      <c r="UPS13" s="83"/>
      <c r="UPT13" s="83"/>
      <c r="UPU13" s="83"/>
      <c r="UPV13" s="83"/>
      <c r="UPW13" s="83"/>
      <c r="UPX13" s="83"/>
      <c r="UPY13" s="83"/>
      <c r="UPZ13" s="83"/>
      <c r="UQA13" s="83"/>
      <c r="UQB13" s="83"/>
      <c r="UQC13" s="83"/>
      <c r="UQD13" s="83"/>
      <c r="UQE13" s="83"/>
      <c r="UQF13" s="83"/>
      <c r="UQG13" s="83"/>
      <c r="UQH13" s="83"/>
      <c r="UQI13" s="83"/>
      <c r="UQJ13" s="83"/>
      <c r="UQK13" s="83"/>
      <c r="UQL13" s="83"/>
      <c r="UQM13" s="83"/>
      <c r="UQN13" s="83"/>
      <c r="UQO13" s="83"/>
      <c r="UQP13" s="83"/>
      <c r="UQQ13" s="83"/>
      <c r="UQR13" s="83"/>
      <c r="UQS13" s="83"/>
      <c r="UQT13" s="83"/>
      <c r="UQU13" s="83"/>
      <c r="UQV13" s="83"/>
      <c r="UQW13" s="83"/>
      <c r="UQX13" s="83"/>
      <c r="UQY13" s="83"/>
      <c r="UQZ13" s="83"/>
      <c r="URA13" s="83"/>
      <c r="URB13" s="83"/>
      <c r="URC13" s="83"/>
      <c r="URD13" s="83"/>
      <c r="URE13" s="83"/>
      <c r="URF13" s="83"/>
      <c r="URG13" s="83"/>
      <c r="URH13" s="83"/>
      <c r="URI13" s="83"/>
      <c r="URJ13" s="83"/>
      <c r="URK13" s="83"/>
      <c r="URL13" s="83"/>
      <c r="URM13" s="83"/>
      <c r="URN13" s="83"/>
      <c r="URO13" s="83"/>
      <c r="URP13" s="83"/>
      <c r="URQ13" s="83"/>
      <c r="URR13" s="83"/>
      <c r="URS13" s="83"/>
      <c r="URT13" s="83"/>
      <c r="URU13" s="83"/>
      <c r="URV13" s="83"/>
      <c r="URW13" s="83"/>
      <c r="URX13" s="83"/>
      <c r="URY13" s="83"/>
      <c r="URZ13" s="83"/>
      <c r="USA13" s="83"/>
      <c r="USB13" s="83"/>
      <c r="USC13" s="83"/>
      <c r="USD13" s="83"/>
      <c r="USE13" s="83"/>
      <c r="USF13" s="83"/>
      <c r="USG13" s="83"/>
      <c r="USH13" s="83"/>
      <c r="USI13" s="83"/>
      <c r="USJ13" s="83"/>
      <c r="USK13" s="83"/>
      <c r="USL13" s="83"/>
      <c r="USM13" s="83"/>
      <c r="USN13" s="83"/>
      <c r="USO13" s="83"/>
      <c r="USP13" s="83"/>
      <c r="USQ13" s="83"/>
      <c r="USR13" s="83"/>
      <c r="USS13" s="83"/>
      <c r="UST13" s="83"/>
      <c r="USU13" s="83"/>
      <c r="USV13" s="83"/>
      <c r="USW13" s="83"/>
      <c r="USX13" s="83"/>
      <c r="USY13" s="83"/>
      <c r="USZ13" s="83"/>
      <c r="UTA13" s="83"/>
      <c r="UTB13" s="83"/>
      <c r="UTC13" s="83"/>
      <c r="UTD13" s="83"/>
      <c r="UTE13" s="83"/>
      <c r="UTF13" s="83"/>
      <c r="UTG13" s="83"/>
      <c r="UTH13" s="83"/>
      <c r="UTI13" s="83"/>
      <c r="UTJ13" s="83"/>
      <c r="UTK13" s="83"/>
      <c r="UTL13" s="83"/>
      <c r="UTM13" s="83"/>
      <c r="UTN13" s="83"/>
      <c r="UTO13" s="83"/>
      <c r="UTP13" s="83"/>
      <c r="UTQ13" s="83"/>
      <c r="UTR13" s="83"/>
      <c r="UTS13" s="83"/>
      <c r="UTT13" s="83"/>
      <c r="UTU13" s="83"/>
      <c r="UTV13" s="83"/>
      <c r="UTW13" s="83"/>
      <c r="UTX13" s="83"/>
      <c r="UTY13" s="83"/>
      <c r="UTZ13" s="83"/>
      <c r="UUA13" s="83"/>
      <c r="UUB13" s="83"/>
      <c r="UUC13" s="83"/>
      <c r="UUD13" s="83"/>
      <c r="UUE13" s="83"/>
      <c r="UUF13" s="83"/>
      <c r="UUG13" s="83"/>
      <c r="UUH13" s="83"/>
      <c r="UUI13" s="83"/>
      <c r="UUJ13" s="83"/>
      <c r="UUK13" s="83"/>
      <c r="UUL13" s="83"/>
      <c r="UUM13" s="83"/>
      <c r="UUN13" s="83"/>
      <c r="UUO13" s="83"/>
      <c r="UUP13" s="83"/>
      <c r="UUQ13" s="83"/>
      <c r="UUR13" s="83"/>
      <c r="UUS13" s="83"/>
      <c r="UUT13" s="83"/>
      <c r="UUU13" s="83"/>
      <c r="UUV13" s="83"/>
      <c r="UUW13" s="83"/>
      <c r="UUX13" s="83"/>
      <c r="UUY13" s="83"/>
      <c r="UUZ13" s="83"/>
      <c r="UVA13" s="83"/>
      <c r="UVB13" s="83"/>
      <c r="UVC13" s="83"/>
      <c r="UVD13" s="83"/>
      <c r="UVE13" s="83"/>
      <c r="UVF13" s="83"/>
      <c r="UVG13" s="83"/>
      <c r="UVH13" s="83"/>
      <c r="UVI13" s="83"/>
      <c r="UVJ13" s="83"/>
      <c r="UVK13" s="83"/>
      <c r="UVL13" s="83"/>
      <c r="UVM13" s="83"/>
      <c r="UVN13" s="83"/>
      <c r="UVO13" s="83"/>
      <c r="UVP13" s="83"/>
      <c r="UVQ13" s="83"/>
      <c r="UVR13" s="83"/>
      <c r="UVS13" s="83"/>
      <c r="UVT13" s="83"/>
      <c r="UVU13" s="83"/>
      <c r="UVV13" s="83"/>
      <c r="UVW13" s="83"/>
      <c r="UVX13" s="83"/>
      <c r="UVY13" s="83"/>
      <c r="UVZ13" s="83"/>
      <c r="UWA13" s="83"/>
      <c r="UWB13" s="83"/>
      <c r="UWC13" s="83"/>
      <c r="UWD13" s="83"/>
      <c r="UWE13" s="83"/>
      <c r="UWF13" s="83"/>
      <c r="UWG13" s="83"/>
      <c r="UWH13" s="83"/>
      <c r="UWI13" s="83"/>
      <c r="UWJ13" s="83"/>
      <c r="UWK13" s="83"/>
      <c r="UWL13" s="83"/>
      <c r="UWM13" s="83"/>
      <c r="UWN13" s="83"/>
      <c r="UWO13" s="83"/>
      <c r="UWP13" s="83"/>
      <c r="UWQ13" s="83"/>
      <c r="UWR13" s="83"/>
      <c r="UWS13" s="83"/>
      <c r="UWT13" s="83"/>
      <c r="UWU13" s="83"/>
      <c r="UWV13" s="83"/>
      <c r="UWW13" s="83"/>
      <c r="UWX13" s="83"/>
      <c r="UWY13" s="83"/>
      <c r="UWZ13" s="83"/>
      <c r="UXA13" s="83"/>
      <c r="UXB13" s="83"/>
      <c r="UXC13" s="83"/>
      <c r="UXD13" s="83"/>
      <c r="UXE13" s="83"/>
      <c r="UXF13" s="83"/>
      <c r="UXG13" s="83"/>
      <c r="UXH13" s="83"/>
      <c r="UXI13" s="83"/>
      <c r="UXJ13" s="83"/>
      <c r="UXK13" s="83"/>
      <c r="UXL13" s="83"/>
      <c r="UXM13" s="83"/>
      <c r="UXN13" s="83"/>
      <c r="UXO13" s="83"/>
      <c r="UXP13" s="83"/>
      <c r="UXQ13" s="83"/>
      <c r="UXR13" s="83"/>
      <c r="UXS13" s="83"/>
      <c r="UXT13" s="83"/>
      <c r="UXU13" s="83"/>
      <c r="UXV13" s="83"/>
      <c r="UXW13" s="83"/>
      <c r="UXX13" s="83"/>
      <c r="UXY13" s="83"/>
      <c r="UXZ13" s="83"/>
      <c r="UYA13" s="83"/>
      <c r="UYB13" s="83"/>
      <c r="UYC13" s="83"/>
      <c r="UYD13" s="83"/>
      <c r="UYE13" s="83"/>
      <c r="UYF13" s="83"/>
      <c r="UYG13" s="83"/>
      <c r="UYH13" s="83"/>
      <c r="UYI13" s="83"/>
      <c r="UYJ13" s="83"/>
      <c r="UYK13" s="83"/>
      <c r="UYL13" s="83"/>
      <c r="UYM13" s="83"/>
      <c r="UYN13" s="83"/>
      <c r="UYO13" s="83"/>
      <c r="UYP13" s="83"/>
      <c r="UYQ13" s="83"/>
      <c r="UYR13" s="83"/>
      <c r="UYS13" s="83"/>
      <c r="UYT13" s="83"/>
      <c r="UYU13" s="83"/>
      <c r="UYV13" s="83"/>
      <c r="UYW13" s="83"/>
      <c r="UYX13" s="83"/>
      <c r="UYY13" s="83"/>
      <c r="UYZ13" s="83"/>
      <c r="UZA13" s="83"/>
      <c r="UZB13" s="83"/>
      <c r="UZC13" s="83"/>
      <c r="UZD13" s="83"/>
      <c r="UZE13" s="83"/>
      <c r="UZF13" s="83"/>
      <c r="UZG13" s="83"/>
      <c r="UZH13" s="83"/>
      <c r="UZI13" s="83"/>
      <c r="UZJ13" s="83"/>
      <c r="UZK13" s="83"/>
      <c r="UZL13" s="83"/>
      <c r="UZM13" s="83"/>
      <c r="UZN13" s="83"/>
      <c r="UZO13" s="83"/>
      <c r="UZP13" s="83"/>
      <c r="UZQ13" s="83"/>
      <c r="UZR13" s="83"/>
      <c r="UZS13" s="83"/>
      <c r="UZT13" s="83"/>
      <c r="UZU13" s="83"/>
      <c r="UZV13" s="83"/>
      <c r="UZW13" s="83"/>
      <c r="UZX13" s="83"/>
      <c r="UZY13" s="83"/>
      <c r="UZZ13" s="83"/>
      <c r="VAA13" s="83"/>
      <c r="VAB13" s="83"/>
      <c r="VAC13" s="83"/>
      <c r="VAD13" s="83"/>
      <c r="VAE13" s="83"/>
      <c r="VAF13" s="83"/>
      <c r="VAG13" s="83"/>
      <c r="VAH13" s="83"/>
      <c r="VAI13" s="83"/>
      <c r="VAJ13" s="83"/>
      <c r="VAK13" s="83"/>
      <c r="VAL13" s="83"/>
      <c r="VAM13" s="83"/>
      <c r="VAN13" s="83"/>
      <c r="VAO13" s="83"/>
      <c r="VAP13" s="83"/>
      <c r="VAQ13" s="83"/>
      <c r="VAR13" s="83"/>
      <c r="VAS13" s="83"/>
      <c r="VAT13" s="83"/>
      <c r="VAU13" s="83"/>
      <c r="VAV13" s="83"/>
      <c r="VAW13" s="83"/>
      <c r="VAX13" s="83"/>
      <c r="VAY13" s="83"/>
      <c r="VAZ13" s="83"/>
      <c r="VBA13" s="83"/>
      <c r="VBB13" s="83"/>
      <c r="VBC13" s="83"/>
      <c r="VBD13" s="83"/>
      <c r="VBE13" s="83"/>
      <c r="VBF13" s="83"/>
      <c r="VBG13" s="83"/>
      <c r="VBH13" s="83"/>
      <c r="VBI13" s="83"/>
      <c r="VBJ13" s="83"/>
      <c r="VBK13" s="83"/>
      <c r="VBL13" s="83"/>
      <c r="VBM13" s="83"/>
      <c r="VBN13" s="83"/>
      <c r="VBO13" s="83"/>
      <c r="VBP13" s="83"/>
      <c r="VBQ13" s="83"/>
      <c r="VBR13" s="83"/>
      <c r="VBS13" s="83"/>
      <c r="VBT13" s="83"/>
      <c r="VBU13" s="83"/>
      <c r="VBV13" s="83"/>
      <c r="VBW13" s="83"/>
      <c r="VBX13" s="83"/>
      <c r="VBY13" s="83"/>
      <c r="VBZ13" s="83"/>
      <c r="VCA13" s="83"/>
      <c r="VCB13" s="83"/>
      <c r="VCC13" s="83"/>
      <c r="VCD13" s="83"/>
      <c r="VCE13" s="83"/>
      <c r="VCF13" s="83"/>
      <c r="VCG13" s="83"/>
      <c r="VCH13" s="83"/>
      <c r="VCI13" s="83"/>
      <c r="VCJ13" s="83"/>
      <c r="VCK13" s="83"/>
      <c r="VCL13" s="83"/>
      <c r="VCM13" s="83"/>
      <c r="VCN13" s="83"/>
      <c r="VCO13" s="83"/>
      <c r="VCP13" s="83"/>
      <c r="VCQ13" s="83"/>
      <c r="VCR13" s="83"/>
      <c r="VCS13" s="83"/>
      <c r="VCT13" s="83"/>
      <c r="VCU13" s="83"/>
      <c r="VCV13" s="83"/>
      <c r="VCW13" s="83"/>
      <c r="VCX13" s="83"/>
      <c r="VCY13" s="83"/>
      <c r="VCZ13" s="83"/>
      <c r="VDA13" s="83"/>
      <c r="VDB13" s="83"/>
      <c r="VDC13" s="83"/>
      <c r="VDD13" s="83"/>
      <c r="VDE13" s="83"/>
      <c r="VDF13" s="83"/>
      <c r="VDG13" s="83"/>
      <c r="VDH13" s="83"/>
      <c r="VDI13" s="83"/>
      <c r="VDJ13" s="83"/>
      <c r="VDK13" s="83"/>
      <c r="VDL13" s="83"/>
      <c r="VDM13" s="83"/>
      <c r="VDN13" s="83"/>
      <c r="VDO13" s="83"/>
      <c r="VDP13" s="83"/>
      <c r="VDQ13" s="83"/>
      <c r="VDR13" s="83"/>
      <c r="VDS13" s="83"/>
      <c r="VDT13" s="83"/>
      <c r="VDU13" s="83"/>
      <c r="VDV13" s="83"/>
      <c r="VDW13" s="83"/>
      <c r="VDX13" s="83"/>
      <c r="VDY13" s="83"/>
      <c r="VDZ13" s="83"/>
      <c r="VEA13" s="83"/>
      <c r="VEB13" s="83"/>
      <c r="VEC13" s="83"/>
      <c r="VED13" s="83"/>
      <c r="VEE13" s="83"/>
      <c r="VEF13" s="83"/>
      <c r="VEG13" s="83"/>
      <c r="VEH13" s="83"/>
      <c r="VEI13" s="83"/>
      <c r="VEJ13" s="83"/>
      <c r="VEK13" s="83"/>
      <c r="VEL13" s="83"/>
      <c r="VEM13" s="83"/>
      <c r="VEN13" s="83"/>
      <c r="VEO13" s="83"/>
      <c r="VEP13" s="83"/>
      <c r="VEQ13" s="83"/>
      <c r="VER13" s="83"/>
      <c r="VES13" s="83"/>
      <c r="VET13" s="83"/>
      <c r="VEU13" s="83"/>
      <c r="VEV13" s="83"/>
      <c r="VEW13" s="83"/>
      <c r="VEX13" s="83"/>
      <c r="VEY13" s="83"/>
      <c r="VEZ13" s="83"/>
      <c r="VFA13" s="83"/>
      <c r="VFB13" s="83"/>
      <c r="VFC13" s="83"/>
      <c r="VFD13" s="83"/>
      <c r="VFE13" s="83"/>
      <c r="VFF13" s="83"/>
      <c r="VFG13" s="83"/>
      <c r="VFH13" s="83"/>
      <c r="VFI13" s="83"/>
      <c r="VFJ13" s="83"/>
      <c r="VFK13" s="83"/>
      <c r="VFL13" s="83"/>
      <c r="VFM13" s="83"/>
      <c r="VFN13" s="83"/>
      <c r="VFO13" s="83"/>
      <c r="VFP13" s="83"/>
      <c r="VFQ13" s="83"/>
      <c r="VFR13" s="83"/>
      <c r="VFS13" s="83"/>
      <c r="VFT13" s="83"/>
      <c r="VFU13" s="83"/>
      <c r="VFV13" s="83"/>
      <c r="VFW13" s="83"/>
      <c r="VFX13" s="83"/>
      <c r="VFY13" s="83"/>
      <c r="VFZ13" s="83"/>
      <c r="VGA13" s="83"/>
      <c r="VGB13" s="83"/>
      <c r="VGC13" s="83"/>
      <c r="VGD13" s="83"/>
      <c r="VGE13" s="83"/>
      <c r="VGF13" s="83"/>
      <c r="VGG13" s="83"/>
      <c r="VGH13" s="83"/>
      <c r="VGI13" s="83"/>
      <c r="VGJ13" s="83"/>
      <c r="VGK13" s="83"/>
      <c r="VGL13" s="83"/>
      <c r="VGM13" s="83"/>
      <c r="VGN13" s="83"/>
      <c r="VGO13" s="83"/>
      <c r="VGP13" s="83"/>
      <c r="VGQ13" s="83"/>
      <c r="VGR13" s="83"/>
      <c r="VGS13" s="83"/>
      <c r="VGT13" s="83"/>
      <c r="VGU13" s="83"/>
      <c r="VGV13" s="83"/>
      <c r="VGW13" s="83"/>
      <c r="VGX13" s="83"/>
      <c r="VGY13" s="83"/>
      <c r="VGZ13" s="83"/>
      <c r="VHA13" s="83"/>
      <c r="VHB13" s="83"/>
      <c r="VHC13" s="83"/>
      <c r="VHD13" s="83"/>
      <c r="VHE13" s="83"/>
      <c r="VHF13" s="83"/>
      <c r="VHG13" s="83"/>
      <c r="VHH13" s="83"/>
      <c r="VHI13" s="83"/>
      <c r="VHJ13" s="83"/>
      <c r="VHK13" s="83"/>
      <c r="VHL13" s="83"/>
      <c r="VHM13" s="83"/>
      <c r="VHN13" s="83"/>
      <c r="VHO13" s="83"/>
      <c r="VHP13" s="83"/>
      <c r="VHQ13" s="83"/>
      <c r="VHR13" s="83"/>
      <c r="VHS13" s="83"/>
      <c r="VHT13" s="83"/>
      <c r="VHU13" s="83"/>
      <c r="VHV13" s="83"/>
      <c r="VHW13" s="83"/>
      <c r="VHX13" s="83"/>
      <c r="VHY13" s="83"/>
      <c r="VHZ13" s="83"/>
      <c r="VIA13" s="83"/>
      <c r="VIB13" s="83"/>
      <c r="VIC13" s="83"/>
      <c r="VID13" s="83"/>
      <c r="VIE13" s="83"/>
      <c r="VIF13" s="83"/>
      <c r="VIG13" s="83"/>
      <c r="VIH13" s="83"/>
      <c r="VII13" s="83"/>
      <c r="VIJ13" s="83"/>
      <c r="VIK13" s="83"/>
      <c r="VIL13" s="83"/>
      <c r="VIM13" s="83"/>
      <c r="VIN13" s="83"/>
      <c r="VIO13" s="83"/>
      <c r="VIP13" s="83"/>
      <c r="VIQ13" s="83"/>
      <c r="VIR13" s="83"/>
      <c r="VIS13" s="83"/>
      <c r="VIT13" s="83"/>
      <c r="VIU13" s="83"/>
      <c r="VIV13" s="83"/>
      <c r="VIW13" s="83"/>
      <c r="VIX13" s="83"/>
      <c r="VIY13" s="83"/>
      <c r="VIZ13" s="83"/>
      <c r="VJA13" s="83"/>
      <c r="VJB13" s="83"/>
      <c r="VJC13" s="83"/>
      <c r="VJD13" s="83"/>
      <c r="VJE13" s="83"/>
      <c r="VJF13" s="83"/>
      <c r="VJG13" s="83"/>
      <c r="VJH13" s="83"/>
      <c r="VJI13" s="83"/>
      <c r="VJJ13" s="83"/>
      <c r="VJK13" s="83"/>
      <c r="VJL13" s="83"/>
      <c r="VJM13" s="83"/>
      <c r="VJN13" s="83"/>
      <c r="VJO13" s="83"/>
      <c r="VJP13" s="83"/>
      <c r="VJQ13" s="83"/>
      <c r="VJR13" s="83"/>
      <c r="VJS13" s="83"/>
      <c r="VJT13" s="83"/>
      <c r="VJU13" s="83"/>
      <c r="VJV13" s="83"/>
      <c r="VJW13" s="83"/>
      <c r="VJX13" s="83"/>
      <c r="VJY13" s="83"/>
      <c r="VJZ13" s="83"/>
      <c r="VKA13" s="83"/>
      <c r="VKB13" s="83"/>
      <c r="VKC13" s="83"/>
      <c r="VKD13" s="83"/>
      <c r="VKE13" s="83"/>
      <c r="VKF13" s="83"/>
      <c r="VKG13" s="83"/>
      <c r="VKH13" s="83"/>
      <c r="VKI13" s="83"/>
      <c r="VKJ13" s="83"/>
      <c r="VKK13" s="83"/>
      <c r="VKL13" s="83"/>
      <c r="VKM13" s="83"/>
      <c r="VKN13" s="83"/>
      <c r="VKO13" s="83"/>
      <c r="VKP13" s="83"/>
      <c r="VKQ13" s="83"/>
      <c r="VKR13" s="83"/>
      <c r="VKS13" s="83"/>
      <c r="VKT13" s="83"/>
      <c r="VKU13" s="83"/>
      <c r="VKV13" s="83"/>
      <c r="VKW13" s="83"/>
      <c r="VKX13" s="83"/>
      <c r="VKY13" s="83"/>
      <c r="VKZ13" s="83"/>
      <c r="VLA13" s="83"/>
      <c r="VLB13" s="83"/>
      <c r="VLC13" s="83"/>
      <c r="VLD13" s="83"/>
      <c r="VLE13" s="83"/>
      <c r="VLF13" s="83"/>
      <c r="VLG13" s="83"/>
      <c r="VLH13" s="83"/>
      <c r="VLI13" s="83"/>
      <c r="VLJ13" s="83"/>
      <c r="VLK13" s="83"/>
      <c r="VLL13" s="83"/>
      <c r="VLM13" s="83"/>
      <c r="VLN13" s="83"/>
      <c r="VLO13" s="83"/>
      <c r="VLP13" s="83"/>
      <c r="VLQ13" s="83"/>
      <c r="VLR13" s="83"/>
      <c r="VLS13" s="83"/>
      <c r="VLT13" s="83"/>
      <c r="VLU13" s="83"/>
      <c r="VLV13" s="83"/>
      <c r="VLW13" s="83"/>
      <c r="VLX13" s="83"/>
      <c r="VLY13" s="83"/>
      <c r="VLZ13" s="83"/>
      <c r="VMA13" s="83"/>
      <c r="VMB13" s="83"/>
      <c r="VMC13" s="83"/>
      <c r="VMD13" s="83"/>
      <c r="VME13" s="83"/>
      <c r="VMF13" s="83"/>
      <c r="VMG13" s="83"/>
      <c r="VMH13" s="83"/>
      <c r="VMI13" s="83"/>
      <c r="VMJ13" s="83"/>
      <c r="VMK13" s="83"/>
      <c r="VML13" s="83"/>
      <c r="VMM13" s="83"/>
      <c r="VMN13" s="83"/>
      <c r="VMO13" s="83"/>
      <c r="VMP13" s="83"/>
      <c r="VMQ13" s="83"/>
      <c r="VMR13" s="83"/>
      <c r="VMS13" s="83"/>
      <c r="VMT13" s="83"/>
      <c r="VMU13" s="83"/>
      <c r="VMV13" s="83"/>
      <c r="VMW13" s="83"/>
      <c r="VMX13" s="83"/>
      <c r="VMY13" s="83"/>
      <c r="VMZ13" s="83"/>
      <c r="VNA13" s="83"/>
      <c r="VNB13" s="83"/>
      <c r="VNC13" s="83"/>
      <c r="VND13" s="83"/>
      <c r="VNE13" s="83"/>
      <c r="VNF13" s="83"/>
      <c r="VNG13" s="83"/>
      <c r="VNH13" s="83"/>
      <c r="VNI13" s="83"/>
      <c r="VNJ13" s="83"/>
      <c r="VNK13" s="83"/>
      <c r="VNL13" s="83"/>
      <c r="VNM13" s="83"/>
      <c r="VNN13" s="83"/>
      <c r="VNO13" s="83"/>
      <c r="VNP13" s="83"/>
      <c r="VNQ13" s="83"/>
      <c r="VNR13" s="83"/>
      <c r="VNS13" s="83"/>
      <c r="VNT13" s="83"/>
      <c r="VNU13" s="83"/>
      <c r="VNV13" s="83"/>
      <c r="VNW13" s="83"/>
      <c r="VNX13" s="83"/>
      <c r="VNY13" s="83"/>
      <c r="VNZ13" s="83"/>
      <c r="VOA13" s="83"/>
      <c r="VOB13" s="83"/>
      <c r="VOC13" s="83"/>
      <c r="VOD13" s="83"/>
      <c r="VOE13" s="83"/>
      <c r="VOF13" s="83"/>
      <c r="VOG13" s="83"/>
      <c r="VOH13" s="83"/>
      <c r="VOI13" s="83"/>
      <c r="VOJ13" s="83"/>
      <c r="VOK13" s="83"/>
      <c r="VOL13" s="83"/>
      <c r="VOM13" s="83"/>
      <c r="VON13" s="83"/>
      <c r="VOO13" s="83"/>
      <c r="VOP13" s="83"/>
      <c r="VOQ13" s="83"/>
      <c r="VOR13" s="83"/>
      <c r="VOS13" s="83"/>
      <c r="VOT13" s="83"/>
      <c r="VOU13" s="83"/>
      <c r="VOV13" s="83"/>
      <c r="VOW13" s="83"/>
      <c r="VOX13" s="83"/>
      <c r="VOY13" s="83"/>
      <c r="VOZ13" s="83"/>
      <c r="VPA13" s="83"/>
      <c r="VPB13" s="83"/>
      <c r="VPC13" s="83"/>
      <c r="VPD13" s="83"/>
      <c r="VPE13" s="83"/>
      <c r="VPF13" s="83"/>
      <c r="VPG13" s="83"/>
      <c r="VPH13" s="83"/>
      <c r="VPI13" s="83"/>
      <c r="VPJ13" s="83"/>
      <c r="VPK13" s="83"/>
      <c r="VPL13" s="83"/>
      <c r="VPM13" s="83"/>
      <c r="VPN13" s="83"/>
      <c r="VPO13" s="83"/>
      <c r="VPP13" s="83"/>
      <c r="VPQ13" s="83"/>
      <c r="VPR13" s="83"/>
      <c r="VPS13" s="83"/>
      <c r="VPT13" s="83"/>
      <c r="VPU13" s="83"/>
      <c r="VPV13" s="83"/>
      <c r="VPW13" s="83"/>
      <c r="VPX13" s="83"/>
      <c r="VPY13" s="83"/>
      <c r="VPZ13" s="83"/>
      <c r="VQA13" s="83"/>
      <c r="VQB13" s="83"/>
      <c r="VQC13" s="83"/>
      <c r="VQD13" s="83"/>
      <c r="VQE13" s="83"/>
      <c r="VQF13" s="83"/>
      <c r="VQG13" s="83"/>
      <c r="VQH13" s="83"/>
      <c r="VQI13" s="83"/>
      <c r="VQJ13" s="83"/>
      <c r="VQK13" s="83"/>
      <c r="VQL13" s="83"/>
      <c r="VQM13" s="83"/>
      <c r="VQN13" s="83"/>
      <c r="VQO13" s="83"/>
      <c r="VQP13" s="83"/>
      <c r="VQQ13" s="83"/>
      <c r="VQR13" s="83"/>
      <c r="VQS13" s="83"/>
      <c r="VQT13" s="83"/>
      <c r="VQU13" s="83"/>
      <c r="VQV13" s="83"/>
      <c r="VQW13" s="83"/>
      <c r="VQX13" s="83"/>
      <c r="VQY13" s="83"/>
      <c r="VQZ13" s="83"/>
      <c r="VRA13" s="83"/>
      <c r="VRB13" s="83"/>
      <c r="VRC13" s="83"/>
      <c r="VRD13" s="83"/>
      <c r="VRE13" s="83"/>
      <c r="VRF13" s="83"/>
      <c r="VRG13" s="83"/>
      <c r="VRH13" s="83"/>
      <c r="VRI13" s="83"/>
      <c r="VRJ13" s="83"/>
      <c r="VRK13" s="83"/>
      <c r="VRL13" s="83"/>
      <c r="VRM13" s="83"/>
      <c r="VRN13" s="83"/>
      <c r="VRO13" s="83"/>
      <c r="VRP13" s="83"/>
      <c r="VRQ13" s="83"/>
      <c r="VRR13" s="83"/>
      <c r="VRS13" s="83"/>
      <c r="VRT13" s="83"/>
      <c r="VRU13" s="83"/>
      <c r="VRV13" s="83"/>
      <c r="VRW13" s="83"/>
      <c r="VRX13" s="83"/>
      <c r="VRY13" s="83"/>
      <c r="VRZ13" s="83"/>
      <c r="VSA13" s="83"/>
      <c r="VSB13" s="83"/>
      <c r="VSC13" s="83"/>
      <c r="VSD13" s="83"/>
      <c r="VSE13" s="83"/>
      <c r="VSF13" s="83"/>
      <c r="VSG13" s="83"/>
      <c r="VSH13" s="83"/>
      <c r="VSI13" s="83"/>
      <c r="VSJ13" s="83"/>
      <c r="VSK13" s="83"/>
      <c r="VSL13" s="83"/>
      <c r="VSM13" s="83"/>
      <c r="VSN13" s="83"/>
      <c r="VSO13" s="83"/>
      <c r="VSP13" s="83"/>
      <c r="VSQ13" s="83"/>
      <c r="VSR13" s="83"/>
      <c r="VSS13" s="83"/>
      <c r="VST13" s="83"/>
      <c r="VSU13" s="83"/>
      <c r="VSV13" s="83"/>
      <c r="VSW13" s="83"/>
      <c r="VSX13" s="83"/>
      <c r="VSY13" s="83"/>
      <c r="VSZ13" s="83"/>
      <c r="VTA13" s="83"/>
      <c r="VTB13" s="83"/>
      <c r="VTC13" s="83"/>
      <c r="VTD13" s="83"/>
      <c r="VTE13" s="83"/>
      <c r="VTF13" s="83"/>
      <c r="VTG13" s="83"/>
      <c r="VTH13" s="83"/>
      <c r="VTI13" s="83"/>
      <c r="VTJ13" s="83"/>
      <c r="VTK13" s="83"/>
      <c r="VTL13" s="83"/>
      <c r="VTM13" s="83"/>
      <c r="VTN13" s="83"/>
      <c r="VTO13" s="83"/>
      <c r="VTP13" s="83"/>
      <c r="VTQ13" s="83"/>
      <c r="VTR13" s="83"/>
      <c r="VTS13" s="83"/>
      <c r="VTT13" s="83"/>
      <c r="VTU13" s="83"/>
      <c r="VTV13" s="83"/>
      <c r="VTW13" s="83"/>
      <c r="VTX13" s="83"/>
      <c r="VTY13" s="83"/>
      <c r="VTZ13" s="83"/>
      <c r="VUA13" s="83"/>
      <c r="VUB13" s="83"/>
      <c r="VUC13" s="83"/>
      <c r="VUD13" s="83"/>
      <c r="VUE13" s="83"/>
      <c r="VUF13" s="83"/>
      <c r="VUG13" s="83"/>
      <c r="VUH13" s="83"/>
      <c r="VUI13" s="83"/>
      <c r="VUJ13" s="83"/>
      <c r="VUK13" s="83"/>
      <c r="VUL13" s="83"/>
      <c r="VUM13" s="83"/>
      <c r="VUN13" s="83"/>
      <c r="VUO13" s="83"/>
      <c r="VUP13" s="83"/>
      <c r="VUQ13" s="83"/>
      <c r="VUR13" s="83"/>
      <c r="VUS13" s="83"/>
      <c r="VUT13" s="83"/>
      <c r="VUU13" s="83"/>
      <c r="VUV13" s="83"/>
      <c r="VUW13" s="83"/>
      <c r="VUX13" s="83"/>
      <c r="VUY13" s="83"/>
      <c r="VUZ13" s="83"/>
      <c r="VVA13" s="83"/>
      <c r="VVB13" s="83"/>
      <c r="VVC13" s="83"/>
      <c r="VVD13" s="83"/>
      <c r="VVE13" s="83"/>
      <c r="VVF13" s="83"/>
      <c r="VVG13" s="83"/>
      <c r="VVH13" s="83"/>
      <c r="VVI13" s="83"/>
      <c r="VVJ13" s="83"/>
      <c r="VVK13" s="83"/>
      <c r="VVL13" s="83"/>
      <c r="VVM13" s="83"/>
      <c r="VVN13" s="83"/>
      <c r="VVO13" s="83"/>
      <c r="VVP13" s="83"/>
      <c r="VVQ13" s="83"/>
      <c r="VVR13" s="83"/>
      <c r="VVS13" s="83"/>
      <c r="VVT13" s="83"/>
      <c r="VVU13" s="83"/>
      <c r="VVV13" s="83"/>
      <c r="VVW13" s="83"/>
      <c r="VVX13" s="83"/>
      <c r="VVY13" s="83"/>
      <c r="VVZ13" s="83"/>
      <c r="VWA13" s="83"/>
      <c r="VWB13" s="83"/>
      <c r="VWC13" s="83"/>
      <c r="VWD13" s="83"/>
      <c r="VWE13" s="83"/>
      <c r="VWF13" s="83"/>
      <c r="VWG13" s="83"/>
      <c r="VWH13" s="83"/>
      <c r="VWI13" s="83"/>
      <c r="VWJ13" s="83"/>
      <c r="VWK13" s="83"/>
      <c r="VWL13" s="83"/>
      <c r="VWM13" s="83"/>
      <c r="VWN13" s="83"/>
      <c r="VWO13" s="83"/>
      <c r="VWP13" s="83"/>
      <c r="VWQ13" s="83"/>
      <c r="VWR13" s="83"/>
      <c r="VWS13" s="83"/>
      <c r="VWT13" s="83"/>
      <c r="VWU13" s="83"/>
      <c r="VWV13" s="83"/>
      <c r="VWW13" s="83"/>
      <c r="VWX13" s="83"/>
      <c r="VWY13" s="83"/>
      <c r="VWZ13" s="83"/>
      <c r="VXA13" s="83"/>
      <c r="VXB13" s="83"/>
      <c r="VXC13" s="83"/>
      <c r="VXD13" s="83"/>
      <c r="VXE13" s="83"/>
      <c r="VXF13" s="83"/>
      <c r="VXG13" s="83"/>
      <c r="VXH13" s="83"/>
      <c r="VXI13" s="83"/>
      <c r="VXJ13" s="83"/>
      <c r="VXK13" s="83"/>
      <c r="VXL13" s="83"/>
      <c r="VXM13" s="83"/>
      <c r="VXN13" s="83"/>
      <c r="VXO13" s="83"/>
      <c r="VXP13" s="83"/>
      <c r="VXQ13" s="83"/>
      <c r="VXR13" s="83"/>
      <c r="VXS13" s="83"/>
      <c r="VXT13" s="83"/>
      <c r="VXU13" s="83"/>
      <c r="VXV13" s="83"/>
      <c r="VXW13" s="83"/>
      <c r="VXX13" s="83"/>
      <c r="VXY13" s="83"/>
      <c r="VXZ13" s="83"/>
      <c r="VYA13" s="83"/>
      <c r="VYB13" s="83"/>
      <c r="VYC13" s="83"/>
      <c r="VYD13" s="83"/>
      <c r="VYE13" s="83"/>
      <c r="VYF13" s="83"/>
      <c r="VYG13" s="83"/>
      <c r="VYH13" s="83"/>
      <c r="VYI13" s="83"/>
      <c r="VYJ13" s="83"/>
      <c r="VYK13" s="83"/>
      <c r="VYL13" s="83"/>
      <c r="VYM13" s="83"/>
      <c r="VYN13" s="83"/>
      <c r="VYO13" s="83"/>
      <c r="VYP13" s="83"/>
      <c r="VYQ13" s="83"/>
      <c r="VYR13" s="83"/>
      <c r="VYS13" s="83"/>
      <c r="VYT13" s="83"/>
      <c r="VYU13" s="83"/>
      <c r="VYV13" s="83"/>
      <c r="VYW13" s="83"/>
      <c r="VYX13" s="83"/>
      <c r="VYY13" s="83"/>
      <c r="VYZ13" s="83"/>
      <c r="VZA13" s="83"/>
      <c r="VZB13" s="83"/>
      <c r="VZC13" s="83"/>
      <c r="VZD13" s="83"/>
      <c r="VZE13" s="83"/>
      <c r="VZF13" s="83"/>
      <c r="VZG13" s="83"/>
      <c r="VZH13" s="83"/>
      <c r="VZI13" s="83"/>
      <c r="VZJ13" s="83"/>
      <c r="VZK13" s="83"/>
      <c r="VZL13" s="83"/>
      <c r="VZM13" s="83"/>
      <c r="VZN13" s="83"/>
      <c r="VZO13" s="83"/>
      <c r="VZP13" s="83"/>
      <c r="VZQ13" s="83"/>
      <c r="VZR13" s="83"/>
      <c r="VZS13" s="83"/>
      <c r="VZT13" s="83"/>
      <c r="VZU13" s="83"/>
      <c r="VZV13" s="83"/>
      <c r="VZW13" s="83"/>
      <c r="VZX13" s="83"/>
      <c r="VZY13" s="83"/>
      <c r="VZZ13" s="83"/>
      <c r="WAA13" s="83"/>
      <c r="WAB13" s="83"/>
      <c r="WAC13" s="83"/>
      <c r="WAD13" s="83"/>
      <c r="WAE13" s="83"/>
      <c r="WAF13" s="83"/>
      <c r="WAG13" s="83"/>
      <c r="WAH13" s="83"/>
      <c r="WAI13" s="83"/>
      <c r="WAJ13" s="83"/>
      <c r="WAK13" s="83"/>
      <c r="WAL13" s="83"/>
      <c r="WAM13" s="83"/>
      <c r="WAN13" s="83"/>
      <c r="WAO13" s="83"/>
      <c r="WAP13" s="83"/>
      <c r="WAQ13" s="83"/>
      <c r="WAR13" s="83"/>
      <c r="WAS13" s="83"/>
      <c r="WAT13" s="83"/>
      <c r="WAU13" s="83"/>
      <c r="WAV13" s="83"/>
      <c r="WAW13" s="83"/>
      <c r="WAX13" s="83"/>
      <c r="WAY13" s="83"/>
      <c r="WAZ13" s="83"/>
      <c r="WBA13" s="83"/>
      <c r="WBB13" s="83"/>
      <c r="WBC13" s="83"/>
      <c r="WBD13" s="83"/>
      <c r="WBE13" s="83"/>
      <c r="WBF13" s="83"/>
      <c r="WBG13" s="83"/>
      <c r="WBH13" s="83"/>
      <c r="WBI13" s="83"/>
      <c r="WBJ13" s="83"/>
      <c r="WBK13" s="83"/>
      <c r="WBL13" s="83"/>
      <c r="WBM13" s="83"/>
      <c r="WBN13" s="83"/>
      <c r="WBO13" s="83"/>
      <c r="WBP13" s="83"/>
      <c r="WBQ13" s="83"/>
      <c r="WBR13" s="83"/>
      <c r="WBS13" s="83"/>
      <c r="WBT13" s="83"/>
      <c r="WBU13" s="83"/>
      <c r="WBV13" s="83"/>
      <c r="WBW13" s="83"/>
      <c r="WBX13" s="83"/>
      <c r="WBY13" s="83"/>
      <c r="WBZ13" s="83"/>
      <c r="WCA13" s="83"/>
      <c r="WCB13" s="83"/>
      <c r="WCC13" s="83"/>
      <c r="WCD13" s="83"/>
      <c r="WCE13" s="83"/>
      <c r="WCF13" s="83"/>
      <c r="WCG13" s="83"/>
      <c r="WCH13" s="83"/>
      <c r="WCI13" s="83"/>
      <c r="WCJ13" s="83"/>
      <c r="WCK13" s="83"/>
      <c r="WCL13" s="83"/>
      <c r="WCM13" s="83"/>
      <c r="WCN13" s="83"/>
      <c r="WCO13" s="83"/>
      <c r="WCP13" s="83"/>
      <c r="WCQ13" s="83"/>
      <c r="WCR13" s="83"/>
      <c r="WCS13" s="83"/>
      <c r="WCT13" s="83"/>
      <c r="WCU13" s="83"/>
      <c r="WCV13" s="83"/>
      <c r="WCW13" s="83"/>
      <c r="WCX13" s="83"/>
      <c r="WCY13" s="83"/>
      <c r="WCZ13" s="83"/>
      <c r="WDA13" s="83"/>
      <c r="WDB13" s="83"/>
      <c r="WDC13" s="83"/>
      <c r="WDD13" s="83"/>
      <c r="WDE13" s="83"/>
      <c r="WDF13" s="83"/>
      <c r="WDG13" s="83"/>
      <c r="WDH13" s="83"/>
      <c r="WDI13" s="83"/>
      <c r="WDJ13" s="83"/>
      <c r="WDK13" s="83"/>
      <c r="WDL13" s="83"/>
      <c r="WDM13" s="83"/>
      <c r="WDN13" s="83"/>
      <c r="WDO13" s="83"/>
      <c r="WDP13" s="83"/>
      <c r="WDQ13" s="83"/>
      <c r="WDR13" s="83"/>
      <c r="WDS13" s="83"/>
      <c r="WDT13" s="83"/>
      <c r="WDU13" s="83"/>
      <c r="WDV13" s="83"/>
      <c r="WDW13" s="83"/>
      <c r="WDX13" s="83"/>
      <c r="WDY13" s="83"/>
      <c r="WDZ13" s="83"/>
      <c r="WEA13" s="83"/>
      <c r="WEB13" s="83"/>
      <c r="WEC13" s="83"/>
      <c r="WED13" s="83"/>
      <c r="WEE13" s="83"/>
      <c r="WEF13" s="83"/>
      <c r="WEG13" s="83"/>
      <c r="WEH13" s="83"/>
      <c r="WEI13" s="83"/>
      <c r="WEJ13" s="83"/>
      <c r="WEK13" s="83"/>
      <c r="WEL13" s="83"/>
      <c r="WEM13" s="83"/>
      <c r="WEN13" s="83"/>
      <c r="WEO13" s="83"/>
      <c r="WEP13" s="83"/>
      <c r="WEQ13" s="83"/>
      <c r="WER13" s="83"/>
      <c r="WES13" s="83"/>
      <c r="WET13" s="83"/>
      <c r="WEU13" s="83"/>
      <c r="WEV13" s="83"/>
      <c r="WEW13" s="83"/>
      <c r="WEX13" s="83"/>
      <c r="WEY13" s="83"/>
      <c r="WEZ13" s="83"/>
      <c r="WFA13" s="83"/>
      <c r="WFB13" s="83"/>
      <c r="WFC13" s="83"/>
      <c r="WFD13" s="83"/>
      <c r="WFE13" s="83"/>
      <c r="WFF13" s="83"/>
      <c r="WFG13" s="83"/>
      <c r="WFH13" s="83"/>
      <c r="WFI13" s="83"/>
      <c r="WFJ13" s="83"/>
      <c r="WFK13" s="83"/>
      <c r="WFL13" s="83"/>
      <c r="WFM13" s="83"/>
      <c r="WFN13" s="83"/>
      <c r="WFO13" s="83"/>
      <c r="WFP13" s="83"/>
      <c r="WFQ13" s="83"/>
      <c r="WFR13" s="83"/>
      <c r="WFS13" s="83"/>
      <c r="WFT13" s="83"/>
      <c r="WFU13" s="83"/>
      <c r="WFV13" s="83"/>
      <c r="WFW13" s="83"/>
      <c r="WFX13" s="83"/>
      <c r="WFY13" s="83"/>
      <c r="WFZ13" s="83"/>
      <c r="WGA13" s="83"/>
      <c r="WGB13" s="83"/>
      <c r="WGC13" s="83"/>
      <c r="WGD13" s="83"/>
      <c r="WGE13" s="83"/>
      <c r="WGF13" s="83"/>
      <c r="WGG13" s="83"/>
      <c r="WGH13" s="83"/>
      <c r="WGI13" s="83"/>
      <c r="WGJ13" s="83"/>
      <c r="WGK13" s="83"/>
      <c r="WGL13" s="83"/>
      <c r="WGM13" s="83"/>
      <c r="WGN13" s="83"/>
      <c r="WGO13" s="83"/>
      <c r="WGP13" s="83"/>
      <c r="WGQ13" s="83"/>
      <c r="WGR13" s="83"/>
      <c r="WGS13" s="83"/>
      <c r="WGT13" s="83"/>
      <c r="WGU13" s="83"/>
      <c r="WGV13" s="83"/>
      <c r="WGW13" s="83"/>
      <c r="WGX13" s="83"/>
      <c r="WGY13" s="83"/>
      <c r="WGZ13" s="83"/>
      <c r="WHA13" s="83"/>
      <c r="WHB13" s="83"/>
      <c r="WHC13" s="83"/>
      <c r="WHD13" s="83"/>
      <c r="WHE13" s="83"/>
      <c r="WHF13" s="83"/>
      <c r="WHG13" s="83"/>
      <c r="WHH13" s="83"/>
      <c r="WHI13" s="83"/>
      <c r="WHJ13" s="83"/>
      <c r="WHK13" s="83"/>
      <c r="WHL13" s="83"/>
      <c r="WHM13" s="83"/>
      <c r="WHN13" s="83"/>
      <c r="WHO13" s="83"/>
      <c r="WHP13" s="83"/>
      <c r="WHQ13" s="83"/>
      <c r="WHR13" s="83"/>
      <c r="WHS13" s="83"/>
      <c r="WHT13" s="83"/>
      <c r="WHU13" s="83"/>
      <c r="WHV13" s="83"/>
      <c r="WHW13" s="83"/>
      <c r="WHX13" s="83"/>
      <c r="WHY13" s="83"/>
      <c r="WHZ13" s="83"/>
      <c r="WIA13" s="83"/>
      <c r="WIB13" s="83"/>
      <c r="WIC13" s="83"/>
      <c r="WID13" s="83"/>
      <c r="WIE13" s="83"/>
      <c r="WIF13" s="83"/>
      <c r="WIG13" s="83"/>
      <c r="WIH13" s="83"/>
      <c r="WII13" s="83"/>
      <c r="WIJ13" s="83"/>
      <c r="WIK13" s="83"/>
      <c r="WIL13" s="83"/>
      <c r="WIM13" s="83"/>
      <c r="WIN13" s="83"/>
      <c r="WIO13" s="83"/>
      <c r="WIP13" s="83"/>
      <c r="WIQ13" s="83"/>
      <c r="WIR13" s="83"/>
      <c r="WIS13" s="83"/>
      <c r="WIT13" s="83"/>
      <c r="WIU13" s="83"/>
      <c r="WIV13" s="83"/>
      <c r="WIW13" s="83"/>
      <c r="WIX13" s="83"/>
      <c r="WIY13" s="83"/>
      <c r="WIZ13" s="83"/>
      <c r="WJA13" s="83"/>
      <c r="WJB13" s="83"/>
      <c r="WJC13" s="83"/>
      <c r="WJD13" s="83"/>
      <c r="WJE13" s="83"/>
      <c r="WJF13" s="83"/>
      <c r="WJG13" s="83"/>
      <c r="WJH13" s="83"/>
      <c r="WJI13" s="83"/>
      <c r="WJJ13" s="83"/>
      <c r="WJK13" s="83"/>
      <c r="WJL13" s="83"/>
      <c r="WJM13" s="83"/>
      <c r="WJN13" s="83"/>
      <c r="WJO13" s="83"/>
      <c r="WJP13" s="83"/>
      <c r="WJQ13" s="83"/>
      <c r="WJR13" s="83"/>
      <c r="WJS13" s="83"/>
      <c r="WJT13" s="83"/>
      <c r="WJU13" s="83"/>
      <c r="WJV13" s="83"/>
      <c r="WJW13" s="83"/>
      <c r="WJX13" s="83"/>
      <c r="WJY13" s="83"/>
      <c r="WJZ13" s="83"/>
      <c r="WKA13" s="83"/>
      <c r="WKB13" s="83"/>
      <c r="WKC13" s="83"/>
      <c r="WKD13" s="83"/>
      <c r="WKE13" s="83"/>
      <c r="WKF13" s="83"/>
      <c r="WKG13" s="83"/>
      <c r="WKH13" s="83"/>
      <c r="WKI13" s="83"/>
      <c r="WKJ13" s="83"/>
      <c r="WKK13" s="83"/>
      <c r="WKL13" s="83"/>
      <c r="WKM13" s="83"/>
      <c r="WKN13" s="83"/>
      <c r="WKO13" s="83"/>
      <c r="WKP13" s="83"/>
      <c r="WKQ13" s="83"/>
      <c r="WKR13" s="83"/>
      <c r="WKS13" s="83"/>
      <c r="WKT13" s="83"/>
      <c r="WKU13" s="83"/>
      <c r="WKV13" s="83"/>
      <c r="WKW13" s="83"/>
      <c r="WKX13" s="83"/>
      <c r="WKY13" s="83"/>
      <c r="WKZ13" s="83"/>
      <c r="WLA13" s="83"/>
      <c r="WLB13" s="83"/>
      <c r="WLC13" s="83"/>
      <c r="WLD13" s="83"/>
      <c r="WLE13" s="83"/>
      <c r="WLF13" s="83"/>
      <c r="WLG13" s="83"/>
      <c r="WLH13" s="83"/>
      <c r="WLI13" s="83"/>
      <c r="WLJ13" s="83"/>
      <c r="WLK13" s="83"/>
      <c r="WLL13" s="83"/>
      <c r="WLM13" s="83"/>
      <c r="WLN13" s="83"/>
      <c r="WLO13" s="83"/>
      <c r="WLP13" s="83"/>
      <c r="WLQ13" s="83"/>
      <c r="WLR13" s="83"/>
      <c r="WLS13" s="83"/>
      <c r="WLT13" s="83"/>
      <c r="WLU13" s="83"/>
      <c r="WLV13" s="83"/>
      <c r="WLW13" s="83"/>
      <c r="WLX13" s="83"/>
      <c r="WLY13" s="83"/>
      <c r="WLZ13" s="83"/>
      <c r="WMA13" s="83"/>
      <c r="WMB13" s="83"/>
      <c r="WMC13" s="83"/>
      <c r="WMD13" s="83"/>
      <c r="WME13" s="83"/>
      <c r="WMF13" s="83"/>
      <c r="WMG13" s="83"/>
      <c r="WMH13" s="83"/>
      <c r="WMI13" s="83"/>
      <c r="WMJ13" s="83"/>
      <c r="WMK13" s="83"/>
      <c r="WML13" s="83"/>
      <c r="WMM13" s="83"/>
      <c r="WMN13" s="83"/>
      <c r="WMO13" s="83"/>
      <c r="WMP13" s="83"/>
      <c r="WMQ13" s="83"/>
      <c r="WMR13" s="83"/>
      <c r="WMS13" s="83"/>
      <c r="WMT13" s="83"/>
      <c r="WMU13" s="83"/>
      <c r="WMV13" s="83"/>
      <c r="WMW13" s="83"/>
      <c r="WMX13" s="83"/>
      <c r="WMY13" s="83"/>
      <c r="WMZ13" s="83"/>
      <c r="WNA13" s="83"/>
      <c r="WNB13" s="83"/>
      <c r="WNC13" s="83"/>
      <c r="WND13" s="83"/>
      <c r="WNE13" s="83"/>
      <c r="WNF13" s="83"/>
      <c r="WNG13" s="83"/>
      <c r="WNH13" s="83"/>
      <c r="WNI13" s="83"/>
      <c r="WNJ13" s="83"/>
      <c r="WNK13" s="83"/>
      <c r="WNL13" s="83"/>
      <c r="WNM13" s="83"/>
      <c r="WNN13" s="83"/>
      <c r="WNO13" s="83"/>
      <c r="WNP13" s="83"/>
      <c r="WNQ13" s="83"/>
      <c r="WNR13" s="83"/>
      <c r="WNS13" s="83"/>
      <c r="WNT13" s="83"/>
      <c r="WNU13" s="83"/>
      <c r="WNV13" s="83"/>
      <c r="WNW13" s="83"/>
      <c r="WNX13" s="83"/>
      <c r="WNY13" s="83"/>
      <c r="WNZ13" s="83"/>
      <c r="WOA13" s="83"/>
      <c r="WOB13" s="83"/>
      <c r="WOC13" s="83"/>
      <c r="WOD13" s="83"/>
      <c r="WOE13" s="83"/>
      <c r="WOF13" s="83"/>
      <c r="WOG13" s="83"/>
      <c r="WOH13" s="83"/>
      <c r="WOI13" s="83"/>
      <c r="WOJ13" s="83"/>
      <c r="WOK13" s="83"/>
      <c r="WOL13" s="83"/>
      <c r="WOM13" s="83"/>
      <c r="WON13" s="83"/>
      <c r="WOO13" s="83"/>
      <c r="WOP13" s="83"/>
      <c r="WOQ13" s="83"/>
      <c r="WOR13" s="83"/>
      <c r="WOS13" s="83"/>
      <c r="WOT13" s="83"/>
      <c r="WOU13" s="83"/>
      <c r="WOV13" s="83"/>
      <c r="WOW13" s="83"/>
      <c r="WOX13" s="83"/>
      <c r="WOY13" s="83"/>
      <c r="WOZ13" s="83"/>
      <c r="WPA13" s="83"/>
      <c r="WPB13" s="83"/>
      <c r="WPC13" s="83"/>
      <c r="WPD13" s="83"/>
      <c r="WPE13" s="83"/>
      <c r="WPF13" s="83"/>
      <c r="WPG13" s="83"/>
      <c r="WPH13" s="83"/>
      <c r="WPI13" s="83"/>
      <c r="WPJ13" s="83"/>
      <c r="WPK13" s="83"/>
      <c r="WPL13" s="83"/>
      <c r="WPM13" s="83"/>
      <c r="WPN13" s="83"/>
      <c r="WPO13" s="83"/>
      <c r="WPP13" s="83"/>
      <c r="WPQ13" s="83"/>
      <c r="WPR13" s="83"/>
      <c r="WPS13" s="83"/>
      <c r="WPT13" s="83"/>
      <c r="WPU13" s="83"/>
      <c r="WPV13" s="83"/>
      <c r="WPW13" s="83"/>
      <c r="WPX13" s="83"/>
      <c r="WPY13" s="83"/>
      <c r="WPZ13" s="83"/>
      <c r="WQA13" s="83"/>
      <c r="WQB13" s="83"/>
      <c r="WQC13" s="83"/>
      <c r="WQD13" s="83"/>
      <c r="WQE13" s="83"/>
      <c r="WQF13" s="83"/>
      <c r="WQG13" s="83"/>
      <c r="WQH13" s="83"/>
      <c r="WQI13" s="83"/>
      <c r="WQJ13" s="83"/>
      <c r="WQK13" s="83"/>
      <c r="WQL13" s="83"/>
      <c r="WQM13" s="83"/>
      <c r="WQN13" s="83"/>
      <c r="WQO13" s="83"/>
      <c r="WQP13" s="83"/>
      <c r="WQQ13" s="83"/>
      <c r="WQR13" s="83"/>
      <c r="WQS13" s="83"/>
      <c r="WQT13" s="83"/>
      <c r="WQU13" s="83"/>
      <c r="WQV13" s="83"/>
      <c r="WQW13" s="83"/>
      <c r="WQX13" s="83"/>
      <c r="WQY13" s="83"/>
      <c r="WQZ13" s="83"/>
      <c r="WRA13" s="83"/>
      <c r="WRB13" s="83"/>
      <c r="WRC13" s="83"/>
      <c r="WRD13" s="83"/>
      <c r="WRE13" s="83"/>
      <c r="WRF13" s="83"/>
      <c r="WRG13" s="83"/>
      <c r="WRH13" s="83"/>
      <c r="WRI13" s="83"/>
      <c r="WRJ13" s="83"/>
      <c r="WRK13" s="83"/>
      <c r="WRL13" s="83"/>
      <c r="WRM13" s="83"/>
      <c r="WRN13" s="83"/>
      <c r="WRO13" s="83"/>
      <c r="WRP13" s="83"/>
      <c r="WRQ13" s="83"/>
      <c r="WRR13" s="83"/>
      <c r="WRS13" s="83"/>
      <c r="WRT13" s="83"/>
      <c r="WRU13" s="83"/>
      <c r="WRV13" s="83"/>
      <c r="WRW13" s="83"/>
      <c r="WRX13" s="83"/>
      <c r="WRY13" s="83"/>
      <c r="WRZ13" s="83"/>
      <c r="WSA13" s="83"/>
      <c r="WSB13" s="83"/>
      <c r="WSC13" s="83"/>
      <c r="WSD13" s="83"/>
      <c r="WSE13" s="83"/>
      <c r="WSF13" s="83"/>
      <c r="WSG13" s="83"/>
      <c r="WSH13" s="83"/>
      <c r="WSI13" s="83"/>
      <c r="WSJ13" s="83"/>
      <c r="WSK13" s="83"/>
      <c r="WSL13" s="83"/>
      <c r="WSM13" s="83"/>
      <c r="WSN13" s="83"/>
      <c r="WSO13" s="83"/>
      <c r="WSP13" s="83"/>
      <c r="WSQ13" s="83"/>
      <c r="WSR13" s="83"/>
      <c r="WSS13" s="83"/>
      <c r="WST13" s="83"/>
      <c r="WSU13" s="83"/>
      <c r="WSV13" s="83"/>
      <c r="WSW13" s="83"/>
      <c r="WSX13" s="83"/>
      <c r="WSY13" s="83"/>
      <c r="WSZ13" s="83"/>
      <c r="WTA13" s="83"/>
      <c r="WTB13" s="83"/>
      <c r="WTC13" s="83"/>
      <c r="WTD13" s="83"/>
      <c r="WTE13" s="83"/>
      <c r="WTF13" s="83"/>
      <c r="WTG13" s="83"/>
      <c r="WTH13" s="83"/>
      <c r="WTI13" s="83"/>
      <c r="WTJ13" s="83"/>
      <c r="WTK13" s="83"/>
      <c r="WTL13" s="83"/>
      <c r="WTM13" s="83"/>
      <c r="WTN13" s="83"/>
      <c r="WTO13" s="83"/>
      <c r="WTP13" s="83"/>
      <c r="WTQ13" s="83"/>
      <c r="WTR13" s="83"/>
      <c r="WTS13" s="83"/>
      <c r="WTT13" s="83"/>
      <c r="WTU13" s="83"/>
      <c r="WTV13" s="83"/>
      <c r="WTW13" s="83"/>
      <c r="WTX13" s="83"/>
      <c r="WTY13" s="83"/>
      <c r="WTZ13" s="83"/>
      <c r="WUA13" s="83"/>
      <c r="WUB13" s="83"/>
      <c r="WUC13" s="83"/>
      <c r="WUD13" s="83"/>
      <c r="WUE13" s="83"/>
      <c r="WUF13" s="83"/>
      <c r="WUG13" s="83"/>
      <c r="WUH13" s="83"/>
      <c r="WUI13" s="83"/>
      <c r="WUJ13" s="83"/>
      <c r="WUK13" s="83"/>
      <c r="WUL13" s="83"/>
      <c r="WUM13" s="83"/>
      <c r="WUN13" s="83"/>
      <c r="WUO13" s="83"/>
      <c r="WUP13" s="83"/>
      <c r="WUQ13" s="83"/>
      <c r="WUR13" s="83"/>
      <c r="WUS13" s="83"/>
      <c r="WUT13" s="83"/>
      <c r="WUU13" s="83"/>
      <c r="WUV13" s="83"/>
      <c r="WUW13" s="83"/>
      <c r="WUX13" s="83"/>
      <c r="WUY13" s="83"/>
      <c r="WUZ13" s="83"/>
      <c r="WVA13" s="83"/>
      <c r="WVB13" s="83"/>
      <c r="WVC13" s="83"/>
      <c r="WVD13" s="83"/>
      <c r="WVE13" s="83"/>
      <c r="WVF13" s="83"/>
      <c r="WVG13" s="83"/>
      <c r="WVH13" s="83"/>
      <c r="WVI13" s="83"/>
      <c r="WVJ13" s="83"/>
      <c r="WVK13" s="83"/>
      <c r="WVL13" s="83"/>
      <c r="WVM13" s="83"/>
      <c r="WVN13" s="83"/>
      <c r="WVO13" s="83"/>
      <c r="WVP13" s="83"/>
      <c r="WVQ13" s="83"/>
      <c r="WVR13" s="83"/>
      <c r="WVS13" s="83"/>
      <c r="WVT13" s="83"/>
      <c r="WVU13" s="83"/>
      <c r="WVV13" s="83"/>
      <c r="WVW13" s="83"/>
      <c r="WVX13" s="83"/>
      <c r="WVY13" s="83"/>
      <c r="WVZ13" s="83"/>
      <c r="WWA13" s="83"/>
      <c r="WWB13" s="83"/>
      <c r="WWC13" s="83"/>
      <c r="WWD13" s="83"/>
      <c r="WWE13" s="83"/>
      <c r="WWF13" s="83"/>
      <c r="WWG13" s="83"/>
      <c r="WWH13" s="83"/>
      <c r="WWI13" s="83"/>
      <c r="WWJ13" s="83"/>
      <c r="WWK13" s="83"/>
      <c r="WWL13" s="83"/>
      <c r="WWM13" s="83"/>
      <c r="WWN13" s="83"/>
      <c r="WWO13" s="83"/>
      <c r="WWP13" s="83"/>
      <c r="WWQ13" s="83"/>
      <c r="WWR13" s="83"/>
      <c r="WWS13" s="83"/>
      <c r="WWT13" s="83"/>
      <c r="WWU13" s="83"/>
      <c r="WWV13" s="83"/>
      <c r="WWW13" s="83"/>
      <c r="WWX13" s="83"/>
      <c r="WWY13" s="83"/>
      <c r="WWZ13" s="83"/>
      <c r="WXA13" s="83"/>
      <c r="WXB13" s="83"/>
      <c r="WXC13" s="83"/>
      <c r="WXD13" s="83"/>
      <c r="WXE13" s="83"/>
      <c r="WXF13" s="83"/>
      <c r="WXG13" s="83"/>
      <c r="WXH13" s="83"/>
      <c r="WXI13" s="83"/>
      <c r="WXJ13" s="83"/>
      <c r="WXK13" s="83"/>
      <c r="WXL13" s="83"/>
      <c r="WXM13" s="83"/>
      <c r="WXN13" s="83"/>
      <c r="WXO13" s="83"/>
      <c r="WXP13" s="83"/>
      <c r="WXQ13" s="83"/>
      <c r="WXR13" s="83"/>
      <c r="WXS13" s="83"/>
      <c r="WXT13" s="83"/>
      <c r="WXU13" s="83"/>
      <c r="WXV13" s="83"/>
      <c r="WXW13" s="83"/>
      <c r="WXX13" s="83"/>
      <c r="WXY13" s="83"/>
      <c r="WXZ13" s="83"/>
      <c r="WYA13" s="83"/>
      <c r="WYB13" s="83"/>
      <c r="WYC13" s="83"/>
      <c r="WYD13" s="83"/>
      <c r="WYE13" s="83"/>
      <c r="WYF13" s="83"/>
      <c r="WYG13" s="83"/>
      <c r="WYH13" s="83"/>
      <c r="WYI13" s="83"/>
      <c r="WYJ13" s="83"/>
      <c r="WYK13" s="83"/>
      <c r="WYL13" s="83"/>
      <c r="WYM13" s="83"/>
      <c r="WYN13" s="83"/>
      <c r="WYO13" s="83"/>
      <c r="WYP13" s="83"/>
      <c r="WYQ13" s="83"/>
      <c r="WYR13" s="83"/>
      <c r="WYS13" s="83"/>
      <c r="WYT13" s="83"/>
      <c r="WYU13" s="83"/>
      <c r="WYV13" s="83"/>
      <c r="WYW13" s="83"/>
      <c r="WYX13" s="83"/>
      <c r="WYY13" s="83"/>
      <c r="WYZ13" s="83"/>
      <c r="WZA13" s="83"/>
      <c r="WZB13" s="83"/>
      <c r="WZC13" s="83"/>
      <c r="WZD13" s="83"/>
      <c r="WZE13" s="83"/>
      <c r="WZF13" s="83"/>
      <c r="WZG13" s="83"/>
      <c r="WZH13" s="83"/>
      <c r="WZI13" s="83"/>
      <c r="WZJ13" s="83"/>
      <c r="WZK13" s="83"/>
      <c r="WZL13" s="83"/>
      <c r="WZM13" s="83"/>
      <c r="WZN13" s="83"/>
      <c r="WZO13" s="83"/>
      <c r="WZP13" s="83"/>
      <c r="WZQ13" s="83"/>
      <c r="WZR13" s="83"/>
      <c r="WZS13" s="83"/>
      <c r="WZT13" s="83"/>
      <c r="WZU13" s="83"/>
      <c r="WZV13" s="83"/>
      <c r="WZW13" s="83"/>
      <c r="WZX13" s="83"/>
      <c r="WZY13" s="83"/>
      <c r="WZZ13" s="83"/>
      <c r="XAA13" s="83"/>
      <c r="XAB13" s="83"/>
      <c r="XAC13" s="83"/>
      <c r="XAD13" s="83"/>
      <c r="XAE13" s="83"/>
      <c r="XAF13" s="83"/>
      <c r="XAG13" s="83"/>
      <c r="XAH13" s="83"/>
      <c r="XAI13" s="83"/>
      <c r="XAJ13" s="83"/>
      <c r="XAK13" s="83"/>
      <c r="XAL13" s="83"/>
      <c r="XAM13" s="83"/>
      <c r="XAN13" s="83"/>
      <c r="XAO13" s="83"/>
      <c r="XAP13" s="83"/>
      <c r="XAQ13" s="83"/>
      <c r="XAR13" s="83"/>
      <c r="XAS13" s="83"/>
      <c r="XAT13" s="83"/>
      <c r="XAU13" s="83"/>
      <c r="XAV13" s="83"/>
      <c r="XAW13" s="83"/>
      <c r="XAX13" s="83"/>
      <c r="XAY13" s="83"/>
      <c r="XAZ13" s="83"/>
      <c r="XBA13" s="83"/>
      <c r="XBB13" s="83"/>
      <c r="XBC13" s="83"/>
      <c r="XBD13" s="83"/>
      <c r="XBE13" s="83"/>
      <c r="XBF13" s="83"/>
      <c r="XBG13" s="83"/>
      <c r="XBH13" s="83"/>
      <c r="XBI13" s="83"/>
      <c r="XBJ13" s="83"/>
      <c r="XBK13" s="83"/>
      <c r="XBL13" s="83"/>
      <c r="XBM13" s="83"/>
      <c r="XBN13" s="83"/>
      <c r="XBO13" s="83"/>
      <c r="XBP13" s="83"/>
      <c r="XBQ13" s="83"/>
      <c r="XBR13" s="83"/>
      <c r="XBS13" s="83"/>
      <c r="XBT13" s="83"/>
      <c r="XBU13" s="83"/>
      <c r="XBV13" s="83"/>
      <c r="XBW13" s="83"/>
      <c r="XBX13" s="83"/>
      <c r="XBY13" s="83"/>
      <c r="XBZ13" s="83"/>
      <c r="XCA13" s="83"/>
      <c r="XCB13" s="83"/>
      <c r="XCC13" s="83"/>
      <c r="XCD13" s="83"/>
      <c r="XCE13" s="83"/>
      <c r="XCF13" s="83"/>
      <c r="XCG13" s="83"/>
      <c r="XCH13" s="83"/>
      <c r="XCI13" s="83"/>
      <c r="XCJ13" s="83"/>
      <c r="XCK13" s="83"/>
      <c r="XCL13" s="83"/>
      <c r="XCM13" s="83"/>
      <c r="XCN13" s="83"/>
      <c r="XCO13" s="83"/>
      <c r="XCP13" s="83"/>
      <c r="XCQ13" s="83"/>
      <c r="XCR13" s="83"/>
      <c r="XCS13" s="83"/>
      <c r="XCT13" s="83"/>
      <c r="XCU13" s="83"/>
      <c r="XCV13" s="83"/>
      <c r="XCW13" s="83"/>
      <c r="XCX13" s="83"/>
      <c r="XCY13" s="83"/>
      <c r="XCZ13" s="83"/>
      <c r="XDA13" s="83"/>
      <c r="XDB13" s="83"/>
      <c r="XDC13" s="83"/>
      <c r="XDD13" s="83"/>
      <c r="XDE13" s="83"/>
      <c r="XDF13" s="83"/>
      <c r="XDG13" s="83"/>
      <c r="XDH13" s="83"/>
      <c r="XDI13" s="83"/>
      <c r="XDJ13" s="83"/>
      <c r="XDK13" s="83"/>
      <c r="XDL13" s="83"/>
      <c r="XDM13" s="83"/>
      <c r="XDN13" s="83"/>
      <c r="XDO13" s="83"/>
      <c r="XDP13" s="83"/>
      <c r="XDQ13" s="83"/>
      <c r="XDR13" s="83"/>
      <c r="XDS13" s="83"/>
      <c r="XDT13" s="83"/>
      <c r="XDU13" s="83"/>
      <c r="XDV13" s="83"/>
      <c r="XDW13" s="83"/>
      <c r="XDX13" s="83"/>
      <c r="XDY13" s="83"/>
      <c r="XDZ13" s="83"/>
      <c r="XEA13" s="83"/>
      <c r="XEB13" s="83"/>
      <c r="XEC13" s="83"/>
      <c r="XED13" s="83"/>
      <c r="XEE13" s="83"/>
    </row>
    <row r="14" spans="1:16359" ht="20.45" customHeight="1">
      <c r="A14" s="306" t="s">
        <v>1180</v>
      </c>
      <c r="B14" s="166" t="s">
        <v>735</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row>
    <row r="15" spans="1:16359" ht="20.45" customHeight="1">
      <c r="A15" s="306" t="s">
        <v>1191</v>
      </c>
      <c r="B15" s="166" t="s">
        <v>736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row>
    <row r="16" spans="1:16359" ht="20.45" customHeight="1">
      <c r="A16" s="306" t="s">
        <v>1222</v>
      </c>
      <c r="B16" s="166" t="s">
        <v>737</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row>
    <row r="17" spans="1:38" ht="20.45" customHeight="1">
      <c r="A17" s="306" t="s">
        <v>512</v>
      </c>
      <c r="B17" s="166" t="s">
        <v>738</v>
      </c>
      <c r="C17" s="122"/>
      <c r="D17" s="122"/>
      <c r="E17" s="122"/>
      <c r="F17" s="122"/>
      <c r="G17" s="122"/>
      <c r="H17" s="122"/>
      <c r="I17" s="122"/>
      <c r="J17" s="122"/>
      <c r="K17" s="122"/>
      <c r="L17" s="122"/>
      <c r="M17" s="122"/>
      <c r="N17" s="122"/>
      <c r="O17" s="122"/>
      <c r="P17" s="122"/>
      <c r="Q17" s="122"/>
      <c r="R17" s="122"/>
      <c r="S17" s="122"/>
      <c r="T17" s="122"/>
      <c r="U17" s="107"/>
      <c r="V17" s="107"/>
      <c r="W17" s="107"/>
      <c r="X17" s="107"/>
      <c r="Y17" s="107"/>
      <c r="Z17" s="107"/>
      <c r="AA17" s="107"/>
      <c r="AB17" s="107"/>
      <c r="AC17" s="107"/>
      <c r="AD17" s="107"/>
      <c r="AE17" s="107"/>
      <c r="AF17" s="107"/>
      <c r="AG17" s="107"/>
      <c r="AH17" s="107"/>
      <c r="AI17" s="107"/>
      <c r="AJ17" s="107"/>
      <c r="AK17" s="107"/>
      <c r="AL17" s="107"/>
    </row>
    <row r="18" spans="1:38" ht="20.45" customHeight="1">
      <c r="A18" s="306" t="s">
        <v>701</v>
      </c>
      <c r="B18" s="166" t="s">
        <v>739</v>
      </c>
      <c r="C18" s="122"/>
      <c r="D18" s="122"/>
      <c r="E18" s="122"/>
      <c r="F18" s="122"/>
      <c r="G18" s="122"/>
      <c r="H18" s="122"/>
      <c r="I18" s="122"/>
      <c r="J18" s="122"/>
      <c r="K18" s="122"/>
      <c r="L18" s="122"/>
      <c r="M18" s="122"/>
      <c r="N18" s="122"/>
      <c r="O18" s="122"/>
      <c r="P18" s="122"/>
      <c r="Q18" s="122"/>
      <c r="R18" s="122"/>
      <c r="S18" s="122"/>
      <c r="T18" s="122"/>
      <c r="U18" s="107"/>
      <c r="V18" s="107"/>
      <c r="W18" s="107"/>
      <c r="X18" s="107"/>
      <c r="Y18" s="107"/>
      <c r="Z18" s="107"/>
      <c r="AA18" s="107"/>
      <c r="AB18" s="107"/>
      <c r="AC18" s="107"/>
      <c r="AD18" s="107"/>
      <c r="AE18" s="107"/>
      <c r="AF18" s="107"/>
      <c r="AG18" s="107"/>
      <c r="AH18" s="107"/>
      <c r="AI18" s="107"/>
      <c r="AJ18" s="107"/>
      <c r="AK18" s="107"/>
      <c r="AL18" s="107"/>
    </row>
    <row r="19" spans="1:38" ht="20.45" customHeight="1">
      <c r="A19" s="306" t="s">
        <v>513</v>
      </c>
      <c r="B19" s="166" t="s">
        <v>740</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row>
    <row r="20" spans="1:38" ht="20.45" customHeight="1">
      <c r="A20" s="178" t="s">
        <v>514</v>
      </c>
      <c r="B20" s="166" t="s">
        <v>741</v>
      </c>
      <c r="C20" s="122"/>
      <c r="D20" s="106"/>
      <c r="E20" s="106"/>
      <c r="F20" s="106"/>
      <c r="G20" s="106"/>
      <c r="H20" s="106"/>
      <c r="I20" s="122"/>
      <c r="J20" s="122"/>
      <c r="K20" s="122"/>
      <c r="L20" s="122"/>
      <c r="M20" s="122"/>
      <c r="N20" s="122"/>
      <c r="O20" s="122"/>
      <c r="P20" s="122"/>
      <c r="Q20" s="122"/>
      <c r="R20" s="122"/>
      <c r="S20" s="122"/>
      <c r="T20" s="122"/>
      <c r="U20" s="106"/>
      <c r="V20" s="106"/>
      <c r="W20" s="106"/>
      <c r="X20" s="106"/>
      <c r="Y20" s="106"/>
      <c r="Z20" s="106"/>
      <c r="AA20" s="106"/>
      <c r="AB20" s="106"/>
      <c r="AC20" s="106"/>
      <c r="AD20" s="106"/>
      <c r="AE20" s="106"/>
      <c r="AF20" s="106"/>
      <c r="AG20" s="106"/>
      <c r="AH20" s="106"/>
      <c r="AI20" s="106"/>
      <c r="AJ20" s="106"/>
      <c r="AK20" s="106"/>
      <c r="AL20" s="106"/>
    </row>
    <row r="21" spans="1:38" ht="20.45" customHeight="1">
      <c r="A21" s="178" t="s">
        <v>1192</v>
      </c>
      <c r="B21" s="166" t="s">
        <v>742</v>
      </c>
      <c r="C21" s="122"/>
      <c r="D21" s="106"/>
      <c r="E21" s="106"/>
      <c r="F21" s="106"/>
      <c r="G21" s="106"/>
      <c r="H21" s="106"/>
      <c r="I21" s="122"/>
      <c r="J21" s="122"/>
      <c r="K21" s="122"/>
      <c r="L21" s="122"/>
      <c r="M21" s="122"/>
      <c r="N21" s="122"/>
      <c r="O21" s="122"/>
      <c r="P21" s="122"/>
      <c r="Q21" s="122"/>
      <c r="R21" s="122"/>
      <c r="S21" s="122"/>
      <c r="T21" s="122"/>
      <c r="U21" s="106"/>
      <c r="V21" s="106"/>
      <c r="W21" s="106"/>
      <c r="X21" s="106"/>
      <c r="Y21" s="106"/>
      <c r="Z21" s="106"/>
      <c r="AA21" s="106"/>
      <c r="AB21" s="106"/>
      <c r="AC21" s="106"/>
      <c r="AD21" s="106"/>
      <c r="AE21" s="106"/>
      <c r="AF21" s="106"/>
      <c r="AG21" s="106"/>
      <c r="AH21" s="106"/>
      <c r="AI21" s="106"/>
      <c r="AJ21" s="106"/>
      <c r="AK21" s="106"/>
      <c r="AL21" s="106"/>
    </row>
    <row r="22" spans="1:38" ht="20.45" customHeight="1">
      <c r="A22" s="178" t="s">
        <v>980</v>
      </c>
      <c r="B22" s="166" t="s">
        <v>743</v>
      </c>
      <c r="C22" s="122"/>
      <c r="D22" s="106"/>
      <c r="E22" s="106"/>
      <c r="F22" s="106"/>
      <c r="G22" s="106"/>
      <c r="H22" s="106"/>
      <c r="I22" s="122"/>
      <c r="J22" s="122"/>
      <c r="K22" s="122"/>
      <c r="L22" s="122"/>
      <c r="M22" s="122"/>
      <c r="N22" s="122"/>
      <c r="O22" s="122"/>
      <c r="P22" s="122"/>
      <c r="Q22" s="122"/>
      <c r="R22" s="122"/>
      <c r="S22" s="122"/>
      <c r="T22" s="122"/>
      <c r="U22" s="106"/>
      <c r="V22" s="106"/>
      <c r="W22" s="106"/>
      <c r="X22" s="106"/>
      <c r="Y22" s="106"/>
      <c r="Z22" s="106"/>
      <c r="AA22" s="106"/>
      <c r="AB22" s="106"/>
      <c r="AC22" s="106"/>
      <c r="AD22" s="106"/>
      <c r="AE22" s="106"/>
      <c r="AF22" s="106"/>
      <c r="AG22" s="106"/>
      <c r="AH22" s="106"/>
      <c r="AI22" s="106"/>
      <c r="AJ22" s="106"/>
      <c r="AK22" s="106"/>
      <c r="AL22" s="106"/>
    </row>
    <row r="23" spans="1:38" ht="20.45" customHeight="1">
      <c r="A23" s="162" t="s">
        <v>1181</v>
      </c>
      <c r="B23" s="166" t="s">
        <v>744</v>
      </c>
      <c r="C23" s="106"/>
      <c r="D23" s="106"/>
      <c r="E23" s="106"/>
      <c r="F23" s="106"/>
      <c r="G23" s="106"/>
      <c r="H23" s="106"/>
      <c r="I23" s="122"/>
      <c r="J23" s="122"/>
      <c r="K23" s="122"/>
      <c r="L23" s="122"/>
      <c r="M23" s="122"/>
      <c r="N23" s="122"/>
      <c r="O23" s="122"/>
      <c r="P23" s="122"/>
      <c r="Q23" s="122"/>
      <c r="R23" s="122"/>
      <c r="S23" s="122"/>
      <c r="T23" s="122"/>
      <c r="U23" s="106"/>
      <c r="V23" s="106"/>
      <c r="W23" s="106"/>
      <c r="X23" s="106"/>
      <c r="Y23" s="106"/>
      <c r="Z23" s="106"/>
      <c r="AA23" s="106"/>
      <c r="AB23" s="106"/>
      <c r="AC23" s="106"/>
      <c r="AD23" s="106"/>
      <c r="AE23" s="106"/>
      <c r="AF23" s="106"/>
      <c r="AG23" s="106"/>
      <c r="AH23" s="106"/>
      <c r="AI23" s="106"/>
      <c r="AJ23" s="106"/>
      <c r="AK23" s="106"/>
      <c r="AL23" s="106"/>
    </row>
    <row r="24" spans="1:38" ht="20.45" customHeight="1">
      <c r="AD24" s="82"/>
      <c r="AE24" s="82"/>
      <c r="AF24" s="83"/>
      <c r="AJ24" s="82"/>
      <c r="AK24" s="82"/>
      <c r="AL24" s="83"/>
    </row>
    <row r="25" spans="1:38" ht="20.45" customHeight="1">
      <c r="A25" s="307" t="s">
        <v>902</v>
      </c>
      <c r="B25" s="166" t="s">
        <v>745</v>
      </c>
      <c r="C25" s="122"/>
      <c r="D25" s="106"/>
      <c r="E25" s="106"/>
      <c r="F25" s="106"/>
      <c r="G25" s="106"/>
      <c r="H25" s="106"/>
      <c r="I25" s="122"/>
      <c r="J25" s="122"/>
      <c r="K25" s="122"/>
      <c r="L25" s="122"/>
      <c r="M25" s="122"/>
      <c r="N25" s="122"/>
      <c r="O25" s="122"/>
      <c r="P25" s="122"/>
      <c r="Q25" s="122"/>
      <c r="R25" s="122"/>
      <c r="S25" s="122"/>
      <c r="T25" s="122"/>
      <c r="U25" s="167"/>
      <c r="V25" s="167"/>
      <c r="W25" s="167"/>
      <c r="X25" s="167"/>
      <c r="Y25" s="167"/>
      <c r="Z25" s="167"/>
      <c r="AA25" s="167"/>
      <c r="AB25" s="167"/>
      <c r="AC25" s="167"/>
      <c r="AD25" s="167"/>
      <c r="AE25" s="167"/>
      <c r="AF25" s="167"/>
      <c r="AG25" s="167"/>
      <c r="AH25" s="167"/>
      <c r="AI25" s="167"/>
      <c r="AJ25" s="167"/>
      <c r="AK25" s="167"/>
      <c r="AL25" s="167"/>
    </row>
    <row r="26" spans="1:38" ht="20.45" customHeight="1">
      <c r="A26" s="307" t="s">
        <v>702</v>
      </c>
      <c r="B26" s="166" t="s">
        <v>746</v>
      </c>
      <c r="C26" s="106"/>
      <c r="D26" s="106"/>
      <c r="E26" s="106"/>
      <c r="F26" s="106"/>
      <c r="G26" s="106"/>
      <c r="H26" s="106"/>
      <c r="I26" s="122"/>
      <c r="J26" s="122"/>
      <c r="K26" s="122"/>
      <c r="L26" s="122"/>
      <c r="M26" s="122"/>
      <c r="N26" s="122"/>
      <c r="O26" s="122"/>
      <c r="P26" s="122"/>
      <c r="Q26" s="122"/>
      <c r="R26" s="122"/>
      <c r="S26" s="122"/>
      <c r="T26" s="122"/>
      <c r="U26" s="167"/>
      <c r="V26" s="167"/>
      <c r="W26" s="167"/>
      <c r="X26" s="167"/>
      <c r="Y26" s="167"/>
      <c r="Z26" s="167"/>
      <c r="AA26" s="167"/>
      <c r="AB26" s="167"/>
      <c r="AC26" s="167"/>
      <c r="AD26" s="167"/>
      <c r="AE26" s="167"/>
      <c r="AF26" s="167"/>
      <c r="AG26" s="167"/>
      <c r="AH26" s="167"/>
      <c r="AI26" s="167"/>
      <c r="AJ26" s="167"/>
      <c r="AK26" s="167"/>
      <c r="AL26" s="167"/>
    </row>
    <row r="27" spans="1:38" ht="37.5" customHeight="1">
      <c r="AF27" s="83"/>
      <c r="AL27" s="83"/>
    </row>
    <row r="28" spans="1:38" ht="35.25" customHeight="1">
      <c r="A28" s="83"/>
      <c r="B28" s="301"/>
      <c r="AF28" s="83"/>
      <c r="AL28" s="83"/>
    </row>
    <row r="29" spans="1:38">
      <c r="A29" s="83"/>
      <c r="AF29" s="83"/>
      <c r="AL29" s="83"/>
    </row>
    <row r="30" spans="1:38">
      <c r="A30" s="83"/>
      <c r="AF30" s="83"/>
      <c r="AL30" s="83"/>
    </row>
    <row r="31" spans="1:38">
      <c r="A31" s="83"/>
      <c r="AF31" s="83"/>
      <c r="AL31" s="83"/>
    </row>
    <row r="32" spans="1:38">
      <c r="A32" s="83"/>
    </row>
    <row r="33" spans="1:1">
      <c r="A33" s="83"/>
    </row>
    <row r="34" spans="1:1">
      <c r="A34" s="83"/>
    </row>
    <row r="35" spans="1:1">
      <c r="A35" s="83"/>
    </row>
    <row r="36" spans="1:1">
      <c r="A36" s="83"/>
    </row>
    <row r="37" spans="1:1">
      <c r="A37" s="83"/>
    </row>
    <row r="38" spans="1:1">
      <c r="A38" s="83"/>
    </row>
    <row r="39" spans="1:1">
      <c r="A39" s="83"/>
    </row>
    <row r="40" spans="1:1">
      <c r="A40" s="83"/>
    </row>
    <row r="41" spans="1:1">
      <c r="A41" s="83"/>
    </row>
    <row r="42" spans="1:1">
      <c r="A42" s="83"/>
    </row>
    <row r="43" spans="1:1">
      <c r="A43" s="83"/>
    </row>
    <row r="44" spans="1:1">
      <c r="A44" s="83"/>
    </row>
    <row r="45" spans="1:1">
      <c r="A45" s="83"/>
    </row>
    <row r="46" spans="1:1">
      <c r="A46" s="83"/>
    </row>
  </sheetData>
  <mergeCells count="12">
    <mergeCell ref="AG3:AL3"/>
    <mergeCell ref="AG4:AL6"/>
    <mergeCell ref="AG7:AL7"/>
    <mergeCell ref="U7:Z7"/>
    <mergeCell ref="AA7:AF7"/>
    <mergeCell ref="C3:T3"/>
    <mergeCell ref="U3:AF3"/>
    <mergeCell ref="C4:H7"/>
    <mergeCell ref="I4:T6"/>
    <mergeCell ref="U4:AF6"/>
    <mergeCell ref="I7:N7"/>
    <mergeCell ref="O7:T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pageSetUpPr fitToPage="1"/>
  </sheetPr>
  <dimension ref="A1:AA156"/>
  <sheetViews>
    <sheetView topLeftCell="A7" workbookViewId="0">
      <selection activeCell="B15" sqref="B15"/>
    </sheetView>
  </sheetViews>
  <sheetFormatPr baseColWidth="10" defaultColWidth="4.42578125" defaultRowHeight="15"/>
  <cols>
    <col min="1" max="1" width="7.140625" style="36" customWidth="1"/>
    <col min="2" max="2" width="72.85546875" style="36" customWidth="1"/>
    <col min="3" max="3" width="45" style="36" customWidth="1"/>
    <col min="4" max="4" width="11.42578125" style="36" customWidth="1"/>
    <col min="5" max="6" width="27.7109375" style="36" customWidth="1"/>
    <col min="7" max="7" width="2.7109375" style="36" customWidth="1"/>
    <col min="8" max="9" width="16.42578125" style="36" hidden="1" customWidth="1"/>
    <col min="10" max="10" width="18.7109375" style="36" hidden="1" customWidth="1"/>
    <col min="11" max="12" width="10.28515625" style="36" hidden="1" customWidth="1"/>
    <col min="13" max="13" width="11.42578125" style="36" hidden="1" customWidth="1"/>
    <col min="14" max="21" width="10.28515625" style="36" hidden="1" customWidth="1"/>
    <col min="22" max="22" width="19.28515625" style="36" hidden="1" customWidth="1"/>
    <col min="23" max="23" width="27.140625" style="36" hidden="1" customWidth="1"/>
    <col min="24" max="26" width="10.28515625" style="36" hidden="1" customWidth="1"/>
    <col min="27" max="27" width="1.85546875" style="36" customWidth="1" collapsed="1"/>
    <col min="28" max="253" width="10.28515625" style="36" customWidth="1"/>
    <col min="254" max="254" width="5.85546875" style="36" customWidth="1"/>
    <col min="255" max="255" width="67.140625" style="36" customWidth="1"/>
    <col min="256" max="256" width="6" style="36" customWidth="1"/>
    <col min="257" max="257" width="12.5703125" style="36" customWidth="1"/>
    <col min="258" max="262" width="11.42578125" style="36" customWidth="1"/>
    <col min="263" max="263" width="4.42578125" style="36"/>
    <col min="264" max="264" width="7.140625" style="36" customWidth="1"/>
    <col min="265" max="265" width="67.140625" style="36" customWidth="1"/>
    <col min="266" max="266" width="25.85546875" style="36" customWidth="1"/>
    <col min="267" max="267" width="11.42578125" style="36" customWidth="1"/>
    <col min="268" max="268" width="13.7109375" style="36" customWidth="1"/>
    <col min="269" max="269" width="2.7109375" style="36" customWidth="1"/>
    <col min="270" max="282" width="0" style="36" hidden="1" customWidth="1"/>
    <col min="283" max="283" width="1.85546875" style="36" bestFit="1" customWidth="1"/>
    <col min="284" max="509" width="10.28515625" style="36" customWidth="1"/>
    <col min="510" max="510" width="5.85546875" style="36" customWidth="1"/>
    <col min="511" max="511" width="67.140625" style="36" customWidth="1"/>
    <col min="512" max="512" width="6" style="36" customWidth="1"/>
    <col min="513" max="513" width="12.5703125" style="36" customWidth="1"/>
    <col min="514" max="518" width="11.42578125" style="36" customWidth="1"/>
    <col min="519" max="519" width="4.42578125" style="36"/>
    <col min="520" max="520" width="7.140625" style="36" customWidth="1"/>
    <col min="521" max="521" width="67.140625" style="36" customWidth="1"/>
    <col min="522" max="522" width="25.85546875" style="36" customWidth="1"/>
    <col min="523" max="523" width="11.42578125" style="36" customWidth="1"/>
    <col min="524" max="524" width="13.7109375" style="36" customWidth="1"/>
    <col min="525" max="525" width="2.7109375" style="36" customWidth="1"/>
    <col min="526" max="538" width="0" style="36" hidden="1" customWidth="1"/>
    <col min="539" max="539" width="1.85546875" style="36" bestFit="1" customWidth="1"/>
    <col min="540" max="765" width="10.28515625" style="36" customWidth="1"/>
    <col min="766" max="766" width="5.85546875" style="36" customWidth="1"/>
    <col min="767" max="767" width="67.140625" style="36" customWidth="1"/>
    <col min="768" max="768" width="6" style="36" customWidth="1"/>
    <col min="769" max="769" width="12.5703125" style="36" customWidth="1"/>
    <col min="770" max="774" width="11.42578125" style="36" customWidth="1"/>
    <col min="775" max="775" width="4.42578125" style="36"/>
    <col min="776" max="776" width="7.140625" style="36" customWidth="1"/>
    <col min="777" max="777" width="67.140625" style="36" customWidth="1"/>
    <col min="778" max="778" width="25.85546875" style="36" customWidth="1"/>
    <col min="779" max="779" width="11.42578125" style="36" customWidth="1"/>
    <col min="780" max="780" width="13.7109375" style="36" customWidth="1"/>
    <col min="781" max="781" width="2.7109375" style="36" customWidth="1"/>
    <col min="782" max="794" width="0" style="36" hidden="1" customWidth="1"/>
    <col min="795" max="795" width="1.85546875" style="36" bestFit="1" customWidth="1"/>
    <col min="796" max="1021" width="10.28515625" style="36" customWidth="1"/>
    <col min="1022" max="1022" width="5.85546875" style="36" customWidth="1"/>
    <col min="1023" max="1023" width="67.140625" style="36" customWidth="1"/>
    <col min="1024" max="1024" width="6" style="36" customWidth="1"/>
    <col min="1025" max="1025" width="12.5703125" style="36" customWidth="1"/>
    <col min="1026" max="1030" width="11.42578125" style="36" customWidth="1"/>
    <col min="1031" max="1031" width="4.42578125" style="36"/>
    <col min="1032" max="1032" width="7.140625" style="36" customWidth="1"/>
    <col min="1033" max="1033" width="67.140625" style="36" customWidth="1"/>
    <col min="1034" max="1034" width="25.85546875" style="36" customWidth="1"/>
    <col min="1035" max="1035" width="11.42578125" style="36" customWidth="1"/>
    <col min="1036" max="1036" width="13.7109375" style="36" customWidth="1"/>
    <col min="1037" max="1037" width="2.7109375" style="36" customWidth="1"/>
    <col min="1038" max="1050" width="0" style="36" hidden="1" customWidth="1"/>
    <col min="1051" max="1051" width="1.85546875" style="36" bestFit="1" customWidth="1"/>
    <col min="1052" max="1277" width="10.28515625" style="36" customWidth="1"/>
    <col min="1278" max="1278" width="5.85546875" style="36" customWidth="1"/>
    <col min="1279" max="1279" width="67.140625" style="36" customWidth="1"/>
    <col min="1280" max="1280" width="6" style="36" customWidth="1"/>
    <col min="1281" max="1281" width="12.5703125" style="36" customWidth="1"/>
    <col min="1282" max="1286" width="11.42578125" style="36" customWidth="1"/>
    <col min="1287" max="1287" width="4.42578125" style="36"/>
    <col min="1288" max="1288" width="7.140625" style="36" customWidth="1"/>
    <col min="1289" max="1289" width="67.140625" style="36" customWidth="1"/>
    <col min="1290" max="1290" width="25.85546875" style="36" customWidth="1"/>
    <col min="1291" max="1291" width="11.42578125" style="36" customWidth="1"/>
    <col min="1292" max="1292" width="13.7109375" style="36" customWidth="1"/>
    <col min="1293" max="1293" width="2.7109375" style="36" customWidth="1"/>
    <col min="1294" max="1306" width="0" style="36" hidden="1" customWidth="1"/>
    <col min="1307" max="1307" width="1.85546875" style="36" bestFit="1" customWidth="1"/>
    <col min="1308" max="1533" width="10.28515625" style="36" customWidth="1"/>
    <col min="1534" max="1534" width="5.85546875" style="36" customWidth="1"/>
    <col min="1535" max="1535" width="67.140625" style="36" customWidth="1"/>
    <col min="1536" max="1536" width="6" style="36" customWidth="1"/>
    <col min="1537" max="1537" width="12.5703125" style="36" customWidth="1"/>
    <col min="1538" max="1542" width="11.42578125" style="36" customWidth="1"/>
    <col min="1543" max="1543" width="4.42578125" style="36"/>
    <col min="1544" max="1544" width="7.140625" style="36" customWidth="1"/>
    <col min="1545" max="1545" width="67.140625" style="36" customWidth="1"/>
    <col min="1546" max="1546" width="25.85546875" style="36" customWidth="1"/>
    <col min="1547" max="1547" width="11.42578125" style="36" customWidth="1"/>
    <col min="1548" max="1548" width="13.7109375" style="36" customWidth="1"/>
    <col min="1549" max="1549" width="2.7109375" style="36" customWidth="1"/>
    <col min="1550" max="1562" width="0" style="36" hidden="1" customWidth="1"/>
    <col min="1563" max="1563" width="1.85546875" style="36" bestFit="1" customWidth="1"/>
    <col min="1564" max="1789" width="10.28515625" style="36" customWidth="1"/>
    <col min="1790" max="1790" width="5.85546875" style="36" customWidth="1"/>
    <col min="1791" max="1791" width="67.140625" style="36" customWidth="1"/>
    <col min="1792" max="1792" width="6" style="36" customWidth="1"/>
    <col min="1793" max="1793" width="12.5703125" style="36" customWidth="1"/>
    <col min="1794" max="1798" width="11.42578125" style="36" customWidth="1"/>
    <col min="1799" max="1799" width="4.42578125" style="36"/>
    <col min="1800" max="1800" width="7.140625" style="36" customWidth="1"/>
    <col min="1801" max="1801" width="67.140625" style="36" customWidth="1"/>
    <col min="1802" max="1802" width="25.85546875" style="36" customWidth="1"/>
    <col min="1803" max="1803" width="11.42578125" style="36" customWidth="1"/>
    <col min="1804" max="1804" width="13.7109375" style="36" customWidth="1"/>
    <col min="1805" max="1805" width="2.7109375" style="36" customWidth="1"/>
    <col min="1806" max="1818" width="0" style="36" hidden="1" customWidth="1"/>
    <col min="1819" max="1819" width="1.85546875" style="36" bestFit="1" customWidth="1"/>
    <col min="1820" max="2045" width="10.28515625" style="36" customWidth="1"/>
    <col min="2046" max="2046" width="5.85546875" style="36" customWidth="1"/>
    <col min="2047" max="2047" width="67.140625" style="36" customWidth="1"/>
    <col min="2048" max="2048" width="6" style="36" customWidth="1"/>
    <col min="2049" max="2049" width="12.5703125" style="36" customWidth="1"/>
    <col min="2050" max="2054" width="11.42578125" style="36" customWidth="1"/>
    <col min="2055" max="2055" width="4.42578125" style="36"/>
    <col min="2056" max="2056" width="7.140625" style="36" customWidth="1"/>
    <col min="2057" max="2057" width="67.140625" style="36" customWidth="1"/>
    <col min="2058" max="2058" width="25.85546875" style="36" customWidth="1"/>
    <col min="2059" max="2059" width="11.42578125" style="36" customWidth="1"/>
    <col min="2060" max="2060" width="13.7109375" style="36" customWidth="1"/>
    <col min="2061" max="2061" width="2.7109375" style="36" customWidth="1"/>
    <col min="2062" max="2074" width="0" style="36" hidden="1" customWidth="1"/>
    <col min="2075" max="2075" width="1.85546875" style="36" bestFit="1" customWidth="1"/>
    <col min="2076" max="2301" width="10.28515625" style="36" customWidth="1"/>
    <col min="2302" max="2302" width="5.85546875" style="36" customWidth="1"/>
    <col min="2303" max="2303" width="67.140625" style="36" customWidth="1"/>
    <col min="2304" max="2304" width="6" style="36" customWidth="1"/>
    <col min="2305" max="2305" width="12.5703125" style="36" customWidth="1"/>
    <col min="2306" max="2310" width="11.42578125" style="36" customWidth="1"/>
    <col min="2311" max="2311" width="4.42578125" style="36"/>
    <col min="2312" max="2312" width="7.140625" style="36" customWidth="1"/>
    <col min="2313" max="2313" width="67.140625" style="36" customWidth="1"/>
    <col min="2314" max="2314" width="25.85546875" style="36" customWidth="1"/>
    <col min="2315" max="2315" width="11.42578125" style="36" customWidth="1"/>
    <col min="2316" max="2316" width="13.7109375" style="36" customWidth="1"/>
    <col min="2317" max="2317" width="2.7109375" style="36" customWidth="1"/>
    <col min="2318" max="2330" width="0" style="36" hidden="1" customWidth="1"/>
    <col min="2331" max="2331" width="1.85546875" style="36" bestFit="1" customWidth="1"/>
    <col min="2332" max="2557" width="10.28515625" style="36" customWidth="1"/>
    <col min="2558" max="2558" width="5.85546875" style="36" customWidth="1"/>
    <col min="2559" max="2559" width="67.140625" style="36" customWidth="1"/>
    <col min="2560" max="2560" width="6" style="36" customWidth="1"/>
    <col min="2561" max="2561" width="12.5703125" style="36" customWidth="1"/>
    <col min="2562" max="2566" width="11.42578125" style="36" customWidth="1"/>
    <col min="2567" max="2567" width="4.42578125" style="36"/>
    <col min="2568" max="2568" width="7.140625" style="36" customWidth="1"/>
    <col min="2569" max="2569" width="67.140625" style="36" customWidth="1"/>
    <col min="2570" max="2570" width="25.85546875" style="36" customWidth="1"/>
    <col min="2571" max="2571" width="11.42578125" style="36" customWidth="1"/>
    <col min="2572" max="2572" width="13.7109375" style="36" customWidth="1"/>
    <col min="2573" max="2573" width="2.7109375" style="36" customWidth="1"/>
    <col min="2574" max="2586" width="0" style="36" hidden="1" customWidth="1"/>
    <col min="2587" max="2587" width="1.85546875" style="36" bestFit="1" customWidth="1"/>
    <col min="2588" max="2813" width="10.28515625" style="36" customWidth="1"/>
    <col min="2814" max="2814" width="5.85546875" style="36" customWidth="1"/>
    <col min="2815" max="2815" width="67.140625" style="36" customWidth="1"/>
    <col min="2816" max="2816" width="6" style="36" customWidth="1"/>
    <col min="2817" max="2817" width="12.5703125" style="36" customWidth="1"/>
    <col min="2818" max="2822" width="11.42578125" style="36" customWidth="1"/>
    <col min="2823" max="2823" width="4.42578125" style="36"/>
    <col min="2824" max="2824" width="7.140625" style="36" customWidth="1"/>
    <col min="2825" max="2825" width="67.140625" style="36" customWidth="1"/>
    <col min="2826" max="2826" width="25.85546875" style="36" customWidth="1"/>
    <col min="2827" max="2827" width="11.42578125" style="36" customWidth="1"/>
    <col min="2828" max="2828" width="13.7109375" style="36" customWidth="1"/>
    <col min="2829" max="2829" width="2.7109375" style="36" customWidth="1"/>
    <col min="2830" max="2842" width="0" style="36" hidden="1" customWidth="1"/>
    <col min="2843" max="2843" width="1.85546875" style="36" bestFit="1" customWidth="1"/>
    <col min="2844" max="3069" width="10.28515625" style="36" customWidth="1"/>
    <col min="3070" max="3070" width="5.85546875" style="36" customWidth="1"/>
    <col min="3071" max="3071" width="67.140625" style="36" customWidth="1"/>
    <col min="3072" max="3072" width="6" style="36" customWidth="1"/>
    <col min="3073" max="3073" width="12.5703125" style="36" customWidth="1"/>
    <col min="3074" max="3078" width="11.42578125" style="36" customWidth="1"/>
    <col min="3079" max="3079" width="4.42578125" style="36"/>
    <col min="3080" max="3080" width="7.140625" style="36" customWidth="1"/>
    <col min="3081" max="3081" width="67.140625" style="36" customWidth="1"/>
    <col min="3082" max="3082" width="25.85546875" style="36" customWidth="1"/>
    <col min="3083" max="3083" width="11.42578125" style="36" customWidth="1"/>
    <col min="3084" max="3084" width="13.7109375" style="36" customWidth="1"/>
    <col min="3085" max="3085" width="2.7109375" style="36" customWidth="1"/>
    <col min="3086" max="3098" width="0" style="36" hidden="1" customWidth="1"/>
    <col min="3099" max="3099" width="1.85546875" style="36" bestFit="1" customWidth="1"/>
    <col min="3100" max="3325" width="10.28515625" style="36" customWidth="1"/>
    <col min="3326" max="3326" width="5.85546875" style="36" customWidth="1"/>
    <col min="3327" max="3327" width="67.140625" style="36" customWidth="1"/>
    <col min="3328" max="3328" width="6" style="36" customWidth="1"/>
    <col min="3329" max="3329" width="12.5703125" style="36" customWidth="1"/>
    <col min="3330" max="3334" width="11.42578125" style="36" customWidth="1"/>
    <col min="3335" max="3335" width="4.42578125" style="36"/>
    <col min="3336" max="3336" width="7.140625" style="36" customWidth="1"/>
    <col min="3337" max="3337" width="67.140625" style="36" customWidth="1"/>
    <col min="3338" max="3338" width="25.85546875" style="36" customWidth="1"/>
    <col min="3339" max="3339" width="11.42578125" style="36" customWidth="1"/>
    <col min="3340" max="3340" width="13.7109375" style="36" customWidth="1"/>
    <col min="3341" max="3341" width="2.7109375" style="36" customWidth="1"/>
    <col min="3342" max="3354" width="0" style="36" hidden="1" customWidth="1"/>
    <col min="3355" max="3355" width="1.85546875" style="36" bestFit="1" customWidth="1"/>
    <col min="3356" max="3581" width="10.28515625" style="36" customWidth="1"/>
    <col min="3582" max="3582" width="5.85546875" style="36" customWidth="1"/>
    <col min="3583" max="3583" width="67.140625" style="36" customWidth="1"/>
    <col min="3584" max="3584" width="6" style="36" customWidth="1"/>
    <col min="3585" max="3585" width="12.5703125" style="36" customWidth="1"/>
    <col min="3586" max="3590" width="11.42578125" style="36" customWidth="1"/>
    <col min="3591" max="3591" width="4.42578125" style="36"/>
    <col min="3592" max="3592" width="7.140625" style="36" customWidth="1"/>
    <col min="3593" max="3593" width="67.140625" style="36" customWidth="1"/>
    <col min="3594" max="3594" width="25.85546875" style="36" customWidth="1"/>
    <col min="3595" max="3595" width="11.42578125" style="36" customWidth="1"/>
    <col min="3596" max="3596" width="13.7109375" style="36" customWidth="1"/>
    <col min="3597" max="3597" width="2.7109375" style="36" customWidth="1"/>
    <col min="3598" max="3610" width="0" style="36" hidden="1" customWidth="1"/>
    <col min="3611" max="3611" width="1.85546875" style="36" bestFit="1" customWidth="1"/>
    <col min="3612" max="3837" width="10.28515625" style="36" customWidth="1"/>
    <col min="3838" max="3838" width="5.85546875" style="36" customWidth="1"/>
    <col min="3839" max="3839" width="67.140625" style="36" customWidth="1"/>
    <col min="3840" max="3840" width="6" style="36" customWidth="1"/>
    <col min="3841" max="3841" width="12.5703125" style="36" customWidth="1"/>
    <col min="3842" max="3846" width="11.42578125" style="36" customWidth="1"/>
    <col min="3847" max="3847" width="4.42578125" style="36"/>
    <col min="3848" max="3848" width="7.140625" style="36" customWidth="1"/>
    <col min="3849" max="3849" width="67.140625" style="36" customWidth="1"/>
    <col min="3850" max="3850" width="25.85546875" style="36" customWidth="1"/>
    <col min="3851" max="3851" width="11.42578125" style="36" customWidth="1"/>
    <col min="3852" max="3852" width="13.7109375" style="36" customWidth="1"/>
    <col min="3853" max="3853" width="2.7109375" style="36" customWidth="1"/>
    <col min="3854" max="3866" width="0" style="36" hidden="1" customWidth="1"/>
    <col min="3867" max="3867" width="1.85546875" style="36" bestFit="1" customWidth="1"/>
    <col min="3868" max="4093" width="10.28515625" style="36" customWidth="1"/>
    <col min="4094" max="4094" width="5.85546875" style="36" customWidth="1"/>
    <col min="4095" max="4095" width="67.140625" style="36" customWidth="1"/>
    <col min="4096" max="4096" width="6" style="36" customWidth="1"/>
    <col min="4097" max="4097" width="12.5703125" style="36" customWidth="1"/>
    <col min="4098" max="4102" width="11.42578125" style="36" customWidth="1"/>
    <col min="4103" max="4103" width="4.42578125" style="36"/>
    <col min="4104" max="4104" width="7.140625" style="36" customWidth="1"/>
    <col min="4105" max="4105" width="67.140625" style="36" customWidth="1"/>
    <col min="4106" max="4106" width="25.85546875" style="36" customWidth="1"/>
    <col min="4107" max="4107" width="11.42578125" style="36" customWidth="1"/>
    <col min="4108" max="4108" width="13.7109375" style="36" customWidth="1"/>
    <col min="4109" max="4109" width="2.7109375" style="36" customWidth="1"/>
    <col min="4110" max="4122" width="0" style="36" hidden="1" customWidth="1"/>
    <col min="4123" max="4123" width="1.85546875" style="36" bestFit="1" customWidth="1"/>
    <col min="4124" max="4349" width="10.28515625" style="36" customWidth="1"/>
    <col min="4350" max="4350" width="5.85546875" style="36" customWidth="1"/>
    <col min="4351" max="4351" width="67.140625" style="36" customWidth="1"/>
    <col min="4352" max="4352" width="6" style="36" customWidth="1"/>
    <col min="4353" max="4353" width="12.5703125" style="36" customWidth="1"/>
    <col min="4354" max="4358" width="11.42578125" style="36" customWidth="1"/>
    <col min="4359" max="4359" width="4.42578125" style="36"/>
    <col min="4360" max="4360" width="7.140625" style="36" customWidth="1"/>
    <col min="4361" max="4361" width="67.140625" style="36" customWidth="1"/>
    <col min="4362" max="4362" width="25.85546875" style="36" customWidth="1"/>
    <col min="4363" max="4363" width="11.42578125" style="36" customWidth="1"/>
    <col min="4364" max="4364" width="13.7109375" style="36" customWidth="1"/>
    <col min="4365" max="4365" width="2.7109375" style="36" customWidth="1"/>
    <col min="4366" max="4378" width="0" style="36" hidden="1" customWidth="1"/>
    <col min="4379" max="4379" width="1.85546875" style="36" bestFit="1" customWidth="1"/>
    <col min="4380" max="4605" width="10.28515625" style="36" customWidth="1"/>
    <col min="4606" max="4606" width="5.85546875" style="36" customWidth="1"/>
    <col min="4607" max="4607" width="67.140625" style="36" customWidth="1"/>
    <col min="4608" max="4608" width="6" style="36" customWidth="1"/>
    <col min="4609" max="4609" width="12.5703125" style="36" customWidth="1"/>
    <col min="4610" max="4614" width="11.42578125" style="36" customWidth="1"/>
    <col min="4615" max="4615" width="4.42578125" style="36"/>
    <col min="4616" max="4616" width="7.140625" style="36" customWidth="1"/>
    <col min="4617" max="4617" width="67.140625" style="36" customWidth="1"/>
    <col min="4618" max="4618" width="25.85546875" style="36" customWidth="1"/>
    <col min="4619" max="4619" width="11.42578125" style="36" customWidth="1"/>
    <col min="4620" max="4620" width="13.7109375" style="36" customWidth="1"/>
    <col min="4621" max="4621" width="2.7109375" style="36" customWidth="1"/>
    <col min="4622" max="4634" width="0" style="36" hidden="1" customWidth="1"/>
    <col min="4635" max="4635" width="1.85546875" style="36" bestFit="1" customWidth="1"/>
    <col min="4636" max="4861" width="10.28515625" style="36" customWidth="1"/>
    <col min="4862" max="4862" width="5.85546875" style="36" customWidth="1"/>
    <col min="4863" max="4863" width="67.140625" style="36" customWidth="1"/>
    <col min="4864" max="4864" width="6" style="36" customWidth="1"/>
    <col min="4865" max="4865" width="12.5703125" style="36" customWidth="1"/>
    <col min="4866" max="4870" width="11.42578125" style="36" customWidth="1"/>
    <col min="4871" max="4871" width="4.42578125" style="36"/>
    <col min="4872" max="4872" width="7.140625" style="36" customWidth="1"/>
    <col min="4873" max="4873" width="67.140625" style="36" customWidth="1"/>
    <col min="4874" max="4874" width="25.85546875" style="36" customWidth="1"/>
    <col min="4875" max="4875" width="11.42578125" style="36" customWidth="1"/>
    <col min="4876" max="4876" width="13.7109375" style="36" customWidth="1"/>
    <col min="4877" max="4877" width="2.7109375" style="36" customWidth="1"/>
    <col min="4878" max="4890" width="0" style="36" hidden="1" customWidth="1"/>
    <col min="4891" max="4891" width="1.85546875" style="36" bestFit="1" customWidth="1"/>
    <col min="4892" max="5117" width="10.28515625" style="36" customWidth="1"/>
    <col min="5118" max="5118" width="5.85546875" style="36" customWidth="1"/>
    <col min="5119" max="5119" width="67.140625" style="36" customWidth="1"/>
    <col min="5120" max="5120" width="6" style="36" customWidth="1"/>
    <col min="5121" max="5121" width="12.5703125" style="36" customWidth="1"/>
    <col min="5122" max="5126" width="11.42578125" style="36" customWidth="1"/>
    <col min="5127" max="5127" width="4.42578125" style="36"/>
    <col min="5128" max="5128" width="7.140625" style="36" customWidth="1"/>
    <col min="5129" max="5129" width="67.140625" style="36" customWidth="1"/>
    <col min="5130" max="5130" width="25.85546875" style="36" customWidth="1"/>
    <col min="5131" max="5131" width="11.42578125" style="36" customWidth="1"/>
    <col min="5132" max="5132" width="13.7109375" style="36" customWidth="1"/>
    <col min="5133" max="5133" width="2.7109375" style="36" customWidth="1"/>
    <col min="5134" max="5146" width="0" style="36" hidden="1" customWidth="1"/>
    <col min="5147" max="5147" width="1.85546875" style="36" bestFit="1" customWidth="1"/>
    <col min="5148" max="5373" width="10.28515625" style="36" customWidth="1"/>
    <col min="5374" max="5374" width="5.85546875" style="36" customWidth="1"/>
    <col min="5375" max="5375" width="67.140625" style="36" customWidth="1"/>
    <col min="5376" max="5376" width="6" style="36" customWidth="1"/>
    <col min="5377" max="5377" width="12.5703125" style="36" customWidth="1"/>
    <col min="5378" max="5382" width="11.42578125" style="36" customWidth="1"/>
    <col min="5383" max="5383" width="4.42578125" style="36"/>
    <col min="5384" max="5384" width="7.140625" style="36" customWidth="1"/>
    <col min="5385" max="5385" width="67.140625" style="36" customWidth="1"/>
    <col min="5386" max="5386" width="25.85546875" style="36" customWidth="1"/>
    <col min="5387" max="5387" width="11.42578125" style="36" customWidth="1"/>
    <col min="5388" max="5388" width="13.7109375" style="36" customWidth="1"/>
    <col min="5389" max="5389" width="2.7109375" style="36" customWidth="1"/>
    <col min="5390" max="5402" width="0" style="36" hidden="1" customWidth="1"/>
    <col min="5403" max="5403" width="1.85546875" style="36" bestFit="1" customWidth="1"/>
    <col min="5404" max="5629" width="10.28515625" style="36" customWidth="1"/>
    <col min="5630" max="5630" width="5.85546875" style="36" customWidth="1"/>
    <col min="5631" max="5631" width="67.140625" style="36" customWidth="1"/>
    <col min="5632" max="5632" width="6" style="36" customWidth="1"/>
    <col min="5633" max="5633" width="12.5703125" style="36" customWidth="1"/>
    <col min="5634" max="5638" width="11.42578125" style="36" customWidth="1"/>
    <col min="5639" max="5639" width="4.42578125" style="36"/>
    <col min="5640" max="5640" width="7.140625" style="36" customWidth="1"/>
    <col min="5641" max="5641" width="67.140625" style="36" customWidth="1"/>
    <col min="5642" max="5642" width="25.85546875" style="36" customWidth="1"/>
    <col min="5643" max="5643" width="11.42578125" style="36" customWidth="1"/>
    <col min="5644" max="5644" width="13.7109375" style="36" customWidth="1"/>
    <col min="5645" max="5645" width="2.7109375" style="36" customWidth="1"/>
    <col min="5646" max="5658" width="0" style="36" hidden="1" customWidth="1"/>
    <col min="5659" max="5659" width="1.85546875" style="36" bestFit="1" customWidth="1"/>
    <col min="5660" max="5885" width="10.28515625" style="36" customWidth="1"/>
    <col min="5886" max="5886" width="5.85546875" style="36" customWidth="1"/>
    <col min="5887" max="5887" width="67.140625" style="36" customWidth="1"/>
    <col min="5888" max="5888" width="6" style="36" customWidth="1"/>
    <col min="5889" max="5889" width="12.5703125" style="36" customWidth="1"/>
    <col min="5890" max="5894" width="11.42578125" style="36" customWidth="1"/>
    <col min="5895" max="5895" width="4.42578125" style="36"/>
    <col min="5896" max="5896" width="7.140625" style="36" customWidth="1"/>
    <col min="5897" max="5897" width="67.140625" style="36" customWidth="1"/>
    <col min="5898" max="5898" width="25.85546875" style="36" customWidth="1"/>
    <col min="5899" max="5899" width="11.42578125" style="36" customWidth="1"/>
    <col min="5900" max="5900" width="13.7109375" style="36" customWidth="1"/>
    <col min="5901" max="5901" width="2.7109375" style="36" customWidth="1"/>
    <col min="5902" max="5914" width="0" style="36" hidden="1" customWidth="1"/>
    <col min="5915" max="5915" width="1.85546875" style="36" bestFit="1" customWidth="1"/>
    <col min="5916" max="6141" width="10.28515625" style="36" customWidth="1"/>
    <col min="6142" max="6142" width="5.85546875" style="36" customWidth="1"/>
    <col min="6143" max="6143" width="67.140625" style="36" customWidth="1"/>
    <col min="6144" max="6144" width="6" style="36" customWidth="1"/>
    <col min="6145" max="6145" width="12.5703125" style="36" customWidth="1"/>
    <col min="6146" max="6150" width="11.42578125" style="36" customWidth="1"/>
    <col min="6151" max="6151" width="4.42578125" style="36"/>
    <col min="6152" max="6152" width="7.140625" style="36" customWidth="1"/>
    <col min="6153" max="6153" width="67.140625" style="36" customWidth="1"/>
    <col min="6154" max="6154" width="25.85546875" style="36" customWidth="1"/>
    <col min="6155" max="6155" width="11.42578125" style="36" customWidth="1"/>
    <col min="6156" max="6156" width="13.7109375" style="36" customWidth="1"/>
    <col min="6157" max="6157" width="2.7109375" style="36" customWidth="1"/>
    <col min="6158" max="6170" width="0" style="36" hidden="1" customWidth="1"/>
    <col min="6171" max="6171" width="1.85546875" style="36" bestFit="1" customWidth="1"/>
    <col min="6172" max="6397" width="10.28515625" style="36" customWidth="1"/>
    <col min="6398" max="6398" width="5.85546875" style="36" customWidth="1"/>
    <col min="6399" max="6399" width="67.140625" style="36" customWidth="1"/>
    <col min="6400" max="6400" width="6" style="36" customWidth="1"/>
    <col min="6401" max="6401" width="12.5703125" style="36" customWidth="1"/>
    <col min="6402" max="6406" width="11.42578125" style="36" customWidth="1"/>
    <col min="6407" max="6407" width="4.42578125" style="36"/>
    <col min="6408" max="6408" width="7.140625" style="36" customWidth="1"/>
    <col min="6409" max="6409" width="67.140625" style="36" customWidth="1"/>
    <col min="6410" max="6410" width="25.85546875" style="36" customWidth="1"/>
    <col min="6411" max="6411" width="11.42578125" style="36" customWidth="1"/>
    <col min="6412" max="6412" width="13.7109375" style="36" customWidth="1"/>
    <col min="6413" max="6413" width="2.7109375" style="36" customWidth="1"/>
    <col min="6414" max="6426" width="0" style="36" hidden="1" customWidth="1"/>
    <col min="6427" max="6427" width="1.85546875" style="36" bestFit="1" customWidth="1"/>
    <col min="6428" max="6653" width="10.28515625" style="36" customWidth="1"/>
    <col min="6654" max="6654" width="5.85546875" style="36" customWidth="1"/>
    <col min="6655" max="6655" width="67.140625" style="36" customWidth="1"/>
    <col min="6656" max="6656" width="6" style="36" customWidth="1"/>
    <col min="6657" max="6657" width="12.5703125" style="36" customWidth="1"/>
    <col min="6658" max="6662" width="11.42578125" style="36" customWidth="1"/>
    <col min="6663" max="6663" width="4.42578125" style="36"/>
    <col min="6664" max="6664" width="7.140625" style="36" customWidth="1"/>
    <col min="6665" max="6665" width="67.140625" style="36" customWidth="1"/>
    <col min="6666" max="6666" width="25.85546875" style="36" customWidth="1"/>
    <col min="6667" max="6667" width="11.42578125" style="36" customWidth="1"/>
    <col min="6668" max="6668" width="13.7109375" style="36" customWidth="1"/>
    <col min="6669" max="6669" width="2.7109375" style="36" customWidth="1"/>
    <col min="6670" max="6682" width="0" style="36" hidden="1" customWidth="1"/>
    <col min="6683" max="6683" width="1.85546875" style="36" bestFit="1" customWidth="1"/>
    <col min="6684" max="6909" width="10.28515625" style="36" customWidth="1"/>
    <col min="6910" max="6910" width="5.85546875" style="36" customWidth="1"/>
    <col min="6911" max="6911" width="67.140625" style="36" customWidth="1"/>
    <col min="6912" max="6912" width="6" style="36" customWidth="1"/>
    <col min="6913" max="6913" width="12.5703125" style="36" customWidth="1"/>
    <col min="6914" max="6918" width="11.42578125" style="36" customWidth="1"/>
    <col min="6919" max="6919" width="4.42578125" style="36"/>
    <col min="6920" max="6920" width="7.140625" style="36" customWidth="1"/>
    <col min="6921" max="6921" width="67.140625" style="36" customWidth="1"/>
    <col min="6922" max="6922" width="25.85546875" style="36" customWidth="1"/>
    <col min="6923" max="6923" width="11.42578125" style="36" customWidth="1"/>
    <col min="6924" max="6924" width="13.7109375" style="36" customWidth="1"/>
    <col min="6925" max="6925" width="2.7109375" style="36" customWidth="1"/>
    <col min="6926" max="6938" width="0" style="36" hidden="1" customWidth="1"/>
    <col min="6939" max="6939" width="1.85546875" style="36" bestFit="1" customWidth="1"/>
    <col min="6940" max="7165" width="10.28515625" style="36" customWidth="1"/>
    <col min="7166" max="7166" width="5.85546875" style="36" customWidth="1"/>
    <col min="7167" max="7167" width="67.140625" style="36" customWidth="1"/>
    <col min="7168" max="7168" width="6" style="36" customWidth="1"/>
    <col min="7169" max="7169" width="12.5703125" style="36" customWidth="1"/>
    <col min="7170" max="7174" width="11.42578125" style="36" customWidth="1"/>
    <col min="7175" max="7175" width="4.42578125" style="36"/>
    <col min="7176" max="7176" width="7.140625" style="36" customWidth="1"/>
    <col min="7177" max="7177" width="67.140625" style="36" customWidth="1"/>
    <col min="7178" max="7178" width="25.85546875" style="36" customWidth="1"/>
    <col min="7179" max="7179" width="11.42578125" style="36" customWidth="1"/>
    <col min="7180" max="7180" width="13.7109375" style="36" customWidth="1"/>
    <col min="7181" max="7181" width="2.7109375" style="36" customWidth="1"/>
    <col min="7182" max="7194" width="0" style="36" hidden="1" customWidth="1"/>
    <col min="7195" max="7195" width="1.85546875" style="36" bestFit="1" customWidth="1"/>
    <col min="7196" max="7421" width="10.28515625" style="36" customWidth="1"/>
    <col min="7422" max="7422" width="5.85546875" style="36" customWidth="1"/>
    <col min="7423" max="7423" width="67.140625" style="36" customWidth="1"/>
    <col min="7424" max="7424" width="6" style="36" customWidth="1"/>
    <col min="7425" max="7425" width="12.5703125" style="36" customWidth="1"/>
    <col min="7426" max="7430" width="11.42578125" style="36" customWidth="1"/>
    <col min="7431" max="7431" width="4.42578125" style="36"/>
    <col min="7432" max="7432" width="7.140625" style="36" customWidth="1"/>
    <col min="7433" max="7433" width="67.140625" style="36" customWidth="1"/>
    <col min="7434" max="7434" width="25.85546875" style="36" customWidth="1"/>
    <col min="7435" max="7435" width="11.42578125" style="36" customWidth="1"/>
    <col min="7436" max="7436" width="13.7109375" style="36" customWidth="1"/>
    <col min="7437" max="7437" width="2.7109375" style="36" customWidth="1"/>
    <col min="7438" max="7450" width="0" style="36" hidden="1" customWidth="1"/>
    <col min="7451" max="7451" width="1.85546875" style="36" bestFit="1" customWidth="1"/>
    <col min="7452" max="7677" width="10.28515625" style="36" customWidth="1"/>
    <col min="7678" max="7678" width="5.85546875" style="36" customWidth="1"/>
    <col min="7679" max="7679" width="67.140625" style="36" customWidth="1"/>
    <col min="7680" max="7680" width="6" style="36" customWidth="1"/>
    <col min="7681" max="7681" width="12.5703125" style="36" customWidth="1"/>
    <col min="7682" max="7686" width="11.42578125" style="36" customWidth="1"/>
    <col min="7687" max="7687" width="4.42578125" style="36"/>
    <col min="7688" max="7688" width="7.140625" style="36" customWidth="1"/>
    <col min="7689" max="7689" width="67.140625" style="36" customWidth="1"/>
    <col min="7690" max="7690" width="25.85546875" style="36" customWidth="1"/>
    <col min="7691" max="7691" width="11.42578125" style="36" customWidth="1"/>
    <col min="7692" max="7692" width="13.7109375" style="36" customWidth="1"/>
    <col min="7693" max="7693" width="2.7109375" style="36" customWidth="1"/>
    <col min="7694" max="7706" width="0" style="36" hidden="1" customWidth="1"/>
    <col min="7707" max="7707" width="1.85546875" style="36" bestFit="1" customWidth="1"/>
    <col min="7708" max="7933" width="10.28515625" style="36" customWidth="1"/>
    <col min="7934" max="7934" width="5.85546875" style="36" customWidth="1"/>
    <col min="7935" max="7935" width="67.140625" style="36" customWidth="1"/>
    <col min="7936" max="7936" width="6" style="36" customWidth="1"/>
    <col min="7937" max="7937" width="12.5703125" style="36" customWidth="1"/>
    <col min="7938" max="7942" width="11.42578125" style="36" customWidth="1"/>
    <col min="7943" max="7943" width="4.42578125" style="36"/>
    <col min="7944" max="7944" width="7.140625" style="36" customWidth="1"/>
    <col min="7945" max="7945" width="67.140625" style="36" customWidth="1"/>
    <col min="7946" max="7946" width="25.85546875" style="36" customWidth="1"/>
    <col min="7947" max="7947" width="11.42578125" style="36" customWidth="1"/>
    <col min="7948" max="7948" width="13.7109375" style="36" customWidth="1"/>
    <col min="7949" max="7949" width="2.7109375" style="36" customWidth="1"/>
    <col min="7950" max="7962" width="0" style="36" hidden="1" customWidth="1"/>
    <col min="7963" max="7963" width="1.85546875" style="36" bestFit="1" customWidth="1"/>
    <col min="7964" max="8189" width="10.28515625" style="36" customWidth="1"/>
    <col min="8190" max="8190" width="5.85546875" style="36" customWidth="1"/>
    <col min="8191" max="8191" width="67.140625" style="36" customWidth="1"/>
    <col min="8192" max="8192" width="6" style="36" customWidth="1"/>
    <col min="8193" max="8193" width="12.5703125" style="36" customWidth="1"/>
    <col min="8194" max="8198" width="11.42578125" style="36" customWidth="1"/>
    <col min="8199" max="8199" width="4.42578125" style="36"/>
    <col min="8200" max="8200" width="7.140625" style="36" customWidth="1"/>
    <col min="8201" max="8201" width="67.140625" style="36" customWidth="1"/>
    <col min="8202" max="8202" width="25.85546875" style="36" customWidth="1"/>
    <col min="8203" max="8203" width="11.42578125" style="36" customWidth="1"/>
    <col min="8204" max="8204" width="13.7109375" style="36" customWidth="1"/>
    <col min="8205" max="8205" width="2.7109375" style="36" customWidth="1"/>
    <col min="8206" max="8218" width="0" style="36" hidden="1" customWidth="1"/>
    <col min="8219" max="8219" width="1.85546875" style="36" bestFit="1" customWidth="1"/>
    <col min="8220" max="8445" width="10.28515625" style="36" customWidth="1"/>
    <col min="8446" max="8446" width="5.85546875" style="36" customWidth="1"/>
    <col min="8447" max="8447" width="67.140625" style="36" customWidth="1"/>
    <col min="8448" max="8448" width="6" style="36" customWidth="1"/>
    <col min="8449" max="8449" width="12.5703125" style="36" customWidth="1"/>
    <col min="8450" max="8454" width="11.42578125" style="36" customWidth="1"/>
    <col min="8455" max="8455" width="4.42578125" style="36"/>
    <col min="8456" max="8456" width="7.140625" style="36" customWidth="1"/>
    <col min="8457" max="8457" width="67.140625" style="36" customWidth="1"/>
    <col min="8458" max="8458" width="25.85546875" style="36" customWidth="1"/>
    <col min="8459" max="8459" width="11.42578125" style="36" customWidth="1"/>
    <col min="8460" max="8460" width="13.7109375" style="36" customWidth="1"/>
    <col min="8461" max="8461" width="2.7109375" style="36" customWidth="1"/>
    <col min="8462" max="8474" width="0" style="36" hidden="1" customWidth="1"/>
    <col min="8475" max="8475" width="1.85546875" style="36" bestFit="1" customWidth="1"/>
    <col min="8476" max="8701" width="10.28515625" style="36" customWidth="1"/>
    <col min="8702" max="8702" width="5.85546875" style="36" customWidth="1"/>
    <col min="8703" max="8703" width="67.140625" style="36" customWidth="1"/>
    <col min="8704" max="8704" width="6" style="36" customWidth="1"/>
    <col min="8705" max="8705" width="12.5703125" style="36" customWidth="1"/>
    <col min="8706" max="8710" width="11.42578125" style="36" customWidth="1"/>
    <col min="8711" max="8711" width="4.42578125" style="36"/>
    <col min="8712" max="8712" width="7.140625" style="36" customWidth="1"/>
    <col min="8713" max="8713" width="67.140625" style="36" customWidth="1"/>
    <col min="8714" max="8714" width="25.85546875" style="36" customWidth="1"/>
    <col min="8715" max="8715" width="11.42578125" style="36" customWidth="1"/>
    <col min="8716" max="8716" width="13.7109375" style="36" customWidth="1"/>
    <col min="8717" max="8717" width="2.7109375" style="36" customWidth="1"/>
    <col min="8718" max="8730" width="0" style="36" hidden="1" customWidth="1"/>
    <col min="8731" max="8731" width="1.85546875" style="36" bestFit="1" customWidth="1"/>
    <col min="8732" max="8957" width="10.28515625" style="36" customWidth="1"/>
    <col min="8958" max="8958" width="5.85546875" style="36" customWidth="1"/>
    <col min="8959" max="8959" width="67.140625" style="36" customWidth="1"/>
    <col min="8960" max="8960" width="6" style="36" customWidth="1"/>
    <col min="8961" max="8961" width="12.5703125" style="36" customWidth="1"/>
    <col min="8962" max="8966" width="11.42578125" style="36" customWidth="1"/>
    <col min="8967" max="8967" width="4.42578125" style="36"/>
    <col min="8968" max="8968" width="7.140625" style="36" customWidth="1"/>
    <col min="8969" max="8969" width="67.140625" style="36" customWidth="1"/>
    <col min="8970" max="8970" width="25.85546875" style="36" customWidth="1"/>
    <col min="8971" max="8971" width="11.42578125" style="36" customWidth="1"/>
    <col min="8972" max="8972" width="13.7109375" style="36" customWidth="1"/>
    <col min="8973" max="8973" width="2.7109375" style="36" customWidth="1"/>
    <col min="8974" max="8986" width="0" style="36" hidden="1" customWidth="1"/>
    <col min="8987" max="8987" width="1.85546875" style="36" bestFit="1" customWidth="1"/>
    <col min="8988" max="9213" width="10.28515625" style="36" customWidth="1"/>
    <col min="9214" max="9214" width="5.85546875" style="36" customWidth="1"/>
    <col min="9215" max="9215" width="67.140625" style="36" customWidth="1"/>
    <col min="9216" max="9216" width="6" style="36" customWidth="1"/>
    <col min="9217" max="9217" width="12.5703125" style="36" customWidth="1"/>
    <col min="9218" max="9222" width="11.42578125" style="36" customWidth="1"/>
    <col min="9223" max="9223" width="4.42578125" style="36"/>
    <col min="9224" max="9224" width="7.140625" style="36" customWidth="1"/>
    <col min="9225" max="9225" width="67.140625" style="36" customWidth="1"/>
    <col min="9226" max="9226" width="25.85546875" style="36" customWidth="1"/>
    <col min="9227" max="9227" width="11.42578125" style="36" customWidth="1"/>
    <col min="9228" max="9228" width="13.7109375" style="36" customWidth="1"/>
    <col min="9229" max="9229" width="2.7109375" style="36" customWidth="1"/>
    <col min="9230" max="9242" width="0" style="36" hidden="1" customWidth="1"/>
    <col min="9243" max="9243" width="1.85546875" style="36" bestFit="1" customWidth="1"/>
    <col min="9244" max="9469" width="10.28515625" style="36" customWidth="1"/>
    <col min="9470" max="9470" width="5.85546875" style="36" customWidth="1"/>
    <col min="9471" max="9471" width="67.140625" style="36" customWidth="1"/>
    <col min="9472" max="9472" width="6" style="36" customWidth="1"/>
    <col min="9473" max="9473" width="12.5703125" style="36" customWidth="1"/>
    <col min="9474" max="9478" width="11.42578125" style="36" customWidth="1"/>
    <col min="9479" max="9479" width="4.42578125" style="36"/>
    <col min="9480" max="9480" width="7.140625" style="36" customWidth="1"/>
    <col min="9481" max="9481" width="67.140625" style="36" customWidth="1"/>
    <col min="9482" max="9482" width="25.85546875" style="36" customWidth="1"/>
    <col min="9483" max="9483" width="11.42578125" style="36" customWidth="1"/>
    <col min="9484" max="9484" width="13.7109375" style="36" customWidth="1"/>
    <col min="9485" max="9485" width="2.7109375" style="36" customWidth="1"/>
    <col min="9486" max="9498" width="0" style="36" hidden="1" customWidth="1"/>
    <col min="9499" max="9499" width="1.85546875" style="36" bestFit="1" customWidth="1"/>
    <col min="9500" max="9725" width="10.28515625" style="36" customWidth="1"/>
    <col min="9726" max="9726" width="5.85546875" style="36" customWidth="1"/>
    <col min="9727" max="9727" width="67.140625" style="36" customWidth="1"/>
    <col min="9728" max="9728" width="6" style="36" customWidth="1"/>
    <col min="9729" max="9729" width="12.5703125" style="36" customWidth="1"/>
    <col min="9730" max="9734" width="11.42578125" style="36" customWidth="1"/>
    <col min="9735" max="9735" width="4.42578125" style="36"/>
    <col min="9736" max="9736" width="7.140625" style="36" customWidth="1"/>
    <col min="9737" max="9737" width="67.140625" style="36" customWidth="1"/>
    <col min="9738" max="9738" width="25.85546875" style="36" customWidth="1"/>
    <col min="9739" max="9739" width="11.42578125" style="36" customWidth="1"/>
    <col min="9740" max="9740" width="13.7109375" style="36" customWidth="1"/>
    <col min="9741" max="9741" width="2.7109375" style="36" customWidth="1"/>
    <col min="9742" max="9754" width="0" style="36" hidden="1" customWidth="1"/>
    <col min="9755" max="9755" width="1.85546875" style="36" bestFit="1" customWidth="1"/>
    <col min="9756" max="9981" width="10.28515625" style="36" customWidth="1"/>
    <col min="9982" max="9982" width="5.85546875" style="36" customWidth="1"/>
    <col min="9983" max="9983" width="67.140625" style="36" customWidth="1"/>
    <col min="9984" max="9984" width="6" style="36" customWidth="1"/>
    <col min="9985" max="9985" width="12.5703125" style="36" customWidth="1"/>
    <col min="9986" max="9990" width="11.42578125" style="36" customWidth="1"/>
    <col min="9991" max="9991" width="4.42578125" style="36"/>
    <col min="9992" max="9992" width="7.140625" style="36" customWidth="1"/>
    <col min="9993" max="9993" width="67.140625" style="36" customWidth="1"/>
    <col min="9994" max="9994" width="25.85546875" style="36" customWidth="1"/>
    <col min="9995" max="9995" width="11.42578125" style="36" customWidth="1"/>
    <col min="9996" max="9996" width="13.7109375" style="36" customWidth="1"/>
    <col min="9997" max="9997" width="2.7109375" style="36" customWidth="1"/>
    <col min="9998" max="10010" width="0" style="36" hidden="1" customWidth="1"/>
    <col min="10011" max="10011" width="1.85546875" style="36" bestFit="1" customWidth="1"/>
    <col min="10012" max="10237" width="10.28515625" style="36" customWidth="1"/>
    <col min="10238" max="10238" width="5.85546875" style="36" customWidth="1"/>
    <col min="10239" max="10239" width="67.140625" style="36" customWidth="1"/>
    <col min="10240" max="10240" width="6" style="36" customWidth="1"/>
    <col min="10241" max="10241" width="12.5703125" style="36" customWidth="1"/>
    <col min="10242" max="10246" width="11.42578125" style="36" customWidth="1"/>
    <col min="10247" max="10247" width="4.42578125" style="36"/>
    <col min="10248" max="10248" width="7.140625" style="36" customWidth="1"/>
    <col min="10249" max="10249" width="67.140625" style="36" customWidth="1"/>
    <col min="10250" max="10250" width="25.85546875" style="36" customWidth="1"/>
    <col min="10251" max="10251" width="11.42578125" style="36" customWidth="1"/>
    <col min="10252" max="10252" width="13.7109375" style="36" customWidth="1"/>
    <col min="10253" max="10253" width="2.7109375" style="36" customWidth="1"/>
    <col min="10254" max="10266" width="0" style="36" hidden="1" customWidth="1"/>
    <col min="10267" max="10267" width="1.85546875" style="36" bestFit="1" customWidth="1"/>
    <col min="10268" max="10493" width="10.28515625" style="36" customWidth="1"/>
    <col min="10494" max="10494" width="5.85546875" style="36" customWidth="1"/>
    <col min="10495" max="10495" width="67.140625" style="36" customWidth="1"/>
    <col min="10496" max="10496" width="6" style="36" customWidth="1"/>
    <col min="10497" max="10497" width="12.5703125" style="36" customWidth="1"/>
    <col min="10498" max="10502" width="11.42578125" style="36" customWidth="1"/>
    <col min="10503" max="10503" width="4.42578125" style="36"/>
    <col min="10504" max="10504" width="7.140625" style="36" customWidth="1"/>
    <col min="10505" max="10505" width="67.140625" style="36" customWidth="1"/>
    <col min="10506" max="10506" width="25.85546875" style="36" customWidth="1"/>
    <col min="10507" max="10507" width="11.42578125" style="36" customWidth="1"/>
    <col min="10508" max="10508" width="13.7109375" style="36" customWidth="1"/>
    <col min="10509" max="10509" width="2.7109375" style="36" customWidth="1"/>
    <col min="10510" max="10522" width="0" style="36" hidden="1" customWidth="1"/>
    <col min="10523" max="10523" width="1.85546875" style="36" bestFit="1" customWidth="1"/>
    <col min="10524" max="10749" width="10.28515625" style="36" customWidth="1"/>
    <col min="10750" max="10750" width="5.85546875" style="36" customWidth="1"/>
    <col min="10751" max="10751" width="67.140625" style="36" customWidth="1"/>
    <col min="10752" max="10752" width="6" style="36" customWidth="1"/>
    <col min="10753" max="10753" width="12.5703125" style="36" customWidth="1"/>
    <col min="10754" max="10758" width="11.42578125" style="36" customWidth="1"/>
    <col min="10759" max="10759" width="4.42578125" style="36"/>
    <col min="10760" max="10760" width="7.140625" style="36" customWidth="1"/>
    <col min="10761" max="10761" width="67.140625" style="36" customWidth="1"/>
    <col min="10762" max="10762" width="25.85546875" style="36" customWidth="1"/>
    <col min="10763" max="10763" width="11.42578125" style="36" customWidth="1"/>
    <col min="10764" max="10764" width="13.7109375" style="36" customWidth="1"/>
    <col min="10765" max="10765" width="2.7109375" style="36" customWidth="1"/>
    <col min="10766" max="10778" width="0" style="36" hidden="1" customWidth="1"/>
    <col min="10779" max="10779" width="1.85546875" style="36" bestFit="1" customWidth="1"/>
    <col min="10780" max="11005" width="10.28515625" style="36" customWidth="1"/>
    <col min="11006" max="11006" width="5.85546875" style="36" customWidth="1"/>
    <col min="11007" max="11007" width="67.140625" style="36" customWidth="1"/>
    <col min="11008" max="11008" width="6" style="36" customWidth="1"/>
    <col min="11009" max="11009" width="12.5703125" style="36" customWidth="1"/>
    <col min="11010" max="11014" width="11.42578125" style="36" customWidth="1"/>
    <col min="11015" max="11015" width="4.42578125" style="36"/>
    <col min="11016" max="11016" width="7.140625" style="36" customWidth="1"/>
    <col min="11017" max="11017" width="67.140625" style="36" customWidth="1"/>
    <col min="11018" max="11018" width="25.85546875" style="36" customWidth="1"/>
    <col min="11019" max="11019" width="11.42578125" style="36" customWidth="1"/>
    <col min="11020" max="11020" width="13.7109375" style="36" customWidth="1"/>
    <col min="11021" max="11021" width="2.7109375" style="36" customWidth="1"/>
    <col min="11022" max="11034" width="0" style="36" hidden="1" customWidth="1"/>
    <col min="11035" max="11035" width="1.85546875" style="36" bestFit="1" customWidth="1"/>
    <col min="11036" max="11261" width="10.28515625" style="36" customWidth="1"/>
    <col min="11262" max="11262" width="5.85546875" style="36" customWidth="1"/>
    <col min="11263" max="11263" width="67.140625" style="36" customWidth="1"/>
    <col min="11264" max="11264" width="6" style="36" customWidth="1"/>
    <col min="11265" max="11265" width="12.5703125" style="36" customWidth="1"/>
    <col min="11266" max="11270" width="11.42578125" style="36" customWidth="1"/>
    <col min="11271" max="11271" width="4.42578125" style="36"/>
    <col min="11272" max="11272" width="7.140625" style="36" customWidth="1"/>
    <col min="11273" max="11273" width="67.140625" style="36" customWidth="1"/>
    <col min="11274" max="11274" width="25.85546875" style="36" customWidth="1"/>
    <col min="11275" max="11275" width="11.42578125" style="36" customWidth="1"/>
    <col min="11276" max="11276" width="13.7109375" style="36" customWidth="1"/>
    <col min="11277" max="11277" width="2.7109375" style="36" customWidth="1"/>
    <col min="11278" max="11290" width="0" style="36" hidden="1" customWidth="1"/>
    <col min="11291" max="11291" width="1.85546875" style="36" bestFit="1" customWidth="1"/>
    <col min="11292" max="11517" width="10.28515625" style="36" customWidth="1"/>
    <col min="11518" max="11518" width="5.85546875" style="36" customWidth="1"/>
    <col min="11519" max="11519" width="67.140625" style="36" customWidth="1"/>
    <col min="11520" max="11520" width="6" style="36" customWidth="1"/>
    <col min="11521" max="11521" width="12.5703125" style="36" customWidth="1"/>
    <col min="11522" max="11526" width="11.42578125" style="36" customWidth="1"/>
    <col min="11527" max="11527" width="4.42578125" style="36"/>
    <col min="11528" max="11528" width="7.140625" style="36" customWidth="1"/>
    <col min="11529" max="11529" width="67.140625" style="36" customWidth="1"/>
    <col min="11530" max="11530" width="25.85546875" style="36" customWidth="1"/>
    <col min="11531" max="11531" width="11.42578125" style="36" customWidth="1"/>
    <col min="11532" max="11532" width="13.7109375" style="36" customWidth="1"/>
    <col min="11533" max="11533" width="2.7109375" style="36" customWidth="1"/>
    <col min="11534" max="11546" width="0" style="36" hidden="1" customWidth="1"/>
    <col min="11547" max="11547" width="1.85546875" style="36" bestFit="1" customWidth="1"/>
    <col min="11548" max="11773" width="10.28515625" style="36" customWidth="1"/>
    <col min="11774" max="11774" width="5.85546875" style="36" customWidth="1"/>
    <col min="11775" max="11775" width="67.140625" style="36" customWidth="1"/>
    <col min="11776" max="11776" width="6" style="36" customWidth="1"/>
    <col min="11777" max="11777" width="12.5703125" style="36" customWidth="1"/>
    <col min="11778" max="11782" width="11.42578125" style="36" customWidth="1"/>
    <col min="11783" max="11783" width="4.42578125" style="36"/>
    <col min="11784" max="11784" width="7.140625" style="36" customWidth="1"/>
    <col min="11785" max="11785" width="67.140625" style="36" customWidth="1"/>
    <col min="11786" max="11786" width="25.85546875" style="36" customWidth="1"/>
    <col min="11787" max="11787" width="11.42578125" style="36" customWidth="1"/>
    <col min="11788" max="11788" width="13.7109375" style="36" customWidth="1"/>
    <col min="11789" max="11789" width="2.7109375" style="36" customWidth="1"/>
    <col min="11790" max="11802" width="0" style="36" hidden="1" customWidth="1"/>
    <col min="11803" max="11803" width="1.85546875" style="36" bestFit="1" customWidth="1"/>
    <col min="11804" max="12029" width="10.28515625" style="36" customWidth="1"/>
    <col min="12030" max="12030" width="5.85546875" style="36" customWidth="1"/>
    <col min="12031" max="12031" width="67.140625" style="36" customWidth="1"/>
    <col min="12032" max="12032" width="6" style="36" customWidth="1"/>
    <col min="12033" max="12033" width="12.5703125" style="36" customWidth="1"/>
    <col min="12034" max="12038" width="11.42578125" style="36" customWidth="1"/>
    <col min="12039" max="12039" width="4.42578125" style="36"/>
    <col min="12040" max="12040" width="7.140625" style="36" customWidth="1"/>
    <col min="12041" max="12041" width="67.140625" style="36" customWidth="1"/>
    <col min="12042" max="12042" width="25.85546875" style="36" customWidth="1"/>
    <col min="12043" max="12043" width="11.42578125" style="36" customWidth="1"/>
    <col min="12044" max="12044" width="13.7109375" style="36" customWidth="1"/>
    <col min="12045" max="12045" width="2.7109375" style="36" customWidth="1"/>
    <col min="12046" max="12058" width="0" style="36" hidden="1" customWidth="1"/>
    <col min="12059" max="12059" width="1.85546875" style="36" bestFit="1" customWidth="1"/>
    <col min="12060" max="12285" width="10.28515625" style="36" customWidth="1"/>
    <col min="12286" max="12286" width="5.85546875" style="36" customWidth="1"/>
    <col min="12287" max="12287" width="67.140625" style="36" customWidth="1"/>
    <col min="12288" max="12288" width="6" style="36" customWidth="1"/>
    <col min="12289" max="12289" width="12.5703125" style="36" customWidth="1"/>
    <col min="12290" max="12294" width="11.42578125" style="36" customWidth="1"/>
    <col min="12295" max="12295" width="4.42578125" style="36"/>
    <col min="12296" max="12296" width="7.140625" style="36" customWidth="1"/>
    <col min="12297" max="12297" width="67.140625" style="36" customWidth="1"/>
    <col min="12298" max="12298" width="25.85546875" style="36" customWidth="1"/>
    <col min="12299" max="12299" width="11.42578125" style="36" customWidth="1"/>
    <col min="12300" max="12300" width="13.7109375" style="36" customWidth="1"/>
    <col min="12301" max="12301" width="2.7109375" style="36" customWidth="1"/>
    <col min="12302" max="12314" width="0" style="36" hidden="1" customWidth="1"/>
    <col min="12315" max="12315" width="1.85546875" style="36" bestFit="1" customWidth="1"/>
    <col min="12316" max="12541" width="10.28515625" style="36" customWidth="1"/>
    <col min="12542" max="12542" width="5.85546875" style="36" customWidth="1"/>
    <col min="12543" max="12543" width="67.140625" style="36" customWidth="1"/>
    <col min="12544" max="12544" width="6" style="36" customWidth="1"/>
    <col min="12545" max="12545" width="12.5703125" style="36" customWidth="1"/>
    <col min="12546" max="12550" width="11.42578125" style="36" customWidth="1"/>
    <col min="12551" max="12551" width="4.42578125" style="36"/>
    <col min="12552" max="12552" width="7.140625" style="36" customWidth="1"/>
    <col min="12553" max="12553" width="67.140625" style="36" customWidth="1"/>
    <col min="12554" max="12554" width="25.85546875" style="36" customWidth="1"/>
    <col min="12555" max="12555" width="11.42578125" style="36" customWidth="1"/>
    <col min="12556" max="12556" width="13.7109375" style="36" customWidth="1"/>
    <col min="12557" max="12557" width="2.7109375" style="36" customWidth="1"/>
    <col min="12558" max="12570" width="0" style="36" hidden="1" customWidth="1"/>
    <col min="12571" max="12571" width="1.85546875" style="36" bestFit="1" customWidth="1"/>
    <col min="12572" max="12797" width="10.28515625" style="36" customWidth="1"/>
    <col min="12798" max="12798" width="5.85546875" style="36" customWidth="1"/>
    <col min="12799" max="12799" width="67.140625" style="36" customWidth="1"/>
    <col min="12800" max="12800" width="6" style="36" customWidth="1"/>
    <col min="12801" max="12801" width="12.5703125" style="36" customWidth="1"/>
    <col min="12802" max="12806" width="11.42578125" style="36" customWidth="1"/>
    <col min="12807" max="12807" width="4.42578125" style="36"/>
    <col min="12808" max="12808" width="7.140625" style="36" customWidth="1"/>
    <col min="12809" max="12809" width="67.140625" style="36" customWidth="1"/>
    <col min="12810" max="12810" width="25.85546875" style="36" customWidth="1"/>
    <col min="12811" max="12811" width="11.42578125" style="36" customWidth="1"/>
    <col min="12812" max="12812" width="13.7109375" style="36" customWidth="1"/>
    <col min="12813" max="12813" width="2.7109375" style="36" customWidth="1"/>
    <col min="12814" max="12826" width="0" style="36" hidden="1" customWidth="1"/>
    <col min="12827" max="12827" width="1.85546875" style="36" bestFit="1" customWidth="1"/>
    <col min="12828" max="13053" width="10.28515625" style="36" customWidth="1"/>
    <col min="13054" max="13054" width="5.85546875" style="36" customWidth="1"/>
    <col min="13055" max="13055" width="67.140625" style="36" customWidth="1"/>
    <col min="13056" max="13056" width="6" style="36" customWidth="1"/>
    <col min="13057" max="13057" width="12.5703125" style="36" customWidth="1"/>
    <col min="13058" max="13062" width="11.42578125" style="36" customWidth="1"/>
    <col min="13063" max="13063" width="4.42578125" style="36"/>
    <col min="13064" max="13064" width="7.140625" style="36" customWidth="1"/>
    <col min="13065" max="13065" width="67.140625" style="36" customWidth="1"/>
    <col min="13066" max="13066" width="25.85546875" style="36" customWidth="1"/>
    <col min="13067" max="13067" width="11.42578125" style="36" customWidth="1"/>
    <col min="13068" max="13068" width="13.7109375" style="36" customWidth="1"/>
    <col min="13069" max="13069" width="2.7109375" style="36" customWidth="1"/>
    <col min="13070" max="13082" width="0" style="36" hidden="1" customWidth="1"/>
    <col min="13083" max="13083" width="1.85546875" style="36" bestFit="1" customWidth="1"/>
    <col min="13084" max="13309" width="10.28515625" style="36" customWidth="1"/>
    <col min="13310" max="13310" width="5.85546875" style="36" customWidth="1"/>
    <col min="13311" max="13311" width="67.140625" style="36" customWidth="1"/>
    <col min="13312" max="13312" width="6" style="36" customWidth="1"/>
    <col min="13313" max="13313" width="12.5703125" style="36" customWidth="1"/>
    <col min="13314" max="13318" width="11.42578125" style="36" customWidth="1"/>
    <col min="13319" max="13319" width="4.42578125" style="36"/>
    <col min="13320" max="13320" width="7.140625" style="36" customWidth="1"/>
    <col min="13321" max="13321" width="67.140625" style="36" customWidth="1"/>
    <col min="13322" max="13322" width="25.85546875" style="36" customWidth="1"/>
    <col min="13323" max="13323" width="11.42578125" style="36" customWidth="1"/>
    <col min="13324" max="13324" width="13.7109375" style="36" customWidth="1"/>
    <col min="13325" max="13325" width="2.7109375" style="36" customWidth="1"/>
    <col min="13326" max="13338" width="0" style="36" hidden="1" customWidth="1"/>
    <col min="13339" max="13339" width="1.85546875" style="36" bestFit="1" customWidth="1"/>
    <col min="13340" max="13565" width="10.28515625" style="36" customWidth="1"/>
    <col min="13566" max="13566" width="5.85546875" style="36" customWidth="1"/>
    <col min="13567" max="13567" width="67.140625" style="36" customWidth="1"/>
    <col min="13568" max="13568" width="6" style="36" customWidth="1"/>
    <col min="13569" max="13569" width="12.5703125" style="36" customWidth="1"/>
    <col min="13570" max="13574" width="11.42578125" style="36" customWidth="1"/>
    <col min="13575" max="13575" width="4.42578125" style="36"/>
    <col min="13576" max="13576" width="7.140625" style="36" customWidth="1"/>
    <col min="13577" max="13577" width="67.140625" style="36" customWidth="1"/>
    <col min="13578" max="13578" width="25.85546875" style="36" customWidth="1"/>
    <col min="13579" max="13579" width="11.42578125" style="36" customWidth="1"/>
    <col min="13580" max="13580" width="13.7109375" style="36" customWidth="1"/>
    <col min="13581" max="13581" width="2.7109375" style="36" customWidth="1"/>
    <col min="13582" max="13594" width="0" style="36" hidden="1" customWidth="1"/>
    <col min="13595" max="13595" width="1.85546875" style="36" bestFit="1" customWidth="1"/>
    <col min="13596" max="13821" width="10.28515625" style="36" customWidth="1"/>
    <col min="13822" max="13822" width="5.85546875" style="36" customWidth="1"/>
    <col min="13823" max="13823" width="67.140625" style="36" customWidth="1"/>
    <col min="13824" max="13824" width="6" style="36" customWidth="1"/>
    <col min="13825" max="13825" width="12.5703125" style="36" customWidth="1"/>
    <col min="13826" max="13830" width="11.42578125" style="36" customWidth="1"/>
    <col min="13831" max="13831" width="4.42578125" style="36"/>
    <col min="13832" max="13832" width="7.140625" style="36" customWidth="1"/>
    <col min="13833" max="13833" width="67.140625" style="36" customWidth="1"/>
    <col min="13834" max="13834" width="25.85546875" style="36" customWidth="1"/>
    <col min="13835" max="13835" width="11.42578125" style="36" customWidth="1"/>
    <col min="13836" max="13836" width="13.7109375" style="36" customWidth="1"/>
    <col min="13837" max="13837" width="2.7109375" style="36" customWidth="1"/>
    <col min="13838" max="13850" width="0" style="36" hidden="1" customWidth="1"/>
    <col min="13851" max="13851" width="1.85546875" style="36" bestFit="1" customWidth="1"/>
    <col min="13852" max="14077" width="10.28515625" style="36" customWidth="1"/>
    <col min="14078" max="14078" width="5.85546875" style="36" customWidth="1"/>
    <col min="14079" max="14079" width="67.140625" style="36" customWidth="1"/>
    <col min="14080" max="14080" width="6" style="36" customWidth="1"/>
    <col min="14081" max="14081" width="12.5703125" style="36" customWidth="1"/>
    <col min="14082" max="14086" width="11.42578125" style="36" customWidth="1"/>
    <col min="14087" max="14087" width="4.42578125" style="36"/>
    <col min="14088" max="14088" width="7.140625" style="36" customWidth="1"/>
    <col min="14089" max="14089" width="67.140625" style="36" customWidth="1"/>
    <col min="14090" max="14090" width="25.85546875" style="36" customWidth="1"/>
    <col min="14091" max="14091" width="11.42578125" style="36" customWidth="1"/>
    <col min="14092" max="14092" width="13.7109375" style="36" customWidth="1"/>
    <col min="14093" max="14093" width="2.7109375" style="36" customWidth="1"/>
    <col min="14094" max="14106" width="0" style="36" hidden="1" customWidth="1"/>
    <col min="14107" max="14107" width="1.85546875" style="36" bestFit="1" customWidth="1"/>
    <col min="14108" max="14333" width="10.28515625" style="36" customWidth="1"/>
    <col min="14334" max="14334" width="5.85546875" style="36" customWidth="1"/>
    <col min="14335" max="14335" width="67.140625" style="36" customWidth="1"/>
    <col min="14336" max="14336" width="6" style="36" customWidth="1"/>
    <col min="14337" max="14337" width="12.5703125" style="36" customWidth="1"/>
    <col min="14338" max="14342" width="11.42578125" style="36" customWidth="1"/>
    <col min="14343" max="14343" width="4.42578125" style="36"/>
    <col min="14344" max="14344" width="7.140625" style="36" customWidth="1"/>
    <col min="14345" max="14345" width="67.140625" style="36" customWidth="1"/>
    <col min="14346" max="14346" width="25.85546875" style="36" customWidth="1"/>
    <col min="14347" max="14347" width="11.42578125" style="36" customWidth="1"/>
    <col min="14348" max="14348" width="13.7109375" style="36" customWidth="1"/>
    <col min="14349" max="14349" width="2.7109375" style="36" customWidth="1"/>
    <col min="14350" max="14362" width="0" style="36" hidden="1" customWidth="1"/>
    <col min="14363" max="14363" width="1.85546875" style="36" bestFit="1" customWidth="1"/>
    <col min="14364" max="14589" width="10.28515625" style="36" customWidth="1"/>
    <col min="14590" max="14590" width="5.85546875" style="36" customWidth="1"/>
    <col min="14591" max="14591" width="67.140625" style="36" customWidth="1"/>
    <col min="14592" max="14592" width="6" style="36" customWidth="1"/>
    <col min="14593" max="14593" width="12.5703125" style="36" customWidth="1"/>
    <col min="14594" max="14598" width="11.42578125" style="36" customWidth="1"/>
    <col min="14599" max="14599" width="4.42578125" style="36"/>
    <col min="14600" max="14600" width="7.140625" style="36" customWidth="1"/>
    <col min="14601" max="14601" width="67.140625" style="36" customWidth="1"/>
    <col min="14602" max="14602" width="25.85546875" style="36" customWidth="1"/>
    <col min="14603" max="14603" width="11.42578125" style="36" customWidth="1"/>
    <col min="14604" max="14604" width="13.7109375" style="36" customWidth="1"/>
    <col min="14605" max="14605" width="2.7109375" style="36" customWidth="1"/>
    <col min="14606" max="14618" width="0" style="36" hidden="1" customWidth="1"/>
    <col min="14619" max="14619" width="1.85546875" style="36" bestFit="1" customWidth="1"/>
    <col min="14620" max="14845" width="10.28515625" style="36" customWidth="1"/>
    <col min="14846" max="14846" width="5.85546875" style="36" customWidth="1"/>
    <col min="14847" max="14847" width="67.140625" style="36" customWidth="1"/>
    <col min="14848" max="14848" width="6" style="36" customWidth="1"/>
    <col min="14849" max="14849" width="12.5703125" style="36" customWidth="1"/>
    <col min="14850" max="14854" width="11.42578125" style="36" customWidth="1"/>
    <col min="14855" max="14855" width="4.42578125" style="36"/>
    <col min="14856" max="14856" width="7.140625" style="36" customWidth="1"/>
    <col min="14857" max="14857" width="67.140625" style="36" customWidth="1"/>
    <col min="14858" max="14858" width="25.85546875" style="36" customWidth="1"/>
    <col min="14859" max="14859" width="11.42578125" style="36" customWidth="1"/>
    <col min="14860" max="14860" width="13.7109375" style="36" customWidth="1"/>
    <col min="14861" max="14861" width="2.7109375" style="36" customWidth="1"/>
    <col min="14862" max="14874" width="0" style="36" hidden="1" customWidth="1"/>
    <col min="14875" max="14875" width="1.85546875" style="36" bestFit="1" customWidth="1"/>
    <col min="14876" max="15101" width="10.28515625" style="36" customWidth="1"/>
    <col min="15102" max="15102" width="5.85546875" style="36" customWidth="1"/>
    <col min="15103" max="15103" width="67.140625" style="36" customWidth="1"/>
    <col min="15104" max="15104" width="6" style="36" customWidth="1"/>
    <col min="15105" max="15105" width="12.5703125" style="36" customWidth="1"/>
    <col min="15106" max="15110" width="11.42578125" style="36" customWidth="1"/>
    <col min="15111" max="15111" width="4.42578125" style="36"/>
    <col min="15112" max="15112" width="7.140625" style="36" customWidth="1"/>
    <col min="15113" max="15113" width="67.140625" style="36" customWidth="1"/>
    <col min="15114" max="15114" width="25.85546875" style="36" customWidth="1"/>
    <col min="15115" max="15115" width="11.42578125" style="36" customWidth="1"/>
    <col min="15116" max="15116" width="13.7109375" style="36" customWidth="1"/>
    <col min="15117" max="15117" width="2.7109375" style="36" customWidth="1"/>
    <col min="15118" max="15130" width="0" style="36" hidden="1" customWidth="1"/>
    <col min="15131" max="15131" width="1.85546875" style="36" bestFit="1" customWidth="1"/>
    <col min="15132" max="15357" width="10.28515625" style="36" customWidth="1"/>
    <col min="15358" max="15358" width="5.85546875" style="36" customWidth="1"/>
    <col min="15359" max="15359" width="67.140625" style="36" customWidth="1"/>
    <col min="15360" max="15360" width="6" style="36" customWidth="1"/>
    <col min="15361" max="15361" width="12.5703125" style="36" customWidth="1"/>
    <col min="15362" max="15366" width="11.42578125" style="36" customWidth="1"/>
    <col min="15367" max="15367" width="4.42578125" style="36"/>
    <col min="15368" max="15368" width="7.140625" style="36" customWidth="1"/>
    <col min="15369" max="15369" width="67.140625" style="36" customWidth="1"/>
    <col min="15370" max="15370" width="25.85546875" style="36" customWidth="1"/>
    <col min="15371" max="15371" width="11.42578125" style="36" customWidth="1"/>
    <col min="15372" max="15372" width="13.7109375" style="36" customWidth="1"/>
    <col min="15373" max="15373" width="2.7109375" style="36" customWidth="1"/>
    <col min="15374" max="15386" width="0" style="36" hidden="1" customWidth="1"/>
    <col min="15387" max="15387" width="1.85546875" style="36" bestFit="1" customWidth="1"/>
    <col min="15388" max="15613" width="10.28515625" style="36" customWidth="1"/>
    <col min="15614" max="15614" width="5.85546875" style="36" customWidth="1"/>
    <col min="15615" max="15615" width="67.140625" style="36" customWidth="1"/>
    <col min="15616" max="15616" width="6" style="36" customWidth="1"/>
    <col min="15617" max="15617" width="12.5703125" style="36" customWidth="1"/>
    <col min="15618" max="15622" width="11.42578125" style="36" customWidth="1"/>
    <col min="15623" max="15623" width="4.42578125" style="36"/>
    <col min="15624" max="15624" width="7.140625" style="36" customWidth="1"/>
    <col min="15625" max="15625" width="67.140625" style="36" customWidth="1"/>
    <col min="15626" max="15626" width="25.85546875" style="36" customWidth="1"/>
    <col min="15627" max="15627" width="11.42578125" style="36" customWidth="1"/>
    <col min="15628" max="15628" width="13.7109375" style="36" customWidth="1"/>
    <col min="15629" max="15629" width="2.7109375" style="36" customWidth="1"/>
    <col min="15630" max="15642" width="0" style="36" hidden="1" customWidth="1"/>
    <col min="15643" max="15643" width="1.85546875" style="36" bestFit="1" customWidth="1"/>
    <col min="15644" max="15869" width="10.28515625" style="36" customWidth="1"/>
    <col min="15870" max="15870" width="5.85546875" style="36" customWidth="1"/>
    <col min="15871" max="15871" width="67.140625" style="36" customWidth="1"/>
    <col min="15872" max="15872" width="6" style="36" customWidth="1"/>
    <col min="15873" max="15873" width="12.5703125" style="36" customWidth="1"/>
    <col min="15874" max="15878" width="11.42578125" style="36" customWidth="1"/>
    <col min="15879" max="15879" width="4.42578125" style="36"/>
    <col min="15880" max="15880" width="7.140625" style="36" customWidth="1"/>
    <col min="15881" max="15881" width="67.140625" style="36" customWidth="1"/>
    <col min="15882" max="15882" width="25.85546875" style="36" customWidth="1"/>
    <col min="15883" max="15883" width="11.42578125" style="36" customWidth="1"/>
    <col min="15884" max="15884" width="13.7109375" style="36" customWidth="1"/>
    <col min="15885" max="15885" width="2.7109375" style="36" customWidth="1"/>
    <col min="15886" max="15898" width="0" style="36" hidden="1" customWidth="1"/>
    <col min="15899" max="15899" width="1.85546875" style="36" bestFit="1" customWidth="1"/>
    <col min="15900" max="16125" width="10.28515625" style="36" customWidth="1"/>
    <col min="16126" max="16126" width="5.85546875" style="36" customWidth="1"/>
    <col min="16127" max="16127" width="67.140625" style="36" customWidth="1"/>
    <col min="16128" max="16128" width="6" style="36" customWidth="1"/>
    <col min="16129" max="16129" width="12.5703125" style="36" customWidth="1"/>
    <col min="16130" max="16134" width="11.42578125" style="36" customWidth="1"/>
    <col min="16135" max="16135" width="4.42578125" style="36"/>
    <col min="16136" max="16136" width="7.140625" style="36" customWidth="1"/>
    <col min="16137" max="16137" width="67.140625" style="36" customWidth="1"/>
    <col min="16138" max="16138" width="25.85546875" style="36" customWidth="1"/>
    <col min="16139" max="16139" width="11.42578125" style="36" customWidth="1"/>
    <col min="16140" max="16140" width="13.7109375" style="36" customWidth="1"/>
    <col min="16141" max="16141" width="2.7109375" style="36" customWidth="1"/>
    <col min="16142" max="16154" width="0" style="36" hidden="1" customWidth="1"/>
    <col min="16155" max="16155" width="1.85546875" style="36" bestFit="1" customWidth="1"/>
    <col min="16156" max="16384" width="10.28515625" style="36" customWidth="1"/>
  </cols>
  <sheetData>
    <row r="1" spans="1:27" ht="15" customHeight="1">
      <c r="A1" s="31"/>
      <c r="B1" s="24"/>
      <c r="C1" s="23" t="str">
        <f>IF(C8="-","[Participant's name]",C8)</f>
        <v>[Participant's name]</v>
      </c>
      <c r="D1" s="41"/>
      <c r="F1" s="32"/>
      <c r="G1" s="33" t="s">
        <v>2</v>
      </c>
      <c r="H1" s="34"/>
      <c r="I1" s="35"/>
      <c r="J1" s="35"/>
      <c r="K1" s="35"/>
      <c r="L1" s="35"/>
      <c r="M1" s="35"/>
      <c r="N1" s="35"/>
      <c r="O1" s="35"/>
      <c r="P1" s="35"/>
      <c r="Q1" s="35"/>
      <c r="R1" s="35"/>
      <c r="S1" s="35"/>
      <c r="T1" s="35"/>
      <c r="U1" s="35"/>
      <c r="V1" s="35"/>
      <c r="W1" s="35"/>
      <c r="X1" s="35"/>
      <c r="Y1" s="35"/>
      <c r="Z1" s="35"/>
      <c r="AA1" s="33" t="s">
        <v>2</v>
      </c>
    </row>
    <row r="2" spans="1:27" ht="15" customHeight="1">
      <c r="A2" s="22"/>
      <c r="B2" s="21"/>
      <c r="C2" s="20"/>
      <c r="D2" s="41"/>
      <c r="F2" s="32"/>
      <c r="G2" s="33"/>
      <c r="H2" s="34"/>
      <c r="I2" s="35"/>
      <c r="J2" s="35"/>
      <c r="K2" s="35"/>
      <c r="L2" s="35"/>
      <c r="M2" s="35"/>
      <c r="N2" s="35"/>
      <c r="O2" s="35"/>
      <c r="P2" s="35"/>
      <c r="Q2" s="35"/>
      <c r="R2" s="35"/>
      <c r="S2" s="35"/>
      <c r="T2" s="35"/>
      <c r="U2" s="35"/>
      <c r="V2" s="35"/>
      <c r="W2" s="35"/>
      <c r="X2" s="35"/>
      <c r="Y2" s="35"/>
      <c r="Z2" s="35"/>
      <c r="AA2" s="33"/>
    </row>
    <row r="3" spans="1:27" ht="15.75">
      <c r="A3" s="37" t="s">
        <v>718</v>
      </c>
      <c r="B3" s="18"/>
      <c r="C3" s="17"/>
      <c r="D3" s="41"/>
      <c r="F3" s="32"/>
      <c r="G3" s="33" t="s">
        <v>2</v>
      </c>
      <c r="H3" s="38"/>
      <c r="I3" s="38"/>
      <c r="V3" s="39"/>
      <c r="AA3" s="33" t="s">
        <v>2</v>
      </c>
    </row>
    <row r="4" spans="1:27" ht="15" customHeight="1">
      <c r="A4" s="40"/>
      <c r="B4" s="40"/>
      <c r="C4" s="41"/>
      <c r="D4" s="41"/>
      <c r="E4" s="41"/>
      <c r="F4" s="41"/>
      <c r="G4" s="33" t="s">
        <v>2</v>
      </c>
      <c r="H4" s="42" t="s">
        <v>4</v>
      </c>
      <c r="I4" s="43" t="s">
        <v>4</v>
      </c>
      <c r="J4" s="42" t="s">
        <v>4</v>
      </c>
      <c r="K4" s="42" t="s">
        <v>4</v>
      </c>
      <c r="L4" s="42">
        <v>0</v>
      </c>
      <c r="M4" s="43" t="s">
        <v>4</v>
      </c>
      <c r="N4" s="43" t="s">
        <v>4</v>
      </c>
      <c r="O4" s="43" t="s">
        <v>4</v>
      </c>
      <c r="P4" s="44" t="s">
        <v>4</v>
      </c>
      <c r="Q4" s="44" t="s">
        <v>4</v>
      </c>
      <c r="R4" s="44" t="s">
        <v>4</v>
      </c>
      <c r="S4" s="44" t="s">
        <v>4</v>
      </c>
      <c r="T4" s="44" t="s">
        <v>4</v>
      </c>
      <c r="V4" s="36" t="s">
        <v>5</v>
      </c>
      <c r="W4" s="36" t="s">
        <v>6</v>
      </c>
      <c r="AA4" s="33" t="s">
        <v>2</v>
      </c>
    </row>
    <row r="5" spans="1:27" ht="15" customHeight="1">
      <c r="B5" s="40"/>
      <c r="C5" s="40"/>
      <c r="D5" s="32"/>
      <c r="E5" s="32"/>
      <c r="F5" s="32"/>
      <c r="G5" s="33" t="s">
        <v>2</v>
      </c>
      <c r="H5" s="45" t="s">
        <v>7</v>
      </c>
      <c r="I5" s="46" t="s">
        <v>8</v>
      </c>
      <c r="J5" s="45" t="s">
        <v>9</v>
      </c>
      <c r="K5" s="47" t="s">
        <v>10</v>
      </c>
      <c r="L5" s="47">
        <v>1</v>
      </c>
      <c r="M5" s="43" t="s">
        <v>3</v>
      </c>
      <c r="N5" s="43" t="s">
        <v>11</v>
      </c>
      <c r="O5" s="48" t="s">
        <v>12</v>
      </c>
      <c r="P5" s="36" t="s">
        <v>13</v>
      </c>
      <c r="Q5" s="36" t="s">
        <v>14</v>
      </c>
      <c r="R5" s="36" t="s">
        <v>12</v>
      </c>
      <c r="S5" s="36" t="s">
        <v>15</v>
      </c>
      <c r="T5" s="36" t="s">
        <v>16</v>
      </c>
      <c r="V5" s="36" t="s">
        <v>17</v>
      </c>
      <c r="W5" s="36" t="s">
        <v>18</v>
      </c>
      <c r="AA5" s="33" t="s">
        <v>2</v>
      </c>
    </row>
    <row r="6" spans="1:27" ht="15" customHeight="1" thickBot="1">
      <c r="A6" s="40"/>
      <c r="B6" s="40"/>
      <c r="C6" s="41"/>
      <c r="D6" s="41"/>
      <c r="E6" s="41"/>
      <c r="F6" s="41"/>
      <c r="G6" s="33" t="s">
        <v>2</v>
      </c>
      <c r="H6" s="49" t="s">
        <v>19</v>
      </c>
      <c r="I6" s="46" t="s">
        <v>20</v>
      </c>
      <c r="J6" s="45" t="s">
        <v>21</v>
      </c>
      <c r="K6" s="50" t="s">
        <v>22</v>
      </c>
      <c r="L6" s="50">
        <v>1000</v>
      </c>
      <c r="M6" s="43" t="s">
        <v>23</v>
      </c>
      <c r="N6" s="43" t="s">
        <v>24</v>
      </c>
      <c r="O6" s="48" t="s">
        <v>25</v>
      </c>
      <c r="P6" s="48" t="s">
        <v>26</v>
      </c>
      <c r="Q6" s="48" t="s">
        <v>14</v>
      </c>
      <c r="R6" s="48" t="s">
        <v>12</v>
      </c>
      <c r="S6" s="48" t="s">
        <v>15</v>
      </c>
      <c r="T6" s="48" t="s">
        <v>27</v>
      </c>
      <c r="V6" s="36" t="s">
        <v>12</v>
      </c>
      <c r="W6" s="36" t="s">
        <v>14</v>
      </c>
      <c r="AA6" s="33" t="s">
        <v>2</v>
      </c>
    </row>
    <row r="7" spans="1:27" ht="15.75">
      <c r="A7" s="40"/>
      <c r="B7" s="387" t="s">
        <v>719</v>
      </c>
      <c r="C7" s="388"/>
      <c r="G7" s="33" t="s">
        <v>2</v>
      </c>
      <c r="H7" s="51" t="s">
        <v>28</v>
      </c>
      <c r="I7" s="51" t="s">
        <v>28</v>
      </c>
      <c r="J7" s="45" t="s">
        <v>29</v>
      </c>
      <c r="N7" s="43" t="s">
        <v>30</v>
      </c>
      <c r="O7" s="48" t="s">
        <v>31</v>
      </c>
      <c r="P7" s="48" t="s">
        <v>32</v>
      </c>
      <c r="Q7" s="48" t="s">
        <v>33</v>
      </c>
      <c r="R7" s="48" t="s">
        <v>25</v>
      </c>
      <c r="S7" s="48" t="s">
        <v>15</v>
      </c>
      <c r="T7" s="48" t="s">
        <v>34</v>
      </c>
      <c r="V7" s="36" t="s">
        <v>35</v>
      </c>
      <c r="W7" s="36" t="s">
        <v>36</v>
      </c>
      <c r="AA7" s="33" t="s">
        <v>2</v>
      </c>
    </row>
    <row r="8" spans="1:27">
      <c r="A8" s="52"/>
      <c r="B8" s="53" t="s">
        <v>613</v>
      </c>
      <c r="C8" s="370" t="s">
        <v>4</v>
      </c>
      <c r="G8" s="33" t="s">
        <v>2</v>
      </c>
      <c r="H8" s="54"/>
      <c r="J8" s="45" t="s">
        <v>37</v>
      </c>
      <c r="O8" s="48" t="s">
        <v>38</v>
      </c>
      <c r="P8" s="48" t="s">
        <v>39</v>
      </c>
      <c r="Q8" s="48" t="s">
        <v>40</v>
      </c>
      <c r="R8" s="48" t="s">
        <v>41</v>
      </c>
      <c r="S8" s="48" t="s">
        <v>15</v>
      </c>
      <c r="T8" s="48" t="s">
        <v>42</v>
      </c>
      <c r="V8" s="36" t="s">
        <v>43</v>
      </c>
      <c r="W8" s="36" t="s">
        <v>44</v>
      </c>
      <c r="AA8" s="33" t="s">
        <v>2</v>
      </c>
    </row>
    <row r="9" spans="1:27">
      <c r="A9" s="52"/>
      <c r="B9" s="53" t="s">
        <v>614</v>
      </c>
      <c r="C9" s="370" t="s">
        <v>4</v>
      </c>
      <c r="D9" s="84"/>
      <c r="G9" s="33" t="s">
        <v>2</v>
      </c>
      <c r="H9" s="54"/>
      <c r="J9" s="49" t="s">
        <v>45</v>
      </c>
      <c r="M9" s="55"/>
      <c r="O9" s="48" t="s">
        <v>46</v>
      </c>
      <c r="P9" s="48" t="s">
        <v>47</v>
      </c>
      <c r="Q9" s="48" t="s">
        <v>14</v>
      </c>
      <c r="R9" s="48" t="s">
        <v>12</v>
      </c>
      <c r="S9" s="48" t="s">
        <v>15</v>
      </c>
      <c r="T9" s="48" t="s">
        <v>48</v>
      </c>
      <c r="V9" s="36" t="s">
        <v>49</v>
      </c>
      <c r="W9" s="36" t="s">
        <v>50</v>
      </c>
      <c r="AA9" s="33" t="s">
        <v>2</v>
      </c>
    </row>
    <row r="10" spans="1:27">
      <c r="A10" s="52"/>
      <c r="B10" s="53" t="s">
        <v>720</v>
      </c>
      <c r="C10" s="370" t="s">
        <v>4</v>
      </c>
      <c r="G10" s="33" t="s">
        <v>2</v>
      </c>
      <c r="O10" s="48" t="s">
        <v>53</v>
      </c>
      <c r="P10" s="48" t="s">
        <v>54</v>
      </c>
      <c r="Q10" s="48" t="s">
        <v>14</v>
      </c>
      <c r="R10" s="48" t="s">
        <v>12</v>
      </c>
      <c r="S10" s="48" t="s">
        <v>15</v>
      </c>
      <c r="T10" s="48" t="s">
        <v>55</v>
      </c>
      <c r="V10" s="36" t="s">
        <v>56</v>
      </c>
      <c r="W10" s="36" t="s">
        <v>57</v>
      </c>
      <c r="AA10" s="33" t="s">
        <v>2</v>
      </c>
    </row>
    <row r="11" spans="1:27">
      <c r="A11" s="52"/>
      <c r="B11" s="53" t="s">
        <v>1110</v>
      </c>
      <c r="C11" s="371" t="s">
        <v>615</v>
      </c>
      <c r="G11" s="33" t="s">
        <v>2</v>
      </c>
      <c r="O11" s="48" t="s">
        <v>58</v>
      </c>
      <c r="P11" s="48" t="s">
        <v>59</v>
      </c>
      <c r="Q11" s="48" t="s">
        <v>14</v>
      </c>
      <c r="R11" s="48" t="s">
        <v>12</v>
      </c>
      <c r="S11" s="48" t="s">
        <v>15</v>
      </c>
      <c r="T11" s="48" t="s">
        <v>60</v>
      </c>
      <c r="V11" s="36" t="s">
        <v>61</v>
      </c>
      <c r="W11" s="36" t="s">
        <v>62</v>
      </c>
      <c r="AA11" s="33" t="s">
        <v>2</v>
      </c>
    </row>
    <row r="12" spans="1:27">
      <c r="A12" s="52"/>
      <c r="B12" s="53" t="s">
        <v>994</v>
      </c>
      <c r="C12" s="371"/>
      <c r="G12" s="33"/>
      <c r="O12" s="48"/>
      <c r="P12" s="48"/>
      <c r="Q12" s="48"/>
      <c r="R12" s="48"/>
      <c r="S12" s="48"/>
      <c r="T12" s="48"/>
      <c r="AA12" s="33"/>
    </row>
    <row r="13" spans="1:27" ht="12.75" customHeight="1">
      <c r="A13" s="52"/>
      <c r="B13" s="53" t="s">
        <v>1111</v>
      </c>
      <c r="C13" s="372" t="s">
        <v>989</v>
      </c>
      <c r="G13" s="33" t="s">
        <v>2</v>
      </c>
      <c r="O13" s="48" t="s">
        <v>63</v>
      </c>
      <c r="P13" s="48" t="s">
        <v>64</v>
      </c>
      <c r="Q13" s="48" t="s">
        <v>14</v>
      </c>
      <c r="R13" s="48" t="s">
        <v>12</v>
      </c>
      <c r="S13" s="48" t="s">
        <v>15</v>
      </c>
      <c r="T13" s="48" t="s">
        <v>65</v>
      </c>
      <c r="V13" s="36" t="s">
        <v>66</v>
      </c>
      <c r="W13" s="36" t="s">
        <v>67</v>
      </c>
      <c r="AA13" s="33" t="s">
        <v>2</v>
      </c>
    </row>
    <row r="14" spans="1:27">
      <c r="A14" s="52"/>
      <c r="B14" s="53" t="s">
        <v>722</v>
      </c>
      <c r="C14" s="372" t="s">
        <v>723</v>
      </c>
      <c r="G14" s="33" t="s">
        <v>2</v>
      </c>
      <c r="O14" s="48" t="s">
        <v>68</v>
      </c>
      <c r="P14" s="48" t="s">
        <v>69</v>
      </c>
      <c r="Q14" s="48" t="s">
        <v>14</v>
      </c>
      <c r="R14" s="48" t="s">
        <v>12</v>
      </c>
      <c r="S14" s="48" t="s">
        <v>15</v>
      </c>
      <c r="T14" s="48" t="s">
        <v>70</v>
      </c>
      <c r="V14" s="36" t="s">
        <v>71</v>
      </c>
      <c r="W14" s="36" t="s">
        <v>72</v>
      </c>
      <c r="AA14" s="33" t="s">
        <v>2</v>
      </c>
    </row>
    <row r="15" spans="1:27">
      <c r="A15" s="52"/>
      <c r="B15" s="53" t="s">
        <v>724</v>
      </c>
      <c r="C15" s="373">
        <v>44926</v>
      </c>
      <c r="G15" s="33" t="s">
        <v>2</v>
      </c>
      <c r="P15" s="48" t="s">
        <v>77</v>
      </c>
      <c r="Q15" s="48" t="s">
        <v>14</v>
      </c>
      <c r="R15" s="48" t="s">
        <v>78</v>
      </c>
      <c r="S15" s="48" t="s">
        <v>15</v>
      </c>
      <c r="T15" s="48" t="s">
        <v>79</v>
      </c>
      <c r="V15" s="36" t="s">
        <v>80</v>
      </c>
      <c r="W15" s="36" t="s">
        <v>81</v>
      </c>
      <c r="AA15" s="33" t="s">
        <v>2</v>
      </c>
    </row>
    <row r="16" spans="1:27">
      <c r="A16" s="52"/>
      <c r="B16" s="53" t="s">
        <v>904</v>
      </c>
      <c r="C16" s="370"/>
      <c r="G16" s="33" t="s">
        <v>2</v>
      </c>
      <c r="P16" s="48" t="s">
        <v>82</v>
      </c>
      <c r="Q16" s="48" t="s">
        <v>83</v>
      </c>
      <c r="R16" s="48" t="s">
        <v>31</v>
      </c>
      <c r="S16" s="48" t="s">
        <v>15</v>
      </c>
      <c r="T16" s="48" t="s">
        <v>84</v>
      </c>
      <c r="V16" s="36" t="s">
        <v>85</v>
      </c>
      <c r="W16" s="36" t="s">
        <v>86</v>
      </c>
      <c r="AA16" s="33" t="s">
        <v>2</v>
      </c>
    </row>
    <row r="17" spans="1:27" ht="15.75" thickBot="1">
      <c r="A17" s="52"/>
      <c r="G17" s="33" t="s">
        <v>2</v>
      </c>
      <c r="P17" s="48" t="s">
        <v>94</v>
      </c>
      <c r="Q17" s="48" t="s">
        <v>14</v>
      </c>
      <c r="R17" s="48" t="s">
        <v>12</v>
      </c>
      <c r="S17" s="48" t="s">
        <v>15</v>
      </c>
      <c r="T17" s="48" t="s">
        <v>95</v>
      </c>
      <c r="V17" s="36" t="s">
        <v>96</v>
      </c>
      <c r="W17" s="36" t="s">
        <v>97</v>
      </c>
      <c r="AA17" s="33" t="s">
        <v>2</v>
      </c>
    </row>
    <row r="18" spans="1:27" ht="16.5" thickBot="1">
      <c r="A18" s="40"/>
      <c r="B18" s="389" t="s">
        <v>616</v>
      </c>
      <c r="C18" s="390"/>
      <c r="D18" s="40"/>
      <c r="E18" s="40"/>
      <c r="F18" s="40"/>
      <c r="G18" s="33" t="s">
        <v>2</v>
      </c>
      <c r="P18" s="48" t="s">
        <v>98</v>
      </c>
      <c r="Q18" s="48" t="s">
        <v>14</v>
      </c>
      <c r="R18" s="48" t="s">
        <v>12</v>
      </c>
      <c r="S18" s="48" t="s">
        <v>15</v>
      </c>
      <c r="T18" s="48" t="s">
        <v>99</v>
      </c>
      <c r="V18" s="36" t="s">
        <v>100</v>
      </c>
      <c r="W18" s="36" t="s">
        <v>101</v>
      </c>
      <c r="AA18" s="33" t="s">
        <v>2</v>
      </c>
    </row>
    <row r="19" spans="1:27">
      <c r="B19" s="62" t="s">
        <v>622</v>
      </c>
      <c r="C19" s="98" t="s">
        <v>4</v>
      </c>
      <c r="G19" s="33" t="s">
        <v>2</v>
      </c>
      <c r="P19" s="48" t="s">
        <v>102</v>
      </c>
      <c r="Q19" s="48" t="s">
        <v>14</v>
      </c>
      <c r="R19" s="48" t="s">
        <v>12</v>
      </c>
      <c r="S19" s="48" t="s">
        <v>15</v>
      </c>
      <c r="T19" s="48" t="s">
        <v>103</v>
      </c>
      <c r="V19" s="36" t="s">
        <v>58</v>
      </c>
      <c r="W19" s="36" t="s">
        <v>104</v>
      </c>
      <c r="AA19" s="33" t="s">
        <v>2</v>
      </c>
    </row>
    <row r="20" spans="1:27">
      <c r="B20" s="59" t="s">
        <v>617</v>
      </c>
      <c r="C20" s="99" t="s">
        <v>4</v>
      </c>
      <c r="G20" s="33" t="s">
        <v>2</v>
      </c>
      <c r="P20" s="48" t="s">
        <v>105</v>
      </c>
      <c r="Q20" s="48" t="s">
        <v>106</v>
      </c>
      <c r="R20" s="48" t="s">
        <v>73</v>
      </c>
      <c r="S20" s="48" t="s">
        <v>15</v>
      </c>
      <c r="T20" s="48" t="s">
        <v>107</v>
      </c>
      <c r="V20" s="36" t="s">
        <v>108</v>
      </c>
      <c r="W20" s="36" t="s">
        <v>109</v>
      </c>
      <c r="AA20" s="33" t="s">
        <v>2</v>
      </c>
    </row>
    <row r="21" spans="1:27">
      <c r="B21" s="59" t="s">
        <v>618</v>
      </c>
      <c r="C21" s="99" t="s">
        <v>4</v>
      </c>
      <c r="G21" s="33" t="s">
        <v>2</v>
      </c>
      <c r="P21" s="48" t="s">
        <v>110</v>
      </c>
      <c r="Q21" s="48" t="s">
        <v>111</v>
      </c>
      <c r="R21" s="48" t="s">
        <v>35</v>
      </c>
      <c r="S21" s="48" t="s">
        <v>15</v>
      </c>
      <c r="T21" s="48" t="s">
        <v>112</v>
      </c>
      <c r="V21" s="36" t="s">
        <v>113</v>
      </c>
      <c r="W21" s="36" t="s">
        <v>114</v>
      </c>
      <c r="AA21" s="33" t="s">
        <v>2</v>
      </c>
    </row>
    <row r="22" spans="1:27" ht="15.75" thickBot="1">
      <c r="B22" s="60" t="s">
        <v>619</v>
      </c>
      <c r="C22" s="100" t="s">
        <v>4</v>
      </c>
      <c r="D22" s="56"/>
      <c r="E22" s="56"/>
      <c r="F22" s="56"/>
      <c r="G22" s="33" t="s">
        <v>2</v>
      </c>
      <c r="P22" s="48" t="s">
        <v>115</v>
      </c>
      <c r="Q22" s="48" t="s">
        <v>116</v>
      </c>
      <c r="R22" s="48" t="s">
        <v>117</v>
      </c>
      <c r="S22" s="48" t="s">
        <v>118</v>
      </c>
      <c r="T22" s="48"/>
      <c r="V22" s="36" t="s">
        <v>46</v>
      </c>
      <c r="W22" s="36" t="s">
        <v>119</v>
      </c>
      <c r="AA22" s="33" t="s">
        <v>2</v>
      </c>
    </row>
    <row r="23" spans="1:27">
      <c r="B23" s="62" t="s">
        <v>621</v>
      </c>
      <c r="C23" s="101" t="s">
        <v>4</v>
      </c>
      <c r="G23" s="33" t="s">
        <v>2</v>
      </c>
      <c r="P23" s="48" t="s">
        <v>120</v>
      </c>
      <c r="Q23" s="48" t="s">
        <v>121</v>
      </c>
      <c r="R23" s="48" t="s">
        <v>122</v>
      </c>
      <c r="S23" s="48" t="s">
        <v>118</v>
      </c>
      <c r="T23" s="48"/>
      <c r="V23" s="36" t="s">
        <v>123</v>
      </c>
      <c r="W23" s="36" t="s">
        <v>124</v>
      </c>
      <c r="AA23" s="33" t="s">
        <v>2</v>
      </c>
    </row>
    <row r="24" spans="1:27">
      <c r="B24" s="59" t="s">
        <v>617</v>
      </c>
      <c r="C24" s="102" t="s">
        <v>4</v>
      </c>
      <c r="G24" s="33" t="s">
        <v>2</v>
      </c>
      <c r="P24" s="48" t="s">
        <v>125</v>
      </c>
      <c r="Q24" s="48" t="s">
        <v>126</v>
      </c>
      <c r="R24" s="48" t="s">
        <v>127</v>
      </c>
      <c r="S24" s="48" t="s">
        <v>118</v>
      </c>
      <c r="T24" s="48"/>
      <c r="V24" s="36" t="s">
        <v>128</v>
      </c>
      <c r="W24" s="36" t="s">
        <v>129</v>
      </c>
      <c r="AA24" s="33" t="s">
        <v>2</v>
      </c>
    </row>
    <row r="25" spans="1:27">
      <c r="B25" s="59" t="s">
        <v>618</v>
      </c>
      <c r="C25" s="102" t="s">
        <v>4</v>
      </c>
      <c r="G25" s="33" t="s">
        <v>2</v>
      </c>
      <c r="P25" s="48" t="s">
        <v>130</v>
      </c>
      <c r="Q25" s="48" t="s">
        <v>131</v>
      </c>
      <c r="R25" s="48" t="s">
        <v>132</v>
      </c>
      <c r="S25" s="48" t="s">
        <v>118</v>
      </c>
      <c r="T25" s="48"/>
      <c r="V25" s="36" t="s">
        <v>63</v>
      </c>
      <c r="W25" s="36" t="s">
        <v>133</v>
      </c>
      <c r="AA25" s="33" t="s">
        <v>2</v>
      </c>
    </row>
    <row r="26" spans="1:27" ht="15.75" thickBot="1">
      <c r="B26" s="60" t="s">
        <v>619</v>
      </c>
      <c r="C26" s="103" t="s">
        <v>4</v>
      </c>
      <c r="D26" s="56"/>
      <c r="E26" s="56"/>
      <c r="F26" s="56"/>
      <c r="G26" s="33" t="s">
        <v>2</v>
      </c>
      <c r="P26" s="48" t="s">
        <v>134</v>
      </c>
      <c r="Q26" s="48" t="s">
        <v>135</v>
      </c>
      <c r="R26" s="48" t="s">
        <v>49</v>
      </c>
      <c r="S26" s="48" t="s">
        <v>118</v>
      </c>
      <c r="T26" s="48"/>
      <c r="V26" s="36" t="s">
        <v>136</v>
      </c>
      <c r="W26" s="36" t="s">
        <v>137</v>
      </c>
      <c r="AA26" s="33" t="s">
        <v>2</v>
      </c>
    </row>
    <row r="27" spans="1:27">
      <c r="B27" s="62" t="s">
        <v>620</v>
      </c>
      <c r="C27" s="101" t="s">
        <v>4</v>
      </c>
      <c r="G27" s="33" t="s">
        <v>2</v>
      </c>
      <c r="P27" s="48" t="s">
        <v>138</v>
      </c>
      <c r="Q27" s="48" t="s">
        <v>139</v>
      </c>
      <c r="R27" s="48" t="s">
        <v>140</v>
      </c>
      <c r="S27" s="48" t="s">
        <v>118</v>
      </c>
      <c r="T27" s="48"/>
      <c r="V27" s="36" t="s">
        <v>141</v>
      </c>
      <c r="W27" s="36" t="s">
        <v>142</v>
      </c>
      <c r="AA27" s="33" t="s">
        <v>2</v>
      </c>
    </row>
    <row r="28" spans="1:27">
      <c r="B28" s="59" t="s">
        <v>617</v>
      </c>
      <c r="C28" s="102" t="s">
        <v>4</v>
      </c>
      <c r="G28" s="33" t="s">
        <v>2</v>
      </c>
      <c r="P28" s="48" t="s">
        <v>143</v>
      </c>
      <c r="Q28" s="48" t="s">
        <v>144</v>
      </c>
      <c r="R28" s="48" t="s">
        <v>145</v>
      </c>
      <c r="S28" s="48" t="s">
        <v>118</v>
      </c>
      <c r="T28" s="48"/>
      <c r="V28" s="36" t="s">
        <v>146</v>
      </c>
      <c r="W28" s="36" t="s">
        <v>147</v>
      </c>
      <c r="AA28" s="33" t="s">
        <v>2</v>
      </c>
    </row>
    <row r="29" spans="1:27">
      <c r="B29" s="59" t="s">
        <v>618</v>
      </c>
      <c r="C29" s="102" t="s">
        <v>4</v>
      </c>
      <c r="G29" s="33" t="s">
        <v>2</v>
      </c>
      <c r="P29" s="48" t="s">
        <v>148</v>
      </c>
      <c r="Q29" s="48" t="s">
        <v>149</v>
      </c>
      <c r="R29" s="48" t="s">
        <v>150</v>
      </c>
      <c r="S29" s="48" t="s">
        <v>118</v>
      </c>
      <c r="T29" s="48"/>
      <c r="V29" s="36" t="s">
        <v>151</v>
      </c>
      <c r="W29" s="36" t="s">
        <v>152</v>
      </c>
      <c r="AA29" s="33" t="s">
        <v>2</v>
      </c>
    </row>
    <row r="30" spans="1:27" ht="15.75" thickBot="1">
      <c r="B30" s="60" t="s">
        <v>619</v>
      </c>
      <c r="C30" s="103" t="s">
        <v>4</v>
      </c>
      <c r="G30" s="33" t="s">
        <v>2</v>
      </c>
      <c r="P30" s="48" t="s">
        <v>153</v>
      </c>
      <c r="Q30" s="48" t="s">
        <v>154</v>
      </c>
      <c r="R30" s="48" t="s">
        <v>155</v>
      </c>
      <c r="S30" s="48" t="s">
        <v>118</v>
      </c>
      <c r="T30" s="48"/>
      <c r="V30" s="36" t="s">
        <v>156</v>
      </c>
      <c r="W30" s="36" t="s">
        <v>157</v>
      </c>
      <c r="AA30" s="33" t="s">
        <v>2</v>
      </c>
    </row>
    <row r="31" spans="1:27">
      <c r="G31" s="33" t="s">
        <v>2</v>
      </c>
      <c r="P31" s="48" t="s">
        <v>158</v>
      </c>
      <c r="Q31" s="48" t="s">
        <v>159</v>
      </c>
      <c r="R31" s="48" t="s">
        <v>160</v>
      </c>
      <c r="S31" s="48" t="s">
        <v>118</v>
      </c>
      <c r="T31" s="48"/>
      <c r="V31" s="36" t="s">
        <v>161</v>
      </c>
      <c r="W31" s="36" t="s">
        <v>162</v>
      </c>
      <c r="AA31" s="33" t="s">
        <v>2</v>
      </c>
    </row>
    <row r="32" spans="1:27">
      <c r="G32" s="33" t="s">
        <v>2</v>
      </c>
      <c r="P32" s="48" t="s">
        <v>163</v>
      </c>
      <c r="Q32" s="48" t="s">
        <v>164</v>
      </c>
      <c r="R32" s="48" t="s">
        <v>90</v>
      </c>
      <c r="S32" s="48" t="s">
        <v>118</v>
      </c>
      <c r="T32" s="48"/>
      <c r="V32" s="36" t="s">
        <v>132</v>
      </c>
      <c r="W32" s="36" t="s">
        <v>165</v>
      </c>
      <c r="AA32" s="33" t="s">
        <v>2</v>
      </c>
    </row>
    <row r="33" spans="7:27">
      <c r="G33" s="33" t="s">
        <v>2</v>
      </c>
      <c r="I33" s="36" t="s">
        <v>166</v>
      </c>
      <c r="P33" s="48" t="s">
        <v>167</v>
      </c>
      <c r="Q33" s="48" t="s">
        <v>168</v>
      </c>
      <c r="R33" s="48" t="s">
        <v>51</v>
      </c>
      <c r="S33" s="48" t="s">
        <v>118</v>
      </c>
      <c r="T33" s="48"/>
      <c r="V33" s="36" t="s">
        <v>38</v>
      </c>
      <c r="W33" s="36" t="s">
        <v>169</v>
      </c>
      <c r="AA33" s="33" t="s">
        <v>2</v>
      </c>
    </row>
    <row r="34" spans="7:27">
      <c r="G34" s="33" t="s">
        <v>2</v>
      </c>
      <c r="I34" s="57" t="s">
        <v>170</v>
      </c>
      <c r="P34" s="48" t="s">
        <v>171</v>
      </c>
      <c r="Q34" s="48" t="s">
        <v>172</v>
      </c>
      <c r="R34" s="48" t="s">
        <v>156</v>
      </c>
      <c r="S34" s="48" t="s">
        <v>118</v>
      </c>
      <c r="T34" s="48"/>
      <c r="V34" s="36" t="s">
        <v>173</v>
      </c>
      <c r="W34" s="36" t="s">
        <v>174</v>
      </c>
      <c r="AA34" s="33" t="s">
        <v>2</v>
      </c>
    </row>
    <row r="35" spans="7:27">
      <c r="G35" s="33" t="s">
        <v>2</v>
      </c>
      <c r="P35" s="48" t="s">
        <v>175</v>
      </c>
      <c r="Q35" s="48" t="s">
        <v>176</v>
      </c>
      <c r="R35" s="48" t="s">
        <v>66</v>
      </c>
      <c r="S35" s="48" t="s">
        <v>118</v>
      </c>
      <c r="T35" s="48"/>
      <c r="V35" s="36" t="s">
        <v>177</v>
      </c>
      <c r="W35" s="36" t="s">
        <v>178</v>
      </c>
      <c r="AA35" s="33" t="s">
        <v>2</v>
      </c>
    </row>
    <row r="36" spans="7:27">
      <c r="G36" s="33" t="s">
        <v>2</v>
      </c>
      <c r="P36" s="48" t="s">
        <v>179</v>
      </c>
      <c r="Q36" s="48" t="s">
        <v>180</v>
      </c>
      <c r="R36" s="48" t="s">
        <v>151</v>
      </c>
      <c r="S36" s="48" t="s">
        <v>118</v>
      </c>
      <c r="T36" s="48"/>
      <c r="V36" s="36" t="s">
        <v>181</v>
      </c>
      <c r="W36" s="36" t="s">
        <v>182</v>
      </c>
      <c r="AA36" s="33" t="s">
        <v>2</v>
      </c>
    </row>
    <row r="37" spans="7:27">
      <c r="G37" s="33" t="s">
        <v>2</v>
      </c>
      <c r="P37" s="48" t="s">
        <v>183</v>
      </c>
      <c r="Q37" s="48" t="s">
        <v>184</v>
      </c>
      <c r="R37" s="48" t="s">
        <v>185</v>
      </c>
      <c r="S37" s="48" t="s">
        <v>118</v>
      </c>
      <c r="T37" s="48"/>
      <c r="V37" s="36" t="s">
        <v>145</v>
      </c>
      <c r="W37" s="36" t="s">
        <v>186</v>
      </c>
      <c r="AA37" s="33" t="s">
        <v>2</v>
      </c>
    </row>
    <row r="38" spans="7:27">
      <c r="G38" s="33" t="s">
        <v>2</v>
      </c>
      <c r="P38" s="48" t="s">
        <v>187</v>
      </c>
      <c r="Q38" s="48" t="s">
        <v>188</v>
      </c>
      <c r="R38" s="48" t="s">
        <v>189</v>
      </c>
      <c r="S38" s="48" t="s">
        <v>118</v>
      </c>
      <c r="T38" s="48"/>
      <c r="V38" s="36" t="s">
        <v>190</v>
      </c>
      <c r="W38" s="36" t="s">
        <v>191</v>
      </c>
      <c r="AA38" s="33" t="s">
        <v>2</v>
      </c>
    </row>
    <row r="39" spans="7:27">
      <c r="G39" s="33" t="s">
        <v>2</v>
      </c>
      <c r="P39" s="48" t="s">
        <v>192</v>
      </c>
      <c r="Q39" s="48" t="s">
        <v>193</v>
      </c>
      <c r="R39" s="48" t="s">
        <v>96</v>
      </c>
      <c r="S39" s="48" t="s">
        <v>118</v>
      </c>
      <c r="T39" s="48"/>
      <c r="V39" s="36" t="s">
        <v>194</v>
      </c>
      <c r="W39" s="36" t="s">
        <v>195</v>
      </c>
      <c r="AA39" s="33" t="s">
        <v>2</v>
      </c>
    </row>
    <row r="40" spans="7:27">
      <c r="G40" s="33" t="s">
        <v>2</v>
      </c>
      <c r="P40" s="48" t="s">
        <v>196</v>
      </c>
      <c r="Q40" s="48" t="s">
        <v>197</v>
      </c>
      <c r="R40" s="48" t="s">
        <v>198</v>
      </c>
      <c r="S40" s="48" t="s">
        <v>118</v>
      </c>
      <c r="T40" s="48"/>
      <c r="V40" s="36" t="s">
        <v>199</v>
      </c>
      <c r="W40" s="36" t="s">
        <v>200</v>
      </c>
      <c r="AA40" s="33" t="s">
        <v>2</v>
      </c>
    </row>
    <row r="41" spans="7:27">
      <c r="G41" s="33" t="s">
        <v>2</v>
      </c>
      <c r="P41" s="48" t="s">
        <v>201</v>
      </c>
      <c r="Q41" s="48" t="s">
        <v>202</v>
      </c>
      <c r="R41" s="48" t="s">
        <v>76</v>
      </c>
      <c r="S41" s="48" t="s">
        <v>118</v>
      </c>
      <c r="T41" s="48"/>
      <c r="V41" s="36" t="s">
        <v>203</v>
      </c>
      <c r="W41" s="36" t="s">
        <v>204</v>
      </c>
      <c r="AA41" s="33" t="s">
        <v>2</v>
      </c>
    </row>
    <row r="42" spans="7:27">
      <c r="G42" s="33" t="s">
        <v>2</v>
      </c>
      <c r="P42" s="48" t="s">
        <v>205</v>
      </c>
      <c r="Q42" s="48" t="s">
        <v>206</v>
      </c>
      <c r="R42" s="48" t="s">
        <v>43</v>
      </c>
      <c r="S42" s="48" t="s">
        <v>118</v>
      </c>
      <c r="T42" s="48"/>
      <c r="V42" s="36" t="s">
        <v>207</v>
      </c>
      <c r="W42" s="36" t="s">
        <v>208</v>
      </c>
      <c r="AA42" s="33" t="s">
        <v>2</v>
      </c>
    </row>
    <row r="43" spans="7:27">
      <c r="G43" s="33" t="s">
        <v>2</v>
      </c>
      <c r="P43" s="48" t="s">
        <v>209</v>
      </c>
      <c r="Q43" s="48" t="s">
        <v>210</v>
      </c>
      <c r="R43" s="48" t="s">
        <v>88</v>
      </c>
      <c r="S43" s="48" t="s">
        <v>118</v>
      </c>
      <c r="T43" s="48"/>
      <c r="V43" s="36" t="s">
        <v>211</v>
      </c>
      <c r="W43" s="36" t="s">
        <v>212</v>
      </c>
      <c r="AA43" s="33" t="s">
        <v>2</v>
      </c>
    </row>
    <row r="44" spans="7:27">
      <c r="G44" s="33" t="s">
        <v>2</v>
      </c>
      <c r="P44" s="48" t="s">
        <v>213</v>
      </c>
      <c r="Q44" s="48" t="s">
        <v>214</v>
      </c>
      <c r="R44" s="48" t="s">
        <v>215</v>
      </c>
      <c r="S44" s="48" t="s">
        <v>118</v>
      </c>
      <c r="T44" s="48"/>
      <c r="V44" s="36" t="s">
        <v>68</v>
      </c>
      <c r="W44" s="36" t="s">
        <v>216</v>
      </c>
      <c r="AA44" s="33" t="s">
        <v>2</v>
      </c>
    </row>
    <row r="45" spans="7:27">
      <c r="G45" s="33" t="s">
        <v>2</v>
      </c>
      <c r="P45" s="48" t="s">
        <v>217</v>
      </c>
      <c r="Q45" s="48" t="s">
        <v>218</v>
      </c>
      <c r="R45" s="48" t="s">
        <v>100</v>
      </c>
      <c r="S45" s="48" t="s">
        <v>118</v>
      </c>
      <c r="T45" s="48"/>
      <c r="V45" s="36" t="s">
        <v>150</v>
      </c>
      <c r="W45" s="36" t="s">
        <v>219</v>
      </c>
      <c r="AA45" s="33" t="s">
        <v>2</v>
      </c>
    </row>
    <row r="46" spans="7:27">
      <c r="G46" s="33" t="s">
        <v>2</v>
      </c>
      <c r="P46" s="48" t="s">
        <v>220</v>
      </c>
      <c r="Q46" s="48" t="s">
        <v>221</v>
      </c>
      <c r="R46" s="48" t="s">
        <v>128</v>
      </c>
      <c r="S46" s="48" t="s">
        <v>118</v>
      </c>
      <c r="T46" s="48"/>
      <c r="V46" s="36" t="s">
        <v>222</v>
      </c>
      <c r="W46" s="36" t="s">
        <v>223</v>
      </c>
      <c r="AA46" s="33" t="s">
        <v>2</v>
      </c>
    </row>
    <row r="47" spans="7:27">
      <c r="G47" s="33" t="s">
        <v>2</v>
      </c>
      <c r="P47" s="48" t="s">
        <v>224</v>
      </c>
      <c r="Q47" s="48" t="s">
        <v>225</v>
      </c>
      <c r="R47" s="48" t="s">
        <v>226</v>
      </c>
      <c r="S47" s="48" t="s">
        <v>118</v>
      </c>
      <c r="T47" s="48"/>
      <c r="V47" s="36" t="s">
        <v>227</v>
      </c>
      <c r="W47" s="36" t="s">
        <v>228</v>
      </c>
      <c r="AA47" s="33" t="s">
        <v>2</v>
      </c>
    </row>
    <row r="48" spans="7:27">
      <c r="G48" s="33" t="s">
        <v>2</v>
      </c>
      <c r="P48" s="48" t="s">
        <v>229</v>
      </c>
      <c r="Q48" s="48" t="s">
        <v>230</v>
      </c>
      <c r="R48" s="48" t="s">
        <v>61</v>
      </c>
      <c r="S48" s="48" t="s">
        <v>118</v>
      </c>
      <c r="T48" s="48"/>
      <c r="V48" s="36" t="s">
        <v>231</v>
      </c>
      <c r="W48" s="36" t="s">
        <v>232</v>
      </c>
      <c r="AA48" s="33" t="s">
        <v>2</v>
      </c>
    </row>
    <row r="49" spans="7:27">
      <c r="G49" s="33" t="s">
        <v>2</v>
      </c>
      <c r="P49" s="48" t="s">
        <v>233</v>
      </c>
      <c r="Q49" s="48" t="s">
        <v>234</v>
      </c>
      <c r="R49" s="48" t="s">
        <v>181</v>
      </c>
      <c r="S49" s="48" t="s">
        <v>118</v>
      </c>
      <c r="T49" s="48"/>
      <c r="V49" s="36" t="s">
        <v>198</v>
      </c>
      <c r="W49" s="36" t="s">
        <v>235</v>
      </c>
      <c r="AA49" s="33" t="s">
        <v>2</v>
      </c>
    </row>
    <row r="50" spans="7:27">
      <c r="G50" s="33" t="s">
        <v>2</v>
      </c>
      <c r="P50" s="48" t="s">
        <v>236</v>
      </c>
      <c r="Q50" s="48" t="s">
        <v>237</v>
      </c>
      <c r="R50" s="48" t="s">
        <v>92</v>
      </c>
      <c r="S50" s="48" t="s">
        <v>118</v>
      </c>
      <c r="T50" s="48"/>
      <c r="V50" s="36" t="s">
        <v>238</v>
      </c>
      <c r="W50" s="36" t="s">
        <v>239</v>
      </c>
      <c r="AA50" s="33" t="s">
        <v>2</v>
      </c>
    </row>
    <row r="51" spans="7:27">
      <c r="G51" s="33" t="s">
        <v>2</v>
      </c>
      <c r="P51" s="48" t="s">
        <v>240</v>
      </c>
      <c r="Q51" s="48" t="s">
        <v>241</v>
      </c>
      <c r="R51" s="48" t="s">
        <v>93</v>
      </c>
      <c r="S51" s="48" t="s">
        <v>118</v>
      </c>
      <c r="T51" s="48"/>
      <c r="V51" s="36" t="s">
        <v>242</v>
      </c>
      <c r="W51" s="36" t="s">
        <v>243</v>
      </c>
      <c r="AA51" s="33" t="s">
        <v>2</v>
      </c>
    </row>
    <row r="52" spans="7:27">
      <c r="G52" s="33" t="s">
        <v>2</v>
      </c>
      <c r="P52" s="48" t="s">
        <v>244</v>
      </c>
      <c r="Q52" s="48" t="s">
        <v>245</v>
      </c>
      <c r="R52" s="48" t="s">
        <v>108</v>
      </c>
      <c r="S52" s="48" t="s">
        <v>118</v>
      </c>
      <c r="T52" s="48"/>
      <c r="V52" s="36" t="s">
        <v>41</v>
      </c>
      <c r="W52" s="36" t="s">
        <v>246</v>
      </c>
      <c r="AA52" s="33" t="s">
        <v>2</v>
      </c>
    </row>
    <row r="53" spans="7:27">
      <c r="G53" s="33" t="s">
        <v>2</v>
      </c>
      <c r="P53" s="48" t="s">
        <v>247</v>
      </c>
      <c r="Q53" s="48" t="s">
        <v>248</v>
      </c>
      <c r="R53" s="48" t="s">
        <v>249</v>
      </c>
      <c r="S53" s="48" t="s">
        <v>118</v>
      </c>
      <c r="T53" s="48"/>
      <c r="V53" s="36" t="s">
        <v>250</v>
      </c>
      <c r="W53" s="36" t="s">
        <v>251</v>
      </c>
      <c r="AA53" s="33" t="s">
        <v>2</v>
      </c>
    </row>
    <row r="54" spans="7:27">
      <c r="G54" s="33" t="s">
        <v>2</v>
      </c>
      <c r="P54" s="48" t="s">
        <v>252</v>
      </c>
      <c r="Q54" s="48" t="s">
        <v>253</v>
      </c>
      <c r="R54" s="48" t="s">
        <v>56</v>
      </c>
      <c r="S54" s="48" t="s">
        <v>118</v>
      </c>
      <c r="T54" s="48"/>
      <c r="V54" s="36" t="s">
        <v>25</v>
      </c>
      <c r="W54" s="36" t="s">
        <v>254</v>
      </c>
      <c r="AA54" s="33" t="s">
        <v>2</v>
      </c>
    </row>
    <row r="55" spans="7:27">
      <c r="G55" s="33" t="s">
        <v>2</v>
      </c>
      <c r="P55" s="48" t="s">
        <v>255</v>
      </c>
      <c r="Q55" s="48" t="s">
        <v>256</v>
      </c>
      <c r="R55" s="48" t="s">
        <v>257</v>
      </c>
      <c r="S55" s="48" t="s">
        <v>118</v>
      </c>
      <c r="T55" s="48"/>
      <c r="V55" s="36" t="s">
        <v>127</v>
      </c>
      <c r="W55" s="36" t="s">
        <v>258</v>
      </c>
      <c r="AA55" s="33" t="s">
        <v>2</v>
      </c>
    </row>
    <row r="56" spans="7:27">
      <c r="G56" s="33" t="s">
        <v>2</v>
      </c>
      <c r="P56" s="48" t="s">
        <v>259</v>
      </c>
      <c r="Q56" s="48" t="s">
        <v>260</v>
      </c>
      <c r="R56" s="48" t="s">
        <v>80</v>
      </c>
      <c r="S56" s="48" t="s">
        <v>118</v>
      </c>
      <c r="T56" s="48"/>
      <c r="V56" s="36" t="s">
        <v>215</v>
      </c>
      <c r="W56" s="36" t="s">
        <v>261</v>
      </c>
      <c r="AA56" s="33" t="s">
        <v>2</v>
      </c>
    </row>
    <row r="57" spans="7:27">
      <c r="G57" s="33" t="s">
        <v>2</v>
      </c>
      <c r="P57" s="48" t="s">
        <v>262</v>
      </c>
      <c r="Q57" s="48" t="s">
        <v>263</v>
      </c>
      <c r="R57" s="48" t="s">
        <v>177</v>
      </c>
      <c r="S57" s="48" t="s">
        <v>118</v>
      </c>
      <c r="T57" s="48"/>
      <c r="V57" s="36" t="s">
        <v>189</v>
      </c>
      <c r="W57" s="36" t="s">
        <v>264</v>
      </c>
      <c r="AA57" s="33" t="s">
        <v>2</v>
      </c>
    </row>
    <row r="58" spans="7:27">
      <c r="G58" s="33" t="s">
        <v>2</v>
      </c>
      <c r="P58" s="48" t="s">
        <v>265</v>
      </c>
      <c r="Q58" s="48" t="s">
        <v>266</v>
      </c>
      <c r="R58" s="48" t="s">
        <v>71</v>
      </c>
      <c r="S58" s="48" t="s">
        <v>118</v>
      </c>
      <c r="T58" s="48"/>
      <c r="V58" s="36" t="s">
        <v>53</v>
      </c>
      <c r="W58" s="36" t="s">
        <v>267</v>
      </c>
      <c r="AA58" s="33" t="s">
        <v>2</v>
      </c>
    </row>
    <row r="59" spans="7:27">
      <c r="G59" s="33" t="s">
        <v>2</v>
      </c>
      <c r="P59" s="48" t="s">
        <v>268</v>
      </c>
      <c r="Q59" s="48" t="s">
        <v>269</v>
      </c>
      <c r="R59" s="48" t="s">
        <v>146</v>
      </c>
      <c r="S59" s="48" t="s">
        <v>118</v>
      </c>
      <c r="T59" s="48"/>
      <c r="V59" s="36" t="s">
        <v>270</v>
      </c>
      <c r="W59" s="36" t="s">
        <v>271</v>
      </c>
      <c r="AA59" s="33" t="s">
        <v>2</v>
      </c>
    </row>
    <row r="60" spans="7:27">
      <c r="G60" s="33" t="s">
        <v>2</v>
      </c>
      <c r="P60" s="48" t="s">
        <v>272</v>
      </c>
      <c r="Q60" s="48" t="s">
        <v>273</v>
      </c>
      <c r="R60" s="48" t="s">
        <v>123</v>
      </c>
      <c r="S60" s="48" t="s">
        <v>118</v>
      </c>
      <c r="T60" s="48"/>
      <c r="V60" s="36" t="s">
        <v>185</v>
      </c>
      <c r="W60" s="36" t="s">
        <v>274</v>
      </c>
      <c r="AA60" s="33" t="s">
        <v>2</v>
      </c>
    </row>
    <row r="61" spans="7:27">
      <c r="G61" s="33" t="s">
        <v>2</v>
      </c>
      <c r="P61" s="48" t="s">
        <v>275</v>
      </c>
      <c r="Q61" s="48" t="s">
        <v>276</v>
      </c>
      <c r="R61" s="48" t="s">
        <v>222</v>
      </c>
      <c r="S61" s="48" t="s">
        <v>118</v>
      </c>
      <c r="T61" s="48"/>
      <c r="V61" s="36" t="s">
        <v>277</v>
      </c>
      <c r="W61" s="36" t="s">
        <v>278</v>
      </c>
      <c r="AA61" s="33" t="s">
        <v>2</v>
      </c>
    </row>
    <row r="62" spans="7:27">
      <c r="G62" s="33" t="s">
        <v>2</v>
      </c>
      <c r="P62" s="48" t="s">
        <v>279</v>
      </c>
      <c r="Q62" s="48" t="s">
        <v>280</v>
      </c>
      <c r="R62" s="48" t="s">
        <v>87</v>
      </c>
      <c r="S62" s="48" t="s">
        <v>118</v>
      </c>
      <c r="T62" s="48"/>
      <c r="V62" s="36" t="s">
        <v>281</v>
      </c>
      <c r="W62" s="36" t="s">
        <v>282</v>
      </c>
      <c r="AA62" s="33" t="s">
        <v>2</v>
      </c>
    </row>
    <row r="63" spans="7:27">
      <c r="G63" s="33" t="s">
        <v>2</v>
      </c>
      <c r="P63" s="48" t="s">
        <v>283</v>
      </c>
      <c r="Q63" s="48" t="s">
        <v>284</v>
      </c>
      <c r="R63" s="48" t="s">
        <v>136</v>
      </c>
      <c r="S63" s="48" t="s">
        <v>118</v>
      </c>
      <c r="T63" s="48"/>
      <c r="V63" s="36" t="s">
        <v>226</v>
      </c>
      <c r="W63" s="36" t="s">
        <v>285</v>
      </c>
      <c r="AA63" s="33" t="s">
        <v>2</v>
      </c>
    </row>
    <row r="64" spans="7:27">
      <c r="G64" s="33" t="s">
        <v>2</v>
      </c>
      <c r="P64" s="48" t="s">
        <v>286</v>
      </c>
      <c r="Q64" s="48" t="s">
        <v>287</v>
      </c>
      <c r="R64" s="48" t="s">
        <v>113</v>
      </c>
      <c r="S64" s="48" t="s">
        <v>118</v>
      </c>
      <c r="T64" s="48"/>
      <c r="V64" s="36" t="s">
        <v>257</v>
      </c>
      <c r="W64" s="36" t="s">
        <v>288</v>
      </c>
      <c r="AA64" s="33" t="s">
        <v>2</v>
      </c>
    </row>
    <row r="65" spans="7:27">
      <c r="G65" s="33" t="s">
        <v>2</v>
      </c>
      <c r="P65" s="48" t="s">
        <v>289</v>
      </c>
      <c r="Q65" s="48" t="s">
        <v>290</v>
      </c>
      <c r="R65" s="48" t="s">
        <v>89</v>
      </c>
      <c r="S65" s="48" t="s">
        <v>118</v>
      </c>
      <c r="T65" s="48"/>
      <c r="V65" s="36" t="s">
        <v>291</v>
      </c>
      <c r="W65" s="36" t="s">
        <v>292</v>
      </c>
      <c r="AA65" s="33" t="s">
        <v>2</v>
      </c>
    </row>
    <row r="66" spans="7:27">
      <c r="G66" s="33" t="s">
        <v>2</v>
      </c>
      <c r="P66" s="48" t="s">
        <v>293</v>
      </c>
      <c r="Q66" s="48" t="s">
        <v>294</v>
      </c>
      <c r="R66" s="48" t="s">
        <v>52</v>
      </c>
      <c r="S66" s="48" t="s">
        <v>118</v>
      </c>
      <c r="T66" s="48"/>
      <c r="V66" s="36" t="s">
        <v>295</v>
      </c>
      <c r="W66" s="36" t="s">
        <v>296</v>
      </c>
      <c r="AA66" s="33" t="s">
        <v>2</v>
      </c>
    </row>
    <row r="67" spans="7:27">
      <c r="G67" s="33" t="s">
        <v>2</v>
      </c>
      <c r="P67" s="48" t="s">
        <v>297</v>
      </c>
      <c r="Q67" s="48" t="s">
        <v>298</v>
      </c>
      <c r="R67" s="48" t="s">
        <v>85</v>
      </c>
      <c r="S67" s="48" t="s">
        <v>118</v>
      </c>
      <c r="T67" s="48"/>
      <c r="V67" s="36" t="s">
        <v>299</v>
      </c>
      <c r="W67" s="36" t="s">
        <v>300</v>
      </c>
      <c r="AA67" s="33" t="s">
        <v>2</v>
      </c>
    </row>
    <row r="68" spans="7:27">
      <c r="G68" s="33" t="s">
        <v>2</v>
      </c>
      <c r="P68" s="48" t="s">
        <v>301</v>
      </c>
      <c r="Q68" s="48" t="s">
        <v>302</v>
      </c>
      <c r="R68" s="48" t="s">
        <v>194</v>
      </c>
      <c r="S68" s="48" t="s">
        <v>118</v>
      </c>
      <c r="T68" s="48"/>
      <c r="V68" s="36" t="s">
        <v>117</v>
      </c>
      <c r="W68" s="36" t="s">
        <v>303</v>
      </c>
      <c r="AA68" s="33" t="s">
        <v>2</v>
      </c>
    </row>
    <row r="69" spans="7:27">
      <c r="G69" s="33" t="s">
        <v>2</v>
      </c>
      <c r="P69" s="48" t="s">
        <v>304</v>
      </c>
      <c r="Q69" s="48" t="s">
        <v>305</v>
      </c>
      <c r="R69" s="48" t="s">
        <v>306</v>
      </c>
      <c r="S69" s="48" t="s">
        <v>118</v>
      </c>
      <c r="T69" s="48"/>
      <c r="V69" s="36" t="s">
        <v>249</v>
      </c>
      <c r="W69" s="36" t="s">
        <v>307</v>
      </c>
      <c r="AA69" s="33" t="s">
        <v>2</v>
      </c>
    </row>
    <row r="70" spans="7:27">
      <c r="G70" s="33" t="s">
        <v>2</v>
      </c>
      <c r="P70" s="48" t="s">
        <v>308</v>
      </c>
      <c r="Q70" s="48" t="s">
        <v>83</v>
      </c>
      <c r="R70" s="48" t="s">
        <v>31</v>
      </c>
      <c r="S70" s="48" t="s">
        <v>118</v>
      </c>
      <c r="T70" s="48"/>
      <c r="V70" s="36" t="s">
        <v>309</v>
      </c>
      <c r="W70" s="36" t="s">
        <v>310</v>
      </c>
      <c r="AA70" s="33" t="s">
        <v>2</v>
      </c>
    </row>
    <row r="71" spans="7:27">
      <c r="G71" s="33" t="s">
        <v>2</v>
      </c>
      <c r="P71" s="48" t="s">
        <v>311</v>
      </c>
      <c r="Q71" s="48" t="s">
        <v>312</v>
      </c>
      <c r="R71" s="48" t="s">
        <v>161</v>
      </c>
      <c r="S71" s="48" t="s">
        <v>118</v>
      </c>
      <c r="T71" s="48"/>
      <c r="V71" s="36" t="s">
        <v>313</v>
      </c>
      <c r="W71" s="36" t="s">
        <v>314</v>
      </c>
      <c r="AA71" s="33" t="s">
        <v>2</v>
      </c>
    </row>
    <row r="72" spans="7:27">
      <c r="G72" s="33" t="s">
        <v>2</v>
      </c>
      <c r="P72" s="48" t="s">
        <v>315</v>
      </c>
      <c r="Q72" s="48" t="s">
        <v>316</v>
      </c>
      <c r="R72" s="48" t="s">
        <v>74</v>
      </c>
      <c r="S72" s="48" t="s">
        <v>118</v>
      </c>
      <c r="T72" s="48"/>
      <c r="V72" s="36" t="s">
        <v>317</v>
      </c>
      <c r="W72" s="36" t="s">
        <v>318</v>
      </c>
      <c r="AA72" s="33" t="s">
        <v>2</v>
      </c>
    </row>
    <row r="73" spans="7:27">
      <c r="G73" s="33" t="s">
        <v>2</v>
      </c>
      <c r="P73" s="48" t="s">
        <v>319</v>
      </c>
      <c r="Q73" s="48" t="s">
        <v>320</v>
      </c>
      <c r="R73" s="48" t="s">
        <v>313</v>
      </c>
      <c r="S73" s="48" t="s">
        <v>118</v>
      </c>
      <c r="T73" s="48"/>
      <c r="V73" s="36" t="s">
        <v>122</v>
      </c>
      <c r="W73" s="36" t="s">
        <v>321</v>
      </c>
      <c r="AA73" s="33" t="s">
        <v>2</v>
      </c>
    </row>
    <row r="74" spans="7:27">
      <c r="G74" s="33" t="s">
        <v>2</v>
      </c>
      <c r="P74" s="48" t="s">
        <v>322</v>
      </c>
      <c r="Q74" s="48" t="s">
        <v>323</v>
      </c>
      <c r="R74" s="48" t="s">
        <v>207</v>
      </c>
      <c r="S74" s="48" t="s">
        <v>118</v>
      </c>
      <c r="T74" s="48"/>
      <c r="V74" s="36" t="s">
        <v>324</v>
      </c>
      <c r="W74" s="36" t="s">
        <v>325</v>
      </c>
      <c r="AA74" s="33" t="s">
        <v>2</v>
      </c>
    </row>
    <row r="75" spans="7:27">
      <c r="G75" s="33" t="s">
        <v>2</v>
      </c>
      <c r="P75" s="48" t="s">
        <v>326</v>
      </c>
      <c r="Q75" s="48" t="s">
        <v>327</v>
      </c>
      <c r="R75" s="48" t="s">
        <v>91</v>
      </c>
      <c r="S75" s="48" t="s">
        <v>118</v>
      </c>
      <c r="T75" s="48"/>
      <c r="V75" s="36" t="s">
        <v>328</v>
      </c>
      <c r="W75" s="36" t="s">
        <v>329</v>
      </c>
      <c r="AA75" s="33" t="s">
        <v>2</v>
      </c>
    </row>
    <row r="76" spans="7:27">
      <c r="G76" s="33" t="s">
        <v>2</v>
      </c>
      <c r="P76" s="48" t="s">
        <v>330</v>
      </c>
      <c r="Q76" s="48" t="s">
        <v>331</v>
      </c>
      <c r="R76" s="48" t="s">
        <v>75</v>
      </c>
      <c r="S76" s="48" t="s">
        <v>118</v>
      </c>
      <c r="T76" s="48"/>
      <c r="V76" s="36" t="s">
        <v>332</v>
      </c>
      <c r="W76" s="36" t="s">
        <v>333</v>
      </c>
      <c r="AA76" s="33" t="s">
        <v>2</v>
      </c>
    </row>
    <row r="77" spans="7:27">
      <c r="G77" s="33" t="s">
        <v>2</v>
      </c>
      <c r="P77" s="48" t="s">
        <v>334</v>
      </c>
      <c r="Q77" s="48" t="s">
        <v>335</v>
      </c>
      <c r="R77" s="48" t="s">
        <v>17</v>
      </c>
      <c r="S77" s="48" t="s">
        <v>118</v>
      </c>
      <c r="T77" s="48"/>
      <c r="V77" s="36" t="s">
        <v>336</v>
      </c>
      <c r="W77" s="36" t="s">
        <v>337</v>
      </c>
      <c r="AA77" s="33" t="s">
        <v>2</v>
      </c>
    </row>
    <row r="78" spans="7:27">
      <c r="G78" s="33" t="s">
        <v>2</v>
      </c>
      <c r="P78" s="48" t="s">
        <v>338</v>
      </c>
      <c r="Q78" s="48" t="s">
        <v>339</v>
      </c>
      <c r="R78" s="48" t="s">
        <v>238</v>
      </c>
      <c r="S78" s="48" t="s">
        <v>118</v>
      </c>
      <c r="T78" s="48"/>
      <c r="V78" s="36" t="s">
        <v>340</v>
      </c>
      <c r="W78" s="36" t="s">
        <v>341</v>
      </c>
      <c r="AA78" s="33" t="s">
        <v>2</v>
      </c>
    </row>
    <row r="79" spans="7:27">
      <c r="G79" s="33" t="s">
        <v>2</v>
      </c>
      <c r="P79" s="48" t="s">
        <v>342</v>
      </c>
      <c r="Q79" s="48" t="s">
        <v>343</v>
      </c>
      <c r="R79" s="48" t="s">
        <v>173</v>
      </c>
      <c r="S79" s="48" t="s">
        <v>118</v>
      </c>
      <c r="T79" s="48"/>
      <c r="V79" s="36" t="s">
        <v>155</v>
      </c>
      <c r="W79" s="36" t="s">
        <v>344</v>
      </c>
      <c r="AA79" s="33" t="s">
        <v>2</v>
      </c>
    </row>
    <row r="80" spans="7:27">
      <c r="G80" s="33" t="s">
        <v>2</v>
      </c>
      <c r="P80" s="48" t="s">
        <v>345</v>
      </c>
      <c r="Q80" s="48" t="s">
        <v>346</v>
      </c>
      <c r="R80" s="48" t="s">
        <v>347</v>
      </c>
      <c r="S80" s="48" t="s">
        <v>118</v>
      </c>
      <c r="T80" s="48"/>
      <c r="V80" s="36" t="s">
        <v>348</v>
      </c>
      <c r="W80" s="36" t="s">
        <v>349</v>
      </c>
      <c r="AA80" s="33" t="s">
        <v>2</v>
      </c>
    </row>
    <row r="81" spans="7:27">
      <c r="G81" s="33" t="s">
        <v>2</v>
      </c>
      <c r="V81" s="36" t="s">
        <v>350</v>
      </c>
      <c r="W81" s="36" t="s">
        <v>351</v>
      </c>
      <c r="AA81" s="33" t="s">
        <v>2</v>
      </c>
    </row>
    <row r="82" spans="7:27">
      <c r="G82" s="33" t="s">
        <v>2</v>
      </c>
      <c r="V82" s="36" t="s">
        <v>352</v>
      </c>
      <c r="W82" s="36" t="s">
        <v>353</v>
      </c>
      <c r="AA82" s="33" t="s">
        <v>2</v>
      </c>
    </row>
    <row r="83" spans="7:27">
      <c r="G83" s="33" t="s">
        <v>2</v>
      </c>
      <c r="V83" s="36" t="s">
        <v>354</v>
      </c>
      <c r="W83" s="36" t="s">
        <v>355</v>
      </c>
      <c r="AA83" s="33" t="s">
        <v>2</v>
      </c>
    </row>
    <row r="84" spans="7:27">
      <c r="G84" s="33" t="s">
        <v>2</v>
      </c>
      <c r="V84" s="36" t="s">
        <v>356</v>
      </c>
      <c r="W84" s="36" t="s">
        <v>357</v>
      </c>
      <c r="AA84" s="33" t="s">
        <v>2</v>
      </c>
    </row>
    <row r="85" spans="7:27">
      <c r="G85" s="33" t="s">
        <v>2</v>
      </c>
      <c r="V85" s="36" t="s">
        <v>358</v>
      </c>
      <c r="W85" s="36" t="s">
        <v>359</v>
      </c>
      <c r="AA85" s="33" t="s">
        <v>2</v>
      </c>
    </row>
    <row r="86" spans="7:27">
      <c r="G86" s="33" t="s">
        <v>2</v>
      </c>
      <c r="V86" s="36" t="s">
        <v>360</v>
      </c>
      <c r="W86" s="36" t="s">
        <v>361</v>
      </c>
      <c r="AA86" s="33" t="s">
        <v>2</v>
      </c>
    </row>
    <row r="87" spans="7:27">
      <c r="G87" s="33" t="s">
        <v>2</v>
      </c>
      <c r="V87" s="36" t="s">
        <v>362</v>
      </c>
      <c r="W87" s="36" t="s">
        <v>363</v>
      </c>
      <c r="AA87" s="33" t="s">
        <v>2</v>
      </c>
    </row>
    <row r="88" spans="7:27">
      <c r="G88" s="33" t="s">
        <v>2</v>
      </c>
      <c r="V88" s="36" t="s">
        <v>364</v>
      </c>
      <c r="W88" s="36" t="s">
        <v>365</v>
      </c>
      <c r="AA88" s="33" t="s">
        <v>2</v>
      </c>
    </row>
    <row r="89" spans="7:27">
      <c r="G89" s="33" t="s">
        <v>2</v>
      </c>
      <c r="V89" s="36" t="s">
        <v>306</v>
      </c>
      <c r="W89" s="36" t="s">
        <v>366</v>
      </c>
      <c r="AA89" s="33" t="s">
        <v>2</v>
      </c>
    </row>
    <row r="90" spans="7:27">
      <c r="G90" s="33" t="s">
        <v>2</v>
      </c>
      <c r="J90" s="54"/>
      <c r="K90" s="54"/>
      <c r="L90" s="54"/>
      <c r="V90" s="36" t="s">
        <v>367</v>
      </c>
      <c r="W90" s="36" t="s">
        <v>368</v>
      </c>
      <c r="AA90" s="33" t="s">
        <v>2</v>
      </c>
    </row>
    <row r="91" spans="7:27">
      <c r="G91" s="33" t="s">
        <v>2</v>
      </c>
      <c r="V91" s="36" t="s">
        <v>369</v>
      </c>
      <c r="W91" s="36" t="s">
        <v>370</v>
      </c>
      <c r="AA91" s="33" t="s">
        <v>2</v>
      </c>
    </row>
    <row r="92" spans="7:27">
      <c r="G92" s="33" t="s">
        <v>2</v>
      </c>
      <c r="V92" s="36" t="s">
        <v>160</v>
      </c>
      <c r="W92" s="36" t="s">
        <v>371</v>
      </c>
      <c r="AA92" s="33" t="s">
        <v>2</v>
      </c>
    </row>
    <row r="93" spans="7:27">
      <c r="G93" s="33" t="s">
        <v>2</v>
      </c>
      <c r="V93" s="36" t="s">
        <v>372</v>
      </c>
      <c r="W93" s="36" t="s">
        <v>373</v>
      </c>
      <c r="AA93" s="33" t="s">
        <v>2</v>
      </c>
    </row>
    <row r="94" spans="7:27">
      <c r="G94" s="33" t="s">
        <v>2</v>
      </c>
      <c r="V94" s="36" t="s">
        <v>374</v>
      </c>
      <c r="W94" s="36" t="s">
        <v>375</v>
      </c>
      <c r="AA94" s="33" t="s">
        <v>2</v>
      </c>
    </row>
    <row r="95" spans="7:27">
      <c r="G95" s="33" t="s">
        <v>2</v>
      </c>
      <c r="V95" s="36" t="s">
        <v>376</v>
      </c>
      <c r="W95" s="36" t="s">
        <v>377</v>
      </c>
      <c r="AA95" s="33" t="s">
        <v>2</v>
      </c>
    </row>
    <row r="96" spans="7:27">
      <c r="G96" s="33" t="s">
        <v>2</v>
      </c>
      <c r="V96" s="36" t="s">
        <v>378</v>
      </c>
      <c r="W96" s="36" t="s">
        <v>379</v>
      </c>
      <c r="AA96" s="33" t="s">
        <v>2</v>
      </c>
    </row>
    <row r="97" spans="7:27">
      <c r="G97" s="33" t="s">
        <v>2</v>
      </c>
      <c r="V97" s="36" t="s">
        <v>380</v>
      </c>
      <c r="W97" s="36" t="s">
        <v>381</v>
      </c>
      <c r="AA97" s="33" t="s">
        <v>2</v>
      </c>
    </row>
    <row r="98" spans="7:27">
      <c r="G98" s="33" t="s">
        <v>2</v>
      </c>
      <c r="V98" s="36" t="s">
        <v>382</v>
      </c>
      <c r="W98" s="36" t="s">
        <v>383</v>
      </c>
      <c r="AA98" s="33" t="s">
        <v>2</v>
      </c>
    </row>
    <row r="99" spans="7:27">
      <c r="G99" s="33" t="s">
        <v>2</v>
      </c>
      <c r="V99" s="36" t="s">
        <v>384</v>
      </c>
      <c r="W99" s="36" t="s">
        <v>385</v>
      </c>
      <c r="AA99" s="33" t="s">
        <v>2</v>
      </c>
    </row>
    <row r="100" spans="7:27">
      <c r="G100" s="33" t="s">
        <v>2</v>
      </c>
      <c r="V100" s="36" t="s">
        <v>386</v>
      </c>
      <c r="W100" s="36" t="s">
        <v>387</v>
      </c>
      <c r="AA100" s="33" t="s">
        <v>2</v>
      </c>
    </row>
    <row r="101" spans="7:27">
      <c r="G101" s="33" t="s">
        <v>2</v>
      </c>
      <c r="V101" s="36" t="s">
        <v>388</v>
      </c>
      <c r="W101" s="36" t="s">
        <v>389</v>
      </c>
      <c r="AA101" s="33" t="s">
        <v>2</v>
      </c>
    </row>
    <row r="102" spans="7:27">
      <c r="G102" s="33" t="s">
        <v>2</v>
      </c>
      <c r="V102" s="36" t="s">
        <v>1</v>
      </c>
      <c r="W102" s="36" t="s">
        <v>390</v>
      </c>
      <c r="AA102" s="33" t="s">
        <v>2</v>
      </c>
    </row>
    <row r="103" spans="7:27">
      <c r="G103" s="33" t="s">
        <v>2</v>
      </c>
      <c r="V103" s="36" t="s">
        <v>391</v>
      </c>
      <c r="W103" s="36" t="s">
        <v>392</v>
      </c>
      <c r="AA103" s="33" t="s">
        <v>2</v>
      </c>
    </row>
    <row r="104" spans="7:27">
      <c r="G104" s="33" t="s">
        <v>2</v>
      </c>
      <c r="H104" s="33" t="s">
        <v>2</v>
      </c>
      <c r="I104" s="33" t="s">
        <v>2</v>
      </c>
      <c r="J104" s="33" t="s">
        <v>2</v>
      </c>
      <c r="K104" s="33" t="s">
        <v>2</v>
      </c>
      <c r="L104" s="33" t="s">
        <v>2</v>
      </c>
      <c r="M104" s="33" t="s">
        <v>2</v>
      </c>
      <c r="N104" s="33" t="s">
        <v>2</v>
      </c>
      <c r="O104" s="33"/>
      <c r="P104" s="33" t="s">
        <v>2</v>
      </c>
      <c r="Q104" s="33" t="s">
        <v>2</v>
      </c>
      <c r="R104" s="33"/>
      <c r="S104" s="33" t="s">
        <v>2</v>
      </c>
      <c r="T104" s="33" t="s">
        <v>2</v>
      </c>
      <c r="U104" s="33" t="s">
        <v>2</v>
      </c>
      <c r="V104" s="36" t="s">
        <v>393</v>
      </c>
      <c r="W104" s="36" t="s">
        <v>394</v>
      </c>
      <c r="Z104" s="33"/>
      <c r="AA104" s="33" t="s">
        <v>2</v>
      </c>
    </row>
    <row r="105" spans="7:27">
      <c r="V105" s="36" t="s">
        <v>395</v>
      </c>
      <c r="W105" s="36" t="s">
        <v>396</v>
      </c>
    </row>
    <row r="106" spans="7:27">
      <c r="V106" s="36" t="s">
        <v>397</v>
      </c>
      <c r="W106" s="36" t="s">
        <v>398</v>
      </c>
    </row>
    <row r="107" spans="7:27">
      <c r="V107" s="36" t="s">
        <v>399</v>
      </c>
      <c r="W107" s="36" t="s">
        <v>400</v>
      </c>
    </row>
    <row r="108" spans="7:27">
      <c r="V108" s="36" t="s">
        <v>401</v>
      </c>
      <c r="W108" s="36" t="s">
        <v>402</v>
      </c>
    </row>
    <row r="109" spans="7:27">
      <c r="V109" s="36" t="s">
        <v>403</v>
      </c>
      <c r="W109" s="36" t="s">
        <v>404</v>
      </c>
    </row>
    <row r="110" spans="7:27">
      <c r="V110" s="36" t="s">
        <v>405</v>
      </c>
      <c r="W110" s="36" t="s">
        <v>406</v>
      </c>
    </row>
    <row r="111" spans="7:27">
      <c r="V111" s="36" t="s">
        <v>407</v>
      </c>
      <c r="W111" s="36" t="s">
        <v>408</v>
      </c>
    </row>
    <row r="112" spans="7:27">
      <c r="V112" s="36" t="s">
        <v>409</v>
      </c>
      <c r="W112" s="36" t="s">
        <v>410</v>
      </c>
    </row>
    <row r="113" spans="22:23">
      <c r="V113" s="36" t="s">
        <v>411</v>
      </c>
      <c r="W113" s="36" t="s">
        <v>412</v>
      </c>
    </row>
    <row r="114" spans="22:23">
      <c r="V114" s="36" t="s">
        <v>413</v>
      </c>
      <c r="W114" s="36" t="s">
        <v>414</v>
      </c>
    </row>
    <row r="115" spans="22:23">
      <c r="V115" s="36" t="s">
        <v>415</v>
      </c>
      <c r="W115" s="36" t="s">
        <v>416</v>
      </c>
    </row>
    <row r="116" spans="22:23">
      <c r="V116" s="36" t="s">
        <v>417</v>
      </c>
      <c r="W116" s="36" t="s">
        <v>418</v>
      </c>
    </row>
    <row r="117" spans="22:23">
      <c r="V117" s="36" t="s">
        <v>419</v>
      </c>
      <c r="W117" s="36" t="s">
        <v>420</v>
      </c>
    </row>
    <row r="118" spans="22:23">
      <c r="V118" s="36" t="s">
        <v>421</v>
      </c>
      <c r="W118" s="36" t="s">
        <v>422</v>
      </c>
    </row>
    <row r="119" spans="22:23">
      <c r="V119" s="36" t="s">
        <v>423</v>
      </c>
      <c r="W119" s="36" t="s">
        <v>424</v>
      </c>
    </row>
    <row r="120" spans="22:23">
      <c r="V120" s="36" t="s">
        <v>425</v>
      </c>
      <c r="W120" s="36" t="s">
        <v>426</v>
      </c>
    </row>
    <row r="121" spans="22:23">
      <c r="V121" s="36" t="s">
        <v>427</v>
      </c>
      <c r="W121" s="36" t="s">
        <v>428</v>
      </c>
    </row>
    <row r="122" spans="22:23">
      <c r="V122" s="36" t="s">
        <v>429</v>
      </c>
      <c r="W122" s="36" t="s">
        <v>430</v>
      </c>
    </row>
    <row r="123" spans="22:23">
      <c r="V123" s="36" t="s">
        <v>431</v>
      </c>
      <c r="W123" s="36" t="s">
        <v>432</v>
      </c>
    </row>
    <row r="124" spans="22:23">
      <c r="V124" s="36" t="s">
        <v>433</v>
      </c>
      <c r="W124" s="36" t="s">
        <v>434</v>
      </c>
    </row>
    <row r="125" spans="22:23">
      <c r="V125" s="36" t="s">
        <v>435</v>
      </c>
      <c r="W125" s="36" t="s">
        <v>436</v>
      </c>
    </row>
    <row r="126" spans="22:23">
      <c r="V126" s="36" t="s">
        <v>437</v>
      </c>
      <c r="W126" s="36" t="s">
        <v>438</v>
      </c>
    </row>
    <row r="127" spans="22:23">
      <c r="V127" s="36" t="s">
        <v>439</v>
      </c>
      <c r="W127" s="36" t="s">
        <v>440</v>
      </c>
    </row>
    <row r="128" spans="22:23">
      <c r="V128" s="36" t="s">
        <v>441</v>
      </c>
      <c r="W128" s="36" t="s">
        <v>442</v>
      </c>
    </row>
    <row r="129" spans="22:23">
      <c r="V129" s="36" t="s">
        <v>443</v>
      </c>
      <c r="W129" s="36" t="s">
        <v>444</v>
      </c>
    </row>
    <row r="130" spans="22:23">
      <c r="V130" s="36" t="s">
        <v>445</v>
      </c>
      <c r="W130" s="36" t="s">
        <v>446</v>
      </c>
    </row>
    <row r="131" spans="22:23">
      <c r="V131" s="36" t="s">
        <v>447</v>
      </c>
      <c r="W131" s="36" t="s">
        <v>448</v>
      </c>
    </row>
    <row r="132" spans="22:23">
      <c r="V132" s="36" t="s">
        <v>449</v>
      </c>
      <c r="W132" s="36" t="s">
        <v>450</v>
      </c>
    </row>
    <row r="133" spans="22:23">
      <c r="V133" s="36" t="s">
        <v>451</v>
      </c>
      <c r="W133" s="36" t="s">
        <v>452</v>
      </c>
    </row>
    <row r="134" spans="22:23">
      <c r="V134" s="36" t="s">
        <v>453</v>
      </c>
      <c r="W134" s="36" t="s">
        <v>454</v>
      </c>
    </row>
    <row r="135" spans="22:23">
      <c r="V135" s="36" t="s">
        <v>455</v>
      </c>
      <c r="W135" s="36" t="s">
        <v>456</v>
      </c>
    </row>
    <row r="136" spans="22:23">
      <c r="V136" s="36" t="s">
        <v>457</v>
      </c>
      <c r="W136" s="36" t="s">
        <v>458</v>
      </c>
    </row>
    <row r="137" spans="22:23">
      <c r="V137" s="36" t="s">
        <v>459</v>
      </c>
      <c r="W137" s="36" t="s">
        <v>460</v>
      </c>
    </row>
    <row r="138" spans="22:23">
      <c r="V138" s="36" t="s">
        <v>461</v>
      </c>
      <c r="W138" s="36" t="s">
        <v>462</v>
      </c>
    </row>
    <row r="139" spans="22:23">
      <c r="V139" s="36" t="s">
        <v>140</v>
      </c>
      <c r="W139" s="36" t="s">
        <v>463</v>
      </c>
    </row>
    <row r="140" spans="22:23">
      <c r="V140" s="36" t="s">
        <v>464</v>
      </c>
      <c r="W140" s="36" t="s">
        <v>465</v>
      </c>
    </row>
    <row r="141" spans="22:23">
      <c r="V141" s="36" t="s">
        <v>466</v>
      </c>
      <c r="W141" s="36" t="s">
        <v>467</v>
      </c>
    </row>
    <row r="142" spans="22:23">
      <c r="V142" s="36" t="s">
        <v>468</v>
      </c>
      <c r="W142" s="36" t="s">
        <v>469</v>
      </c>
    </row>
    <row r="143" spans="22:23">
      <c r="V143" s="36" t="s">
        <v>470</v>
      </c>
      <c r="W143" s="36" t="s">
        <v>471</v>
      </c>
    </row>
    <row r="144" spans="22:23">
      <c r="V144" s="36" t="s">
        <v>472</v>
      </c>
      <c r="W144" s="36" t="s">
        <v>473</v>
      </c>
    </row>
    <row r="145" spans="22:23">
      <c r="V145" s="36" t="s">
        <v>474</v>
      </c>
      <c r="W145" s="36" t="s">
        <v>475</v>
      </c>
    </row>
    <row r="146" spans="22:23">
      <c r="V146" s="36" t="s">
        <v>476</v>
      </c>
      <c r="W146" s="36" t="s">
        <v>477</v>
      </c>
    </row>
    <row r="147" spans="22:23">
      <c r="V147" s="36" t="s">
        <v>478</v>
      </c>
      <c r="W147" s="36" t="s">
        <v>479</v>
      </c>
    </row>
    <row r="148" spans="22:23">
      <c r="V148" s="36" t="s">
        <v>480</v>
      </c>
      <c r="W148" s="36" t="s">
        <v>481</v>
      </c>
    </row>
    <row r="149" spans="22:23">
      <c r="V149" s="36" t="s">
        <v>482</v>
      </c>
      <c r="W149" s="36" t="s">
        <v>483</v>
      </c>
    </row>
    <row r="150" spans="22:23">
      <c r="V150" s="36" t="s">
        <v>484</v>
      </c>
      <c r="W150" s="36" t="s">
        <v>485</v>
      </c>
    </row>
    <row r="151" spans="22:23">
      <c r="V151" s="36" t="s">
        <v>486</v>
      </c>
      <c r="W151" s="36" t="s">
        <v>487</v>
      </c>
    </row>
    <row r="152" spans="22:23">
      <c r="V152" s="36" t="s">
        <v>488</v>
      </c>
      <c r="W152" s="36" t="s">
        <v>489</v>
      </c>
    </row>
    <row r="153" spans="22:23">
      <c r="V153" s="36" t="s">
        <v>490</v>
      </c>
      <c r="W153" s="36" t="s">
        <v>491</v>
      </c>
    </row>
    <row r="154" spans="22:23">
      <c r="V154" s="36" t="s">
        <v>492</v>
      </c>
      <c r="W154" s="36" t="s">
        <v>493</v>
      </c>
    </row>
    <row r="155" spans="22:23">
      <c r="V155" s="36" t="s">
        <v>494</v>
      </c>
      <c r="W155" s="36" t="s">
        <v>495</v>
      </c>
    </row>
    <row r="156" spans="22:23">
      <c r="V156" s="36" t="s">
        <v>496</v>
      </c>
      <c r="W156" s="36" t="s">
        <v>497</v>
      </c>
    </row>
  </sheetData>
  <sheetProtection selectLockedCells="1"/>
  <mergeCells count="2">
    <mergeCell ref="B7:C7"/>
    <mergeCell ref="B18:C18"/>
  </mergeCells>
  <conditionalFormatting sqref="C8:C9">
    <cfRule type="expression" dxfId="1934" priority="25" stopIfTrue="1">
      <formula>_GroupReply</formula>
    </cfRule>
  </conditionalFormatting>
  <conditionalFormatting sqref="C10">
    <cfRule type="expression" dxfId="1933" priority="24" stopIfTrue="1">
      <formula>_GroupReply</formula>
    </cfRule>
  </conditionalFormatting>
  <conditionalFormatting sqref="C15">
    <cfRule type="expression" dxfId="1932" priority="23" stopIfTrue="1">
      <formula>_GroupReply</formula>
    </cfRule>
  </conditionalFormatting>
  <conditionalFormatting sqref="C23:C30">
    <cfRule type="expression" dxfId="1931" priority="9" stopIfTrue="1">
      <formula>_GroupReply</formula>
    </cfRule>
  </conditionalFormatting>
  <conditionalFormatting sqref="C16">
    <cfRule type="expression" dxfId="1930" priority="4" stopIfTrue="1">
      <formula>_GroupReply</formula>
    </cfRule>
  </conditionalFormatting>
  <conditionalFormatting sqref="C19:C22">
    <cfRule type="expression" dxfId="1929" priority="2" stopIfTrue="1">
      <formula>_GroupReply</formula>
    </cfRule>
  </conditionalFormatting>
  <dataValidations count="1">
    <dataValidation type="list" allowBlank="1" showInputMessage="1" showErrorMessage="1" sqref="C12">
      <formula1>"Assurance Vie, Assurance Non-Vie, Mixte, Assurance Vie et Non-Vie, Réassurance"</formula1>
    </dataValidation>
  </dataValidations>
  <pageMargins left="0.37" right="0.38" top="0.41" bottom="0.27" header="0.32" footer="0.2"/>
  <pageSetup paperSize="9" scale="31"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AL146"/>
  <sheetViews>
    <sheetView workbookViewId="0"/>
  </sheetViews>
  <sheetFormatPr baseColWidth="10" defaultColWidth="9.140625" defaultRowHeight="15"/>
  <cols>
    <col min="1" max="1" width="29.5703125" style="3" customWidth="1"/>
    <col min="2" max="2" width="6.42578125" style="3" bestFit="1" customWidth="1"/>
    <col min="3" max="38" width="16.28515625" style="3" customWidth="1"/>
    <col min="39" max="231" width="9.140625" style="3"/>
    <col min="232" max="232" width="2.42578125" style="3" customWidth="1"/>
    <col min="233" max="233" width="3" style="3" customWidth="1"/>
    <col min="234" max="234" width="55" style="3" customWidth="1"/>
    <col min="235" max="240" width="18.5703125" style="3" customWidth="1"/>
    <col min="241" max="241" width="19.5703125" style="3" customWidth="1"/>
    <col min="242" max="244" width="18.5703125" style="3" customWidth="1"/>
    <col min="245" max="246" width="17.5703125" style="3" customWidth="1"/>
    <col min="247" max="248" width="20.5703125" style="3" customWidth="1"/>
    <col min="249" max="249" width="21.85546875" style="3" customWidth="1"/>
    <col min="250" max="251" width="17.5703125" style="3" customWidth="1"/>
    <col min="252" max="252" width="18.85546875" style="3" bestFit="1" customWidth="1"/>
    <col min="253" max="253" width="17.5703125" style="3" customWidth="1"/>
    <col min="254" max="487" width="9.140625" style="3"/>
    <col min="488" max="488" width="2.42578125" style="3" customWidth="1"/>
    <col min="489" max="489" width="3" style="3" customWidth="1"/>
    <col min="490" max="490" width="55" style="3" customWidth="1"/>
    <col min="491" max="496" width="18.5703125" style="3" customWidth="1"/>
    <col min="497" max="497" width="19.5703125" style="3" customWidth="1"/>
    <col min="498" max="500" width="18.5703125" style="3" customWidth="1"/>
    <col min="501" max="502" width="17.5703125" style="3" customWidth="1"/>
    <col min="503" max="504" width="20.5703125" style="3" customWidth="1"/>
    <col min="505" max="505" width="21.85546875" style="3" customWidth="1"/>
    <col min="506" max="507" width="17.5703125" style="3" customWidth="1"/>
    <col min="508" max="508" width="18.85546875" style="3" bestFit="1" customWidth="1"/>
    <col min="509" max="509" width="17.5703125" style="3" customWidth="1"/>
    <col min="510" max="743" width="9.140625" style="3"/>
    <col min="744" max="744" width="2.42578125" style="3" customWidth="1"/>
    <col min="745" max="745" width="3" style="3" customWidth="1"/>
    <col min="746" max="746" width="55" style="3" customWidth="1"/>
    <col min="747" max="752" width="18.5703125" style="3" customWidth="1"/>
    <col min="753" max="753" width="19.5703125" style="3" customWidth="1"/>
    <col min="754" max="756" width="18.5703125" style="3" customWidth="1"/>
    <col min="757" max="758" width="17.5703125" style="3" customWidth="1"/>
    <col min="759" max="760" width="20.5703125" style="3" customWidth="1"/>
    <col min="761" max="761" width="21.85546875" style="3" customWidth="1"/>
    <col min="762" max="763" width="17.5703125" style="3" customWidth="1"/>
    <col min="764" max="764" width="18.85546875" style="3" bestFit="1" customWidth="1"/>
    <col min="765" max="765" width="17.5703125" style="3" customWidth="1"/>
    <col min="766" max="999" width="9.140625" style="3"/>
    <col min="1000" max="1000" width="2.42578125" style="3" customWidth="1"/>
    <col min="1001" max="1001" width="3" style="3" customWidth="1"/>
    <col min="1002" max="1002" width="55" style="3" customWidth="1"/>
    <col min="1003" max="1008" width="18.5703125" style="3" customWidth="1"/>
    <col min="1009" max="1009" width="19.5703125" style="3" customWidth="1"/>
    <col min="1010" max="1012" width="18.5703125" style="3" customWidth="1"/>
    <col min="1013" max="1014" width="17.5703125" style="3" customWidth="1"/>
    <col min="1015" max="1016" width="20.5703125" style="3" customWidth="1"/>
    <col min="1017" max="1017" width="21.85546875" style="3" customWidth="1"/>
    <col min="1018" max="1019" width="17.5703125" style="3" customWidth="1"/>
    <col min="1020" max="1020" width="18.85546875" style="3" bestFit="1" customWidth="1"/>
    <col min="1021" max="1021" width="17.5703125" style="3" customWidth="1"/>
    <col min="1022" max="1255" width="9.140625" style="3"/>
    <col min="1256" max="1256" width="2.42578125" style="3" customWidth="1"/>
    <col min="1257" max="1257" width="3" style="3" customWidth="1"/>
    <col min="1258" max="1258" width="55" style="3" customWidth="1"/>
    <col min="1259" max="1264" width="18.5703125" style="3" customWidth="1"/>
    <col min="1265" max="1265" width="19.5703125" style="3" customWidth="1"/>
    <col min="1266" max="1268" width="18.5703125" style="3" customWidth="1"/>
    <col min="1269" max="1270" width="17.5703125" style="3" customWidth="1"/>
    <col min="1271" max="1272" width="20.5703125" style="3" customWidth="1"/>
    <col min="1273" max="1273" width="21.85546875" style="3" customWidth="1"/>
    <col min="1274" max="1275" width="17.5703125" style="3" customWidth="1"/>
    <col min="1276" max="1276" width="18.85546875" style="3" bestFit="1" customWidth="1"/>
    <col min="1277" max="1277" width="17.5703125" style="3" customWidth="1"/>
    <col min="1278" max="1511" width="9.140625" style="3"/>
    <col min="1512" max="1512" width="2.42578125" style="3" customWidth="1"/>
    <col min="1513" max="1513" width="3" style="3" customWidth="1"/>
    <col min="1514" max="1514" width="55" style="3" customWidth="1"/>
    <col min="1515" max="1520" width="18.5703125" style="3" customWidth="1"/>
    <col min="1521" max="1521" width="19.5703125" style="3" customWidth="1"/>
    <col min="1522" max="1524" width="18.5703125" style="3" customWidth="1"/>
    <col min="1525" max="1526" width="17.5703125" style="3" customWidth="1"/>
    <col min="1527" max="1528" width="20.5703125" style="3" customWidth="1"/>
    <col min="1529" max="1529" width="21.85546875" style="3" customWidth="1"/>
    <col min="1530" max="1531" width="17.5703125" style="3" customWidth="1"/>
    <col min="1532" max="1532" width="18.85546875" style="3" bestFit="1" customWidth="1"/>
    <col min="1533" max="1533" width="17.5703125" style="3" customWidth="1"/>
    <col min="1534" max="1767" width="9.140625" style="3"/>
    <col min="1768" max="1768" width="2.42578125" style="3" customWidth="1"/>
    <col min="1769" max="1769" width="3" style="3" customWidth="1"/>
    <col min="1770" max="1770" width="55" style="3" customWidth="1"/>
    <col min="1771" max="1776" width="18.5703125" style="3" customWidth="1"/>
    <col min="1777" max="1777" width="19.5703125" style="3" customWidth="1"/>
    <col min="1778" max="1780" width="18.5703125" style="3" customWidth="1"/>
    <col min="1781" max="1782" width="17.5703125" style="3" customWidth="1"/>
    <col min="1783" max="1784" width="20.5703125" style="3" customWidth="1"/>
    <col min="1785" max="1785" width="21.85546875" style="3" customWidth="1"/>
    <col min="1786" max="1787" width="17.5703125" style="3" customWidth="1"/>
    <col min="1788" max="1788" width="18.85546875" style="3" bestFit="1" customWidth="1"/>
    <col min="1789" max="1789" width="17.5703125" style="3" customWidth="1"/>
    <col min="1790" max="2023" width="9.140625" style="3"/>
    <col min="2024" max="2024" width="2.42578125" style="3" customWidth="1"/>
    <col min="2025" max="2025" width="3" style="3" customWidth="1"/>
    <col min="2026" max="2026" width="55" style="3" customWidth="1"/>
    <col min="2027" max="2032" width="18.5703125" style="3" customWidth="1"/>
    <col min="2033" max="2033" width="19.5703125" style="3" customWidth="1"/>
    <col min="2034" max="2036" width="18.5703125" style="3" customWidth="1"/>
    <col min="2037" max="2038" width="17.5703125" style="3" customWidth="1"/>
    <col min="2039" max="2040" width="20.5703125" style="3" customWidth="1"/>
    <col min="2041" max="2041" width="21.85546875" style="3" customWidth="1"/>
    <col min="2042" max="2043" width="17.5703125" style="3" customWidth="1"/>
    <col min="2044" max="2044" width="18.85546875" style="3" bestFit="1" customWidth="1"/>
    <col min="2045" max="2045" width="17.5703125" style="3" customWidth="1"/>
    <col min="2046" max="2279" width="9.140625" style="3"/>
    <col min="2280" max="2280" width="2.42578125" style="3" customWidth="1"/>
    <col min="2281" max="2281" width="3" style="3" customWidth="1"/>
    <col min="2282" max="2282" width="55" style="3" customWidth="1"/>
    <col min="2283" max="2288" width="18.5703125" style="3" customWidth="1"/>
    <col min="2289" max="2289" width="19.5703125" style="3" customWidth="1"/>
    <col min="2290" max="2292" width="18.5703125" style="3" customWidth="1"/>
    <col min="2293" max="2294" width="17.5703125" style="3" customWidth="1"/>
    <col min="2295" max="2296" width="20.5703125" style="3" customWidth="1"/>
    <col min="2297" max="2297" width="21.85546875" style="3" customWidth="1"/>
    <col min="2298" max="2299" width="17.5703125" style="3" customWidth="1"/>
    <col min="2300" max="2300" width="18.85546875" style="3" bestFit="1" customWidth="1"/>
    <col min="2301" max="2301" width="17.5703125" style="3" customWidth="1"/>
    <col min="2302" max="2535" width="9.140625" style="3"/>
    <col min="2536" max="2536" width="2.42578125" style="3" customWidth="1"/>
    <col min="2537" max="2537" width="3" style="3" customWidth="1"/>
    <col min="2538" max="2538" width="55" style="3" customWidth="1"/>
    <col min="2539" max="2544" width="18.5703125" style="3" customWidth="1"/>
    <col min="2545" max="2545" width="19.5703125" style="3" customWidth="1"/>
    <col min="2546" max="2548" width="18.5703125" style="3" customWidth="1"/>
    <col min="2549" max="2550" width="17.5703125" style="3" customWidth="1"/>
    <col min="2551" max="2552" width="20.5703125" style="3" customWidth="1"/>
    <col min="2553" max="2553" width="21.85546875" style="3" customWidth="1"/>
    <col min="2554" max="2555" width="17.5703125" style="3" customWidth="1"/>
    <col min="2556" max="2556" width="18.85546875" style="3" bestFit="1" customWidth="1"/>
    <col min="2557" max="2557" width="17.5703125" style="3" customWidth="1"/>
    <col min="2558" max="2791" width="9.140625" style="3"/>
    <col min="2792" max="2792" width="2.42578125" style="3" customWidth="1"/>
    <col min="2793" max="2793" width="3" style="3" customWidth="1"/>
    <col min="2794" max="2794" width="55" style="3" customWidth="1"/>
    <col min="2795" max="2800" width="18.5703125" style="3" customWidth="1"/>
    <col min="2801" max="2801" width="19.5703125" style="3" customWidth="1"/>
    <col min="2802" max="2804" width="18.5703125" style="3" customWidth="1"/>
    <col min="2805" max="2806" width="17.5703125" style="3" customWidth="1"/>
    <col min="2807" max="2808" width="20.5703125" style="3" customWidth="1"/>
    <col min="2809" max="2809" width="21.85546875" style="3" customWidth="1"/>
    <col min="2810" max="2811" width="17.5703125" style="3" customWidth="1"/>
    <col min="2812" max="2812" width="18.85546875" style="3" bestFit="1" customWidth="1"/>
    <col min="2813" max="2813" width="17.5703125" style="3" customWidth="1"/>
    <col min="2814" max="3047" width="9.140625" style="3"/>
    <col min="3048" max="3048" width="2.42578125" style="3" customWidth="1"/>
    <col min="3049" max="3049" width="3" style="3" customWidth="1"/>
    <col min="3050" max="3050" width="55" style="3" customWidth="1"/>
    <col min="3051" max="3056" width="18.5703125" style="3" customWidth="1"/>
    <col min="3057" max="3057" width="19.5703125" style="3" customWidth="1"/>
    <col min="3058" max="3060" width="18.5703125" style="3" customWidth="1"/>
    <col min="3061" max="3062" width="17.5703125" style="3" customWidth="1"/>
    <col min="3063" max="3064" width="20.5703125" style="3" customWidth="1"/>
    <col min="3065" max="3065" width="21.85546875" style="3" customWidth="1"/>
    <col min="3066" max="3067" width="17.5703125" style="3" customWidth="1"/>
    <col min="3068" max="3068" width="18.85546875" style="3" bestFit="1" customWidth="1"/>
    <col min="3069" max="3069" width="17.5703125" style="3" customWidth="1"/>
    <col min="3070" max="3303" width="9.140625" style="3"/>
    <col min="3304" max="3304" width="2.42578125" style="3" customWidth="1"/>
    <col min="3305" max="3305" width="3" style="3" customWidth="1"/>
    <col min="3306" max="3306" width="55" style="3" customWidth="1"/>
    <col min="3307" max="3312" width="18.5703125" style="3" customWidth="1"/>
    <col min="3313" max="3313" width="19.5703125" style="3" customWidth="1"/>
    <col min="3314" max="3316" width="18.5703125" style="3" customWidth="1"/>
    <col min="3317" max="3318" width="17.5703125" style="3" customWidth="1"/>
    <col min="3319" max="3320" width="20.5703125" style="3" customWidth="1"/>
    <col min="3321" max="3321" width="21.85546875" style="3" customWidth="1"/>
    <col min="3322" max="3323" width="17.5703125" style="3" customWidth="1"/>
    <col min="3324" max="3324" width="18.85546875" style="3" bestFit="1" customWidth="1"/>
    <col min="3325" max="3325" width="17.5703125" style="3" customWidth="1"/>
    <col min="3326" max="3559" width="9.140625" style="3"/>
    <col min="3560" max="3560" width="2.42578125" style="3" customWidth="1"/>
    <col min="3561" max="3561" width="3" style="3" customWidth="1"/>
    <col min="3562" max="3562" width="55" style="3" customWidth="1"/>
    <col min="3563" max="3568" width="18.5703125" style="3" customWidth="1"/>
    <col min="3569" max="3569" width="19.5703125" style="3" customWidth="1"/>
    <col min="3570" max="3572" width="18.5703125" style="3" customWidth="1"/>
    <col min="3573" max="3574" width="17.5703125" style="3" customWidth="1"/>
    <col min="3575" max="3576" width="20.5703125" style="3" customWidth="1"/>
    <col min="3577" max="3577" width="21.85546875" style="3" customWidth="1"/>
    <col min="3578" max="3579" width="17.5703125" style="3" customWidth="1"/>
    <col min="3580" max="3580" width="18.85546875" style="3" bestFit="1" customWidth="1"/>
    <col min="3581" max="3581" width="17.5703125" style="3" customWidth="1"/>
    <col min="3582" max="3815" width="9.140625" style="3"/>
    <col min="3816" max="3816" width="2.42578125" style="3" customWidth="1"/>
    <col min="3817" max="3817" width="3" style="3" customWidth="1"/>
    <col min="3818" max="3818" width="55" style="3" customWidth="1"/>
    <col min="3819" max="3824" width="18.5703125" style="3" customWidth="1"/>
    <col min="3825" max="3825" width="19.5703125" style="3" customWidth="1"/>
    <col min="3826" max="3828" width="18.5703125" style="3" customWidth="1"/>
    <col min="3829" max="3830" width="17.5703125" style="3" customWidth="1"/>
    <col min="3831" max="3832" width="20.5703125" style="3" customWidth="1"/>
    <col min="3833" max="3833" width="21.85546875" style="3" customWidth="1"/>
    <col min="3834" max="3835" width="17.5703125" style="3" customWidth="1"/>
    <col min="3836" max="3836" width="18.85546875" style="3" bestFit="1" customWidth="1"/>
    <col min="3837" max="3837" width="17.5703125" style="3" customWidth="1"/>
    <col min="3838" max="4071" width="9.140625" style="3"/>
    <col min="4072" max="4072" width="2.42578125" style="3" customWidth="1"/>
    <col min="4073" max="4073" width="3" style="3" customWidth="1"/>
    <col min="4074" max="4074" width="55" style="3" customWidth="1"/>
    <col min="4075" max="4080" width="18.5703125" style="3" customWidth="1"/>
    <col min="4081" max="4081" width="19.5703125" style="3" customWidth="1"/>
    <col min="4082" max="4084" width="18.5703125" style="3" customWidth="1"/>
    <col min="4085" max="4086" width="17.5703125" style="3" customWidth="1"/>
    <col min="4087" max="4088" width="20.5703125" style="3" customWidth="1"/>
    <col min="4089" max="4089" width="21.85546875" style="3" customWidth="1"/>
    <col min="4090" max="4091" width="17.5703125" style="3" customWidth="1"/>
    <col min="4092" max="4092" width="18.85546875" style="3" bestFit="1" customWidth="1"/>
    <col min="4093" max="4093" width="17.5703125" style="3" customWidth="1"/>
    <col min="4094" max="4327" width="9.140625" style="3"/>
    <col min="4328" max="4328" width="2.42578125" style="3" customWidth="1"/>
    <col min="4329" max="4329" width="3" style="3" customWidth="1"/>
    <col min="4330" max="4330" width="55" style="3" customWidth="1"/>
    <col min="4331" max="4336" width="18.5703125" style="3" customWidth="1"/>
    <col min="4337" max="4337" width="19.5703125" style="3" customWidth="1"/>
    <col min="4338" max="4340" width="18.5703125" style="3" customWidth="1"/>
    <col min="4341" max="4342" width="17.5703125" style="3" customWidth="1"/>
    <col min="4343" max="4344" width="20.5703125" style="3" customWidth="1"/>
    <col min="4345" max="4345" width="21.85546875" style="3" customWidth="1"/>
    <col min="4346" max="4347" width="17.5703125" style="3" customWidth="1"/>
    <col min="4348" max="4348" width="18.85546875" style="3" bestFit="1" customWidth="1"/>
    <col min="4349" max="4349" width="17.5703125" style="3" customWidth="1"/>
    <col min="4350" max="4583" width="9.140625" style="3"/>
    <col min="4584" max="4584" width="2.42578125" style="3" customWidth="1"/>
    <col min="4585" max="4585" width="3" style="3" customWidth="1"/>
    <col min="4586" max="4586" width="55" style="3" customWidth="1"/>
    <col min="4587" max="4592" width="18.5703125" style="3" customWidth="1"/>
    <col min="4593" max="4593" width="19.5703125" style="3" customWidth="1"/>
    <col min="4594" max="4596" width="18.5703125" style="3" customWidth="1"/>
    <col min="4597" max="4598" width="17.5703125" style="3" customWidth="1"/>
    <col min="4599" max="4600" width="20.5703125" style="3" customWidth="1"/>
    <col min="4601" max="4601" width="21.85546875" style="3" customWidth="1"/>
    <col min="4602" max="4603" width="17.5703125" style="3" customWidth="1"/>
    <col min="4604" max="4604" width="18.85546875" style="3" bestFit="1" customWidth="1"/>
    <col min="4605" max="4605" width="17.5703125" style="3" customWidth="1"/>
    <col min="4606" max="4839" width="9.140625" style="3"/>
    <col min="4840" max="4840" width="2.42578125" style="3" customWidth="1"/>
    <col min="4841" max="4841" width="3" style="3" customWidth="1"/>
    <col min="4842" max="4842" width="55" style="3" customWidth="1"/>
    <col min="4843" max="4848" width="18.5703125" style="3" customWidth="1"/>
    <col min="4849" max="4849" width="19.5703125" style="3" customWidth="1"/>
    <col min="4850" max="4852" width="18.5703125" style="3" customWidth="1"/>
    <col min="4853" max="4854" width="17.5703125" style="3" customWidth="1"/>
    <col min="4855" max="4856" width="20.5703125" style="3" customWidth="1"/>
    <col min="4857" max="4857" width="21.85546875" style="3" customWidth="1"/>
    <col min="4858" max="4859" width="17.5703125" style="3" customWidth="1"/>
    <col min="4860" max="4860" width="18.85546875" style="3" bestFit="1" customWidth="1"/>
    <col min="4861" max="4861" width="17.5703125" style="3" customWidth="1"/>
    <col min="4862" max="5095" width="9.140625" style="3"/>
    <col min="5096" max="5096" width="2.42578125" style="3" customWidth="1"/>
    <col min="5097" max="5097" width="3" style="3" customWidth="1"/>
    <col min="5098" max="5098" width="55" style="3" customWidth="1"/>
    <col min="5099" max="5104" width="18.5703125" style="3" customWidth="1"/>
    <col min="5105" max="5105" width="19.5703125" style="3" customWidth="1"/>
    <col min="5106" max="5108" width="18.5703125" style="3" customWidth="1"/>
    <col min="5109" max="5110" width="17.5703125" style="3" customWidth="1"/>
    <col min="5111" max="5112" width="20.5703125" style="3" customWidth="1"/>
    <col min="5113" max="5113" width="21.85546875" style="3" customWidth="1"/>
    <col min="5114" max="5115" width="17.5703125" style="3" customWidth="1"/>
    <col min="5116" max="5116" width="18.85546875" style="3" bestFit="1" customWidth="1"/>
    <col min="5117" max="5117" width="17.5703125" style="3" customWidth="1"/>
    <col min="5118" max="5351" width="9.140625" style="3"/>
    <col min="5352" max="5352" width="2.42578125" style="3" customWidth="1"/>
    <col min="5353" max="5353" width="3" style="3" customWidth="1"/>
    <col min="5354" max="5354" width="55" style="3" customWidth="1"/>
    <col min="5355" max="5360" width="18.5703125" style="3" customWidth="1"/>
    <col min="5361" max="5361" width="19.5703125" style="3" customWidth="1"/>
    <col min="5362" max="5364" width="18.5703125" style="3" customWidth="1"/>
    <col min="5365" max="5366" width="17.5703125" style="3" customWidth="1"/>
    <col min="5367" max="5368" width="20.5703125" style="3" customWidth="1"/>
    <col min="5369" max="5369" width="21.85546875" style="3" customWidth="1"/>
    <col min="5370" max="5371" width="17.5703125" style="3" customWidth="1"/>
    <col min="5372" max="5372" width="18.85546875" style="3" bestFit="1" customWidth="1"/>
    <col min="5373" max="5373" width="17.5703125" style="3" customWidth="1"/>
    <col min="5374" max="5607" width="9.140625" style="3"/>
    <col min="5608" max="5608" width="2.42578125" style="3" customWidth="1"/>
    <col min="5609" max="5609" width="3" style="3" customWidth="1"/>
    <col min="5610" max="5610" width="55" style="3" customWidth="1"/>
    <col min="5611" max="5616" width="18.5703125" style="3" customWidth="1"/>
    <col min="5617" max="5617" width="19.5703125" style="3" customWidth="1"/>
    <col min="5618" max="5620" width="18.5703125" style="3" customWidth="1"/>
    <col min="5621" max="5622" width="17.5703125" style="3" customWidth="1"/>
    <col min="5623" max="5624" width="20.5703125" style="3" customWidth="1"/>
    <col min="5625" max="5625" width="21.85546875" style="3" customWidth="1"/>
    <col min="5626" max="5627" width="17.5703125" style="3" customWidth="1"/>
    <col min="5628" max="5628" width="18.85546875" style="3" bestFit="1" customWidth="1"/>
    <col min="5629" max="5629" width="17.5703125" style="3" customWidth="1"/>
    <col min="5630" max="5863" width="9.140625" style="3"/>
    <col min="5864" max="5864" width="2.42578125" style="3" customWidth="1"/>
    <col min="5865" max="5865" width="3" style="3" customWidth="1"/>
    <col min="5866" max="5866" width="55" style="3" customWidth="1"/>
    <col min="5867" max="5872" width="18.5703125" style="3" customWidth="1"/>
    <col min="5873" max="5873" width="19.5703125" style="3" customWidth="1"/>
    <col min="5874" max="5876" width="18.5703125" style="3" customWidth="1"/>
    <col min="5877" max="5878" width="17.5703125" style="3" customWidth="1"/>
    <col min="5879" max="5880" width="20.5703125" style="3" customWidth="1"/>
    <col min="5881" max="5881" width="21.85546875" style="3" customWidth="1"/>
    <col min="5882" max="5883" width="17.5703125" style="3" customWidth="1"/>
    <col min="5884" max="5884" width="18.85546875" style="3" bestFit="1" customWidth="1"/>
    <col min="5885" max="5885" width="17.5703125" style="3" customWidth="1"/>
    <col min="5886" max="6119" width="9.140625" style="3"/>
    <col min="6120" max="6120" width="2.42578125" style="3" customWidth="1"/>
    <col min="6121" max="6121" width="3" style="3" customWidth="1"/>
    <col min="6122" max="6122" width="55" style="3" customWidth="1"/>
    <col min="6123" max="6128" width="18.5703125" style="3" customWidth="1"/>
    <col min="6129" max="6129" width="19.5703125" style="3" customWidth="1"/>
    <col min="6130" max="6132" width="18.5703125" style="3" customWidth="1"/>
    <col min="6133" max="6134" width="17.5703125" style="3" customWidth="1"/>
    <col min="6135" max="6136" width="20.5703125" style="3" customWidth="1"/>
    <col min="6137" max="6137" width="21.85546875" style="3" customWidth="1"/>
    <col min="6138" max="6139" width="17.5703125" style="3" customWidth="1"/>
    <col min="6140" max="6140" width="18.85546875" style="3" bestFit="1" customWidth="1"/>
    <col min="6141" max="6141" width="17.5703125" style="3" customWidth="1"/>
    <col min="6142" max="6375" width="9.140625" style="3"/>
    <col min="6376" max="6376" width="2.42578125" style="3" customWidth="1"/>
    <col min="6377" max="6377" width="3" style="3" customWidth="1"/>
    <col min="6378" max="6378" width="55" style="3" customWidth="1"/>
    <col min="6379" max="6384" width="18.5703125" style="3" customWidth="1"/>
    <col min="6385" max="6385" width="19.5703125" style="3" customWidth="1"/>
    <col min="6386" max="6388" width="18.5703125" style="3" customWidth="1"/>
    <col min="6389" max="6390" width="17.5703125" style="3" customWidth="1"/>
    <col min="6391" max="6392" width="20.5703125" style="3" customWidth="1"/>
    <col min="6393" max="6393" width="21.85546875" style="3" customWidth="1"/>
    <col min="6394" max="6395" width="17.5703125" style="3" customWidth="1"/>
    <col min="6396" max="6396" width="18.85546875" style="3" bestFit="1" customWidth="1"/>
    <col min="6397" max="6397" width="17.5703125" style="3" customWidth="1"/>
    <col min="6398" max="6631" width="9.140625" style="3"/>
    <col min="6632" max="6632" width="2.42578125" style="3" customWidth="1"/>
    <col min="6633" max="6633" width="3" style="3" customWidth="1"/>
    <col min="6634" max="6634" width="55" style="3" customWidth="1"/>
    <col min="6635" max="6640" width="18.5703125" style="3" customWidth="1"/>
    <col min="6641" max="6641" width="19.5703125" style="3" customWidth="1"/>
    <col min="6642" max="6644" width="18.5703125" style="3" customWidth="1"/>
    <col min="6645" max="6646" width="17.5703125" style="3" customWidth="1"/>
    <col min="6647" max="6648" width="20.5703125" style="3" customWidth="1"/>
    <col min="6649" max="6649" width="21.85546875" style="3" customWidth="1"/>
    <col min="6650" max="6651" width="17.5703125" style="3" customWidth="1"/>
    <col min="6652" max="6652" width="18.85546875" style="3" bestFit="1" customWidth="1"/>
    <col min="6653" max="6653" width="17.5703125" style="3" customWidth="1"/>
    <col min="6654" max="6887" width="9.140625" style="3"/>
    <col min="6888" max="6888" width="2.42578125" style="3" customWidth="1"/>
    <col min="6889" max="6889" width="3" style="3" customWidth="1"/>
    <col min="6890" max="6890" width="55" style="3" customWidth="1"/>
    <col min="6891" max="6896" width="18.5703125" style="3" customWidth="1"/>
    <col min="6897" max="6897" width="19.5703125" style="3" customWidth="1"/>
    <col min="6898" max="6900" width="18.5703125" style="3" customWidth="1"/>
    <col min="6901" max="6902" width="17.5703125" style="3" customWidth="1"/>
    <col min="6903" max="6904" width="20.5703125" style="3" customWidth="1"/>
    <col min="6905" max="6905" width="21.85546875" style="3" customWidth="1"/>
    <col min="6906" max="6907" width="17.5703125" style="3" customWidth="1"/>
    <col min="6908" max="6908" width="18.85546875" style="3" bestFit="1" customWidth="1"/>
    <col min="6909" max="6909" width="17.5703125" style="3" customWidth="1"/>
    <col min="6910" max="7143" width="9.140625" style="3"/>
    <col min="7144" max="7144" width="2.42578125" style="3" customWidth="1"/>
    <col min="7145" max="7145" width="3" style="3" customWidth="1"/>
    <col min="7146" max="7146" width="55" style="3" customWidth="1"/>
    <col min="7147" max="7152" width="18.5703125" style="3" customWidth="1"/>
    <col min="7153" max="7153" width="19.5703125" style="3" customWidth="1"/>
    <col min="7154" max="7156" width="18.5703125" style="3" customWidth="1"/>
    <col min="7157" max="7158" width="17.5703125" style="3" customWidth="1"/>
    <col min="7159" max="7160" width="20.5703125" style="3" customWidth="1"/>
    <col min="7161" max="7161" width="21.85546875" style="3" customWidth="1"/>
    <col min="7162" max="7163" width="17.5703125" style="3" customWidth="1"/>
    <col min="7164" max="7164" width="18.85546875" style="3" bestFit="1" customWidth="1"/>
    <col min="7165" max="7165" width="17.5703125" style="3" customWidth="1"/>
    <col min="7166" max="7399" width="9.140625" style="3"/>
    <col min="7400" max="7400" width="2.42578125" style="3" customWidth="1"/>
    <col min="7401" max="7401" width="3" style="3" customWidth="1"/>
    <col min="7402" max="7402" width="55" style="3" customWidth="1"/>
    <col min="7403" max="7408" width="18.5703125" style="3" customWidth="1"/>
    <col min="7409" max="7409" width="19.5703125" style="3" customWidth="1"/>
    <col min="7410" max="7412" width="18.5703125" style="3" customWidth="1"/>
    <col min="7413" max="7414" width="17.5703125" style="3" customWidth="1"/>
    <col min="7415" max="7416" width="20.5703125" style="3" customWidth="1"/>
    <col min="7417" max="7417" width="21.85546875" style="3" customWidth="1"/>
    <col min="7418" max="7419" width="17.5703125" style="3" customWidth="1"/>
    <col min="7420" max="7420" width="18.85546875" style="3" bestFit="1" customWidth="1"/>
    <col min="7421" max="7421" width="17.5703125" style="3" customWidth="1"/>
    <col min="7422" max="7655" width="9.140625" style="3"/>
    <col min="7656" max="7656" width="2.42578125" style="3" customWidth="1"/>
    <col min="7657" max="7657" width="3" style="3" customWidth="1"/>
    <col min="7658" max="7658" width="55" style="3" customWidth="1"/>
    <col min="7659" max="7664" width="18.5703125" style="3" customWidth="1"/>
    <col min="7665" max="7665" width="19.5703125" style="3" customWidth="1"/>
    <col min="7666" max="7668" width="18.5703125" style="3" customWidth="1"/>
    <col min="7669" max="7670" width="17.5703125" style="3" customWidth="1"/>
    <col min="7671" max="7672" width="20.5703125" style="3" customWidth="1"/>
    <col min="7673" max="7673" width="21.85546875" style="3" customWidth="1"/>
    <col min="7674" max="7675" width="17.5703125" style="3" customWidth="1"/>
    <col min="7676" max="7676" width="18.85546875" style="3" bestFit="1" customWidth="1"/>
    <col min="7677" max="7677" width="17.5703125" style="3" customWidth="1"/>
    <col min="7678" max="7911" width="9.140625" style="3"/>
    <col min="7912" max="7912" width="2.42578125" style="3" customWidth="1"/>
    <col min="7913" max="7913" width="3" style="3" customWidth="1"/>
    <col min="7914" max="7914" width="55" style="3" customWidth="1"/>
    <col min="7915" max="7920" width="18.5703125" style="3" customWidth="1"/>
    <col min="7921" max="7921" width="19.5703125" style="3" customWidth="1"/>
    <col min="7922" max="7924" width="18.5703125" style="3" customWidth="1"/>
    <col min="7925" max="7926" width="17.5703125" style="3" customWidth="1"/>
    <col min="7927" max="7928" width="20.5703125" style="3" customWidth="1"/>
    <col min="7929" max="7929" width="21.85546875" style="3" customWidth="1"/>
    <col min="7930" max="7931" width="17.5703125" style="3" customWidth="1"/>
    <col min="7932" max="7932" width="18.85546875" style="3" bestFit="1" customWidth="1"/>
    <col min="7933" max="7933" width="17.5703125" style="3" customWidth="1"/>
    <col min="7934" max="8167" width="9.140625" style="3"/>
    <col min="8168" max="8168" width="2.42578125" style="3" customWidth="1"/>
    <col min="8169" max="8169" width="3" style="3" customWidth="1"/>
    <col min="8170" max="8170" width="55" style="3" customWidth="1"/>
    <col min="8171" max="8176" width="18.5703125" style="3" customWidth="1"/>
    <col min="8177" max="8177" width="19.5703125" style="3" customWidth="1"/>
    <col min="8178" max="8180" width="18.5703125" style="3" customWidth="1"/>
    <col min="8181" max="8182" width="17.5703125" style="3" customWidth="1"/>
    <col min="8183" max="8184" width="20.5703125" style="3" customWidth="1"/>
    <col min="8185" max="8185" width="21.85546875" style="3" customWidth="1"/>
    <col min="8186" max="8187" width="17.5703125" style="3" customWidth="1"/>
    <col min="8188" max="8188" width="18.85546875" style="3" bestFit="1" customWidth="1"/>
    <col min="8189" max="8189" width="17.5703125" style="3" customWidth="1"/>
    <col min="8190" max="8423" width="9.140625" style="3"/>
    <col min="8424" max="8424" width="2.42578125" style="3" customWidth="1"/>
    <col min="8425" max="8425" width="3" style="3" customWidth="1"/>
    <col min="8426" max="8426" width="55" style="3" customWidth="1"/>
    <col min="8427" max="8432" width="18.5703125" style="3" customWidth="1"/>
    <col min="8433" max="8433" width="19.5703125" style="3" customWidth="1"/>
    <col min="8434" max="8436" width="18.5703125" style="3" customWidth="1"/>
    <col min="8437" max="8438" width="17.5703125" style="3" customWidth="1"/>
    <col min="8439" max="8440" width="20.5703125" style="3" customWidth="1"/>
    <col min="8441" max="8441" width="21.85546875" style="3" customWidth="1"/>
    <col min="8442" max="8443" width="17.5703125" style="3" customWidth="1"/>
    <col min="8444" max="8444" width="18.85546875" style="3" bestFit="1" customWidth="1"/>
    <col min="8445" max="8445" width="17.5703125" style="3" customWidth="1"/>
    <col min="8446" max="8679" width="9.140625" style="3"/>
    <col min="8680" max="8680" width="2.42578125" style="3" customWidth="1"/>
    <col min="8681" max="8681" width="3" style="3" customWidth="1"/>
    <col min="8682" max="8682" width="55" style="3" customWidth="1"/>
    <col min="8683" max="8688" width="18.5703125" style="3" customWidth="1"/>
    <col min="8689" max="8689" width="19.5703125" style="3" customWidth="1"/>
    <col min="8690" max="8692" width="18.5703125" style="3" customWidth="1"/>
    <col min="8693" max="8694" width="17.5703125" style="3" customWidth="1"/>
    <col min="8695" max="8696" width="20.5703125" style="3" customWidth="1"/>
    <col min="8697" max="8697" width="21.85546875" style="3" customWidth="1"/>
    <col min="8698" max="8699" width="17.5703125" style="3" customWidth="1"/>
    <col min="8700" max="8700" width="18.85546875" style="3" bestFit="1" customWidth="1"/>
    <col min="8701" max="8701" width="17.5703125" style="3" customWidth="1"/>
    <col min="8702" max="8935" width="9.140625" style="3"/>
    <col min="8936" max="8936" width="2.42578125" style="3" customWidth="1"/>
    <col min="8937" max="8937" width="3" style="3" customWidth="1"/>
    <col min="8938" max="8938" width="55" style="3" customWidth="1"/>
    <col min="8939" max="8944" width="18.5703125" style="3" customWidth="1"/>
    <col min="8945" max="8945" width="19.5703125" style="3" customWidth="1"/>
    <col min="8946" max="8948" width="18.5703125" style="3" customWidth="1"/>
    <col min="8949" max="8950" width="17.5703125" style="3" customWidth="1"/>
    <col min="8951" max="8952" width="20.5703125" style="3" customWidth="1"/>
    <col min="8953" max="8953" width="21.85546875" style="3" customWidth="1"/>
    <col min="8954" max="8955" width="17.5703125" style="3" customWidth="1"/>
    <col min="8956" max="8956" width="18.85546875" style="3" bestFit="1" customWidth="1"/>
    <col min="8957" max="8957" width="17.5703125" style="3" customWidth="1"/>
    <col min="8958" max="9191" width="9.140625" style="3"/>
    <col min="9192" max="9192" width="2.42578125" style="3" customWidth="1"/>
    <col min="9193" max="9193" width="3" style="3" customWidth="1"/>
    <col min="9194" max="9194" width="55" style="3" customWidth="1"/>
    <col min="9195" max="9200" width="18.5703125" style="3" customWidth="1"/>
    <col min="9201" max="9201" width="19.5703125" style="3" customWidth="1"/>
    <col min="9202" max="9204" width="18.5703125" style="3" customWidth="1"/>
    <col min="9205" max="9206" width="17.5703125" style="3" customWidth="1"/>
    <col min="9207" max="9208" width="20.5703125" style="3" customWidth="1"/>
    <col min="9209" max="9209" width="21.85546875" style="3" customWidth="1"/>
    <col min="9210" max="9211" width="17.5703125" style="3" customWidth="1"/>
    <col min="9212" max="9212" width="18.85546875" style="3" bestFit="1" customWidth="1"/>
    <col min="9213" max="9213" width="17.5703125" style="3" customWidth="1"/>
    <col min="9214" max="9447" width="9.140625" style="3"/>
    <col min="9448" max="9448" width="2.42578125" style="3" customWidth="1"/>
    <col min="9449" max="9449" width="3" style="3" customWidth="1"/>
    <col min="9450" max="9450" width="55" style="3" customWidth="1"/>
    <col min="9451" max="9456" width="18.5703125" style="3" customWidth="1"/>
    <col min="9457" max="9457" width="19.5703125" style="3" customWidth="1"/>
    <col min="9458" max="9460" width="18.5703125" style="3" customWidth="1"/>
    <col min="9461" max="9462" width="17.5703125" style="3" customWidth="1"/>
    <col min="9463" max="9464" width="20.5703125" style="3" customWidth="1"/>
    <col min="9465" max="9465" width="21.85546875" style="3" customWidth="1"/>
    <col min="9466" max="9467" width="17.5703125" style="3" customWidth="1"/>
    <col min="9468" max="9468" width="18.85546875" style="3" bestFit="1" customWidth="1"/>
    <col min="9469" max="9469" width="17.5703125" style="3" customWidth="1"/>
    <col min="9470" max="9703" width="9.140625" style="3"/>
    <col min="9704" max="9704" width="2.42578125" style="3" customWidth="1"/>
    <col min="9705" max="9705" width="3" style="3" customWidth="1"/>
    <col min="9706" max="9706" width="55" style="3" customWidth="1"/>
    <col min="9707" max="9712" width="18.5703125" style="3" customWidth="1"/>
    <col min="9713" max="9713" width="19.5703125" style="3" customWidth="1"/>
    <col min="9714" max="9716" width="18.5703125" style="3" customWidth="1"/>
    <col min="9717" max="9718" width="17.5703125" style="3" customWidth="1"/>
    <col min="9719" max="9720" width="20.5703125" style="3" customWidth="1"/>
    <col min="9721" max="9721" width="21.85546875" style="3" customWidth="1"/>
    <col min="9722" max="9723" width="17.5703125" style="3" customWidth="1"/>
    <col min="9724" max="9724" width="18.85546875" style="3" bestFit="1" customWidth="1"/>
    <col min="9725" max="9725" width="17.5703125" style="3" customWidth="1"/>
    <col min="9726" max="9959" width="9.140625" style="3"/>
    <col min="9960" max="9960" width="2.42578125" style="3" customWidth="1"/>
    <col min="9961" max="9961" width="3" style="3" customWidth="1"/>
    <col min="9962" max="9962" width="55" style="3" customWidth="1"/>
    <col min="9963" max="9968" width="18.5703125" style="3" customWidth="1"/>
    <col min="9969" max="9969" width="19.5703125" style="3" customWidth="1"/>
    <col min="9970" max="9972" width="18.5703125" style="3" customWidth="1"/>
    <col min="9973" max="9974" width="17.5703125" style="3" customWidth="1"/>
    <col min="9975" max="9976" width="20.5703125" style="3" customWidth="1"/>
    <col min="9977" max="9977" width="21.85546875" style="3" customWidth="1"/>
    <col min="9978" max="9979" width="17.5703125" style="3" customWidth="1"/>
    <col min="9980" max="9980" width="18.85546875" style="3" bestFit="1" customWidth="1"/>
    <col min="9981" max="9981" width="17.5703125" style="3" customWidth="1"/>
    <col min="9982" max="10215" width="9.140625" style="3"/>
    <col min="10216" max="10216" width="2.42578125" style="3" customWidth="1"/>
    <col min="10217" max="10217" width="3" style="3" customWidth="1"/>
    <col min="10218" max="10218" width="55" style="3" customWidth="1"/>
    <col min="10219" max="10224" width="18.5703125" style="3" customWidth="1"/>
    <col min="10225" max="10225" width="19.5703125" style="3" customWidth="1"/>
    <col min="10226" max="10228" width="18.5703125" style="3" customWidth="1"/>
    <col min="10229" max="10230" width="17.5703125" style="3" customWidth="1"/>
    <col min="10231" max="10232" width="20.5703125" style="3" customWidth="1"/>
    <col min="10233" max="10233" width="21.85546875" style="3" customWidth="1"/>
    <col min="10234" max="10235" width="17.5703125" style="3" customWidth="1"/>
    <col min="10236" max="10236" width="18.85546875" style="3" bestFit="1" customWidth="1"/>
    <col min="10237" max="10237" width="17.5703125" style="3" customWidth="1"/>
    <col min="10238" max="10471" width="9.140625" style="3"/>
    <col min="10472" max="10472" width="2.42578125" style="3" customWidth="1"/>
    <col min="10473" max="10473" width="3" style="3" customWidth="1"/>
    <col min="10474" max="10474" width="55" style="3" customWidth="1"/>
    <col min="10475" max="10480" width="18.5703125" style="3" customWidth="1"/>
    <col min="10481" max="10481" width="19.5703125" style="3" customWidth="1"/>
    <col min="10482" max="10484" width="18.5703125" style="3" customWidth="1"/>
    <col min="10485" max="10486" width="17.5703125" style="3" customWidth="1"/>
    <col min="10487" max="10488" width="20.5703125" style="3" customWidth="1"/>
    <col min="10489" max="10489" width="21.85546875" style="3" customWidth="1"/>
    <col min="10490" max="10491" width="17.5703125" style="3" customWidth="1"/>
    <col min="10492" max="10492" width="18.85546875" style="3" bestFit="1" customWidth="1"/>
    <col min="10493" max="10493" width="17.5703125" style="3" customWidth="1"/>
    <col min="10494" max="10727" width="9.140625" style="3"/>
    <col min="10728" max="10728" width="2.42578125" style="3" customWidth="1"/>
    <col min="10729" max="10729" width="3" style="3" customWidth="1"/>
    <col min="10730" max="10730" width="55" style="3" customWidth="1"/>
    <col min="10731" max="10736" width="18.5703125" style="3" customWidth="1"/>
    <col min="10737" max="10737" width="19.5703125" style="3" customWidth="1"/>
    <col min="10738" max="10740" width="18.5703125" style="3" customWidth="1"/>
    <col min="10741" max="10742" width="17.5703125" style="3" customWidth="1"/>
    <col min="10743" max="10744" width="20.5703125" style="3" customWidth="1"/>
    <col min="10745" max="10745" width="21.85546875" style="3" customWidth="1"/>
    <col min="10746" max="10747" width="17.5703125" style="3" customWidth="1"/>
    <col min="10748" max="10748" width="18.85546875" style="3" bestFit="1" customWidth="1"/>
    <col min="10749" max="10749" width="17.5703125" style="3" customWidth="1"/>
    <col min="10750" max="10983" width="9.140625" style="3"/>
    <col min="10984" max="10984" width="2.42578125" style="3" customWidth="1"/>
    <col min="10985" max="10985" width="3" style="3" customWidth="1"/>
    <col min="10986" max="10986" width="55" style="3" customWidth="1"/>
    <col min="10987" max="10992" width="18.5703125" style="3" customWidth="1"/>
    <col min="10993" max="10993" width="19.5703125" style="3" customWidth="1"/>
    <col min="10994" max="10996" width="18.5703125" style="3" customWidth="1"/>
    <col min="10997" max="10998" width="17.5703125" style="3" customWidth="1"/>
    <col min="10999" max="11000" width="20.5703125" style="3" customWidth="1"/>
    <col min="11001" max="11001" width="21.85546875" style="3" customWidth="1"/>
    <col min="11002" max="11003" width="17.5703125" style="3" customWidth="1"/>
    <col min="11004" max="11004" width="18.85546875" style="3" bestFit="1" customWidth="1"/>
    <col min="11005" max="11005" width="17.5703125" style="3" customWidth="1"/>
    <col min="11006" max="11239" width="9.140625" style="3"/>
    <col min="11240" max="11240" width="2.42578125" style="3" customWidth="1"/>
    <col min="11241" max="11241" width="3" style="3" customWidth="1"/>
    <col min="11242" max="11242" width="55" style="3" customWidth="1"/>
    <col min="11243" max="11248" width="18.5703125" style="3" customWidth="1"/>
    <col min="11249" max="11249" width="19.5703125" style="3" customWidth="1"/>
    <col min="11250" max="11252" width="18.5703125" style="3" customWidth="1"/>
    <col min="11253" max="11254" width="17.5703125" style="3" customWidth="1"/>
    <col min="11255" max="11256" width="20.5703125" style="3" customWidth="1"/>
    <col min="11257" max="11257" width="21.85546875" style="3" customWidth="1"/>
    <col min="11258" max="11259" width="17.5703125" style="3" customWidth="1"/>
    <col min="11260" max="11260" width="18.85546875" style="3" bestFit="1" customWidth="1"/>
    <col min="11261" max="11261" width="17.5703125" style="3" customWidth="1"/>
    <col min="11262" max="11495" width="9.140625" style="3"/>
    <col min="11496" max="11496" width="2.42578125" style="3" customWidth="1"/>
    <col min="11497" max="11497" width="3" style="3" customWidth="1"/>
    <col min="11498" max="11498" width="55" style="3" customWidth="1"/>
    <col min="11499" max="11504" width="18.5703125" style="3" customWidth="1"/>
    <col min="11505" max="11505" width="19.5703125" style="3" customWidth="1"/>
    <col min="11506" max="11508" width="18.5703125" style="3" customWidth="1"/>
    <col min="11509" max="11510" width="17.5703125" style="3" customWidth="1"/>
    <col min="11511" max="11512" width="20.5703125" style="3" customWidth="1"/>
    <col min="11513" max="11513" width="21.85546875" style="3" customWidth="1"/>
    <col min="11514" max="11515" width="17.5703125" style="3" customWidth="1"/>
    <col min="11516" max="11516" width="18.85546875" style="3" bestFit="1" customWidth="1"/>
    <col min="11517" max="11517" width="17.5703125" style="3" customWidth="1"/>
    <col min="11518" max="11751" width="9.140625" style="3"/>
    <col min="11752" max="11752" width="2.42578125" style="3" customWidth="1"/>
    <col min="11753" max="11753" width="3" style="3" customWidth="1"/>
    <col min="11754" max="11754" width="55" style="3" customWidth="1"/>
    <col min="11755" max="11760" width="18.5703125" style="3" customWidth="1"/>
    <col min="11761" max="11761" width="19.5703125" style="3" customWidth="1"/>
    <col min="11762" max="11764" width="18.5703125" style="3" customWidth="1"/>
    <col min="11765" max="11766" width="17.5703125" style="3" customWidth="1"/>
    <col min="11767" max="11768" width="20.5703125" style="3" customWidth="1"/>
    <col min="11769" max="11769" width="21.85546875" style="3" customWidth="1"/>
    <col min="11770" max="11771" width="17.5703125" style="3" customWidth="1"/>
    <col min="11772" max="11772" width="18.85546875" style="3" bestFit="1" customWidth="1"/>
    <col min="11773" max="11773" width="17.5703125" style="3" customWidth="1"/>
    <col min="11774" max="12007" width="9.140625" style="3"/>
    <col min="12008" max="12008" width="2.42578125" style="3" customWidth="1"/>
    <col min="12009" max="12009" width="3" style="3" customWidth="1"/>
    <col min="12010" max="12010" width="55" style="3" customWidth="1"/>
    <col min="12011" max="12016" width="18.5703125" style="3" customWidth="1"/>
    <col min="12017" max="12017" width="19.5703125" style="3" customWidth="1"/>
    <col min="12018" max="12020" width="18.5703125" style="3" customWidth="1"/>
    <col min="12021" max="12022" width="17.5703125" style="3" customWidth="1"/>
    <col min="12023" max="12024" width="20.5703125" style="3" customWidth="1"/>
    <col min="12025" max="12025" width="21.85546875" style="3" customWidth="1"/>
    <col min="12026" max="12027" width="17.5703125" style="3" customWidth="1"/>
    <col min="12028" max="12028" width="18.85546875" style="3" bestFit="1" customWidth="1"/>
    <col min="12029" max="12029" width="17.5703125" style="3" customWidth="1"/>
    <col min="12030" max="12263" width="9.140625" style="3"/>
    <col min="12264" max="12264" width="2.42578125" style="3" customWidth="1"/>
    <col min="12265" max="12265" width="3" style="3" customWidth="1"/>
    <col min="12266" max="12266" width="55" style="3" customWidth="1"/>
    <col min="12267" max="12272" width="18.5703125" style="3" customWidth="1"/>
    <col min="12273" max="12273" width="19.5703125" style="3" customWidth="1"/>
    <col min="12274" max="12276" width="18.5703125" style="3" customWidth="1"/>
    <col min="12277" max="12278" width="17.5703125" style="3" customWidth="1"/>
    <col min="12279" max="12280" width="20.5703125" style="3" customWidth="1"/>
    <col min="12281" max="12281" width="21.85546875" style="3" customWidth="1"/>
    <col min="12282" max="12283" width="17.5703125" style="3" customWidth="1"/>
    <col min="12284" max="12284" width="18.85546875" style="3" bestFit="1" customWidth="1"/>
    <col min="12285" max="12285" width="17.5703125" style="3" customWidth="1"/>
    <col min="12286" max="12519" width="9.140625" style="3"/>
    <col min="12520" max="12520" width="2.42578125" style="3" customWidth="1"/>
    <col min="12521" max="12521" width="3" style="3" customWidth="1"/>
    <col min="12522" max="12522" width="55" style="3" customWidth="1"/>
    <col min="12523" max="12528" width="18.5703125" style="3" customWidth="1"/>
    <col min="12529" max="12529" width="19.5703125" style="3" customWidth="1"/>
    <col min="12530" max="12532" width="18.5703125" style="3" customWidth="1"/>
    <col min="12533" max="12534" width="17.5703125" style="3" customWidth="1"/>
    <col min="12535" max="12536" width="20.5703125" style="3" customWidth="1"/>
    <col min="12537" max="12537" width="21.85546875" style="3" customWidth="1"/>
    <col min="12538" max="12539" width="17.5703125" style="3" customWidth="1"/>
    <col min="12540" max="12540" width="18.85546875" style="3" bestFit="1" customWidth="1"/>
    <col min="12541" max="12541" width="17.5703125" style="3" customWidth="1"/>
    <col min="12542" max="12775" width="9.140625" style="3"/>
    <col min="12776" max="12776" width="2.42578125" style="3" customWidth="1"/>
    <col min="12777" max="12777" width="3" style="3" customWidth="1"/>
    <col min="12778" max="12778" width="55" style="3" customWidth="1"/>
    <col min="12779" max="12784" width="18.5703125" style="3" customWidth="1"/>
    <col min="12785" max="12785" width="19.5703125" style="3" customWidth="1"/>
    <col min="12786" max="12788" width="18.5703125" style="3" customWidth="1"/>
    <col min="12789" max="12790" width="17.5703125" style="3" customWidth="1"/>
    <col min="12791" max="12792" width="20.5703125" style="3" customWidth="1"/>
    <col min="12793" max="12793" width="21.85546875" style="3" customWidth="1"/>
    <col min="12794" max="12795" width="17.5703125" style="3" customWidth="1"/>
    <col min="12796" max="12796" width="18.85546875" style="3" bestFit="1" customWidth="1"/>
    <col min="12797" max="12797" width="17.5703125" style="3" customWidth="1"/>
    <col min="12798" max="13031" width="9.140625" style="3"/>
    <col min="13032" max="13032" width="2.42578125" style="3" customWidth="1"/>
    <col min="13033" max="13033" width="3" style="3" customWidth="1"/>
    <col min="13034" max="13034" width="55" style="3" customWidth="1"/>
    <col min="13035" max="13040" width="18.5703125" style="3" customWidth="1"/>
    <col min="13041" max="13041" width="19.5703125" style="3" customWidth="1"/>
    <col min="13042" max="13044" width="18.5703125" style="3" customWidth="1"/>
    <col min="13045" max="13046" width="17.5703125" style="3" customWidth="1"/>
    <col min="13047" max="13048" width="20.5703125" style="3" customWidth="1"/>
    <col min="13049" max="13049" width="21.85546875" style="3" customWidth="1"/>
    <col min="13050" max="13051" width="17.5703125" style="3" customWidth="1"/>
    <col min="13052" max="13052" width="18.85546875" style="3" bestFit="1" customWidth="1"/>
    <col min="13053" max="13053" width="17.5703125" style="3" customWidth="1"/>
    <col min="13054" max="13287" width="9.140625" style="3"/>
    <col min="13288" max="13288" width="2.42578125" style="3" customWidth="1"/>
    <col min="13289" max="13289" width="3" style="3" customWidth="1"/>
    <col min="13290" max="13290" width="55" style="3" customWidth="1"/>
    <col min="13291" max="13296" width="18.5703125" style="3" customWidth="1"/>
    <col min="13297" max="13297" width="19.5703125" style="3" customWidth="1"/>
    <col min="13298" max="13300" width="18.5703125" style="3" customWidth="1"/>
    <col min="13301" max="13302" width="17.5703125" style="3" customWidth="1"/>
    <col min="13303" max="13304" width="20.5703125" style="3" customWidth="1"/>
    <col min="13305" max="13305" width="21.85546875" style="3" customWidth="1"/>
    <col min="13306" max="13307" width="17.5703125" style="3" customWidth="1"/>
    <col min="13308" max="13308" width="18.85546875" style="3" bestFit="1" customWidth="1"/>
    <col min="13309" max="13309" width="17.5703125" style="3" customWidth="1"/>
    <col min="13310" max="13543" width="9.140625" style="3"/>
    <col min="13544" max="13544" width="2.42578125" style="3" customWidth="1"/>
    <col min="13545" max="13545" width="3" style="3" customWidth="1"/>
    <col min="13546" max="13546" width="55" style="3" customWidth="1"/>
    <col min="13547" max="13552" width="18.5703125" style="3" customWidth="1"/>
    <col min="13553" max="13553" width="19.5703125" style="3" customWidth="1"/>
    <col min="13554" max="13556" width="18.5703125" style="3" customWidth="1"/>
    <col min="13557" max="13558" width="17.5703125" style="3" customWidth="1"/>
    <col min="13559" max="13560" width="20.5703125" style="3" customWidth="1"/>
    <col min="13561" max="13561" width="21.85546875" style="3" customWidth="1"/>
    <col min="13562" max="13563" width="17.5703125" style="3" customWidth="1"/>
    <col min="13564" max="13564" width="18.85546875" style="3" bestFit="1" customWidth="1"/>
    <col min="13565" max="13565" width="17.5703125" style="3" customWidth="1"/>
    <col min="13566" max="13799" width="9.140625" style="3"/>
    <col min="13800" max="13800" width="2.42578125" style="3" customWidth="1"/>
    <col min="13801" max="13801" width="3" style="3" customWidth="1"/>
    <col min="13802" max="13802" width="55" style="3" customWidth="1"/>
    <col min="13803" max="13808" width="18.5703125" style="3" customWidth="1"/>
    <col min="13809" max="13809" width="19.5703125" style="3" customWidth="1"/>
    <col min="13810" max="13812" width="18.5703125" style="3" customWidth="1"/>
    <col min="13813" max="13814" width="17.5703125" style="3" customWidth="1"/>
    <col min="13815" max="13816" width="20.5703125" style="3" customWidth="1"/>
    <col min="13817" max="13817" width="21.85546875" style="3" customWidth="1"/>
    <col min="13818" max="13819" width="17.5703125" style="3" customWidth="1"/>
    <col min="13820" max="13820" width="18.85546875" style="3" bestFit="1" customWidth="1"/>
    <col min="13821" max="13821" width="17.5703125" style="3" customWidth="1"/>
    <col min="13822" max="14055" width="9.140625" style="3"/>
    <col min="14056" max="14056" width="2.42578125" style="3" customWidth="1"/>
    <col min="14057" max="14057" width="3" style="3" customWidth="1"/>
    <col min="14058" max="14058" width="55" style="3" customWidth="1"/>
    <col min="14059" max="14064" width="18.5703125" style="3" customWidth="1"/>
    <col min="14065" max="14065" width="19.5703125" style="3" customWidth="1"/>
    <col min="14066" max="14068" width="18.5703125" style="3" customWidth="1"/>
    <col min="14069" max="14070" width="17.5703125" style="3" customWidth="1"/>
    <col min="14071" max="14072" width="20.5703125" style="3" customWidth="1"/>
    <col min="14073" max="14073" width="21.85546875" style="3" customWidth="1"/>
    <col min="14074" max="14075" width="17.5703125" style="3" customWidth="1"/>
    <col min="14076" max="14076" width="18.85546875" style="3" bestFit="1" customWidth="1"/>
    <col min="14077" max="14077" width="17.5703125" style="3" customWidth="1"/>
    <col min="14078" max="14311" width="9.140625" style="3"/>
    <col min="14312" max="14312" width="2.42578125" style="3" customWidth="1"/>
    <col min="14313" max="14313" width="3" style="3" customWidth="1"/>
    <col min="14314" max="14314" width="55" style="3" customWidth="1"/>
    <col min="14315" max="14320" width="18.5703125" style="3" customWidth="1"/>
    <col min="14321" max="14321" width="19.5703125" style="3" customWidth="1"/>
    <col min="14322" max="14324" width="18.5703125" style="3" customWidth="1"/>
    <col min="14325" max="14326" width="17.5703125" style="3" customWidth="1"/>
    <col min="14327" max="14328" width="20.5703125" style="3" customWidth="1"/>
    <col min="14329" max="14329" width="21.85546875" style="3" customWidth="1"/>
    <col min="14330" max="14331" width="17.5703125" style="3" customWidth="1"/>
    <col min="14332" max="14332" width="18.85546875" style="3" bestFit="1" customWidth="1"/>
    <col min="14333" max="14333" width="17.5703125" style="3" customWidth="1"/>
    <col min="14334" max="14567" width="9.140625" style="3"/>
    <col min="14568" max="14568" width="2.42578125" style="3" customWidth="1"/>
    <col min="14569" max="14569" width="3" style="3" customWidth="1"/>
    <col min="14570" max="14570" width="55" style="3" customWidth="1"/>
    <col min="14571" max="14576" width="18.5703125" style="3" customWidth="1"/>
    <col min="14577" max="14577" width="19.5703125" style="3" customWidth="1"/>
    <col min="14578" max="14580" width="18.5703125" style="3" customWidth="1"/>
    <col min="14581" max="14582" width="17.5703125" style="3" customWidth="1"/>
    <col min="14583" max="14584" width="20.5703125" style="3" customWidth="1"/>
    <col min="14585" max="14585" width="21.85546875" style="3" customWidth="1"/>
    <col min="14586" max="14587" width="17.5703125" style="3" customWidth="1"/>
    <col min="14588" max="14588" width="18.85546875" style="3" bestFit="1" customWidth="1"/>
    <col min="14589" max="14589" width="17.5703125" style="3" customWidth="1"/>
    <col min="14590" max="14823" width="9.140625" style="3"/>
    <col min="14824" max="14824" width="2.42578125" style="3" customWidth="1"/>
    <col min="14825" max="14825" width="3" style="3" customWidth="1"/>
    <col min="14826" max="14826" width="55" style="3" customWidth="1"/>
    <col min="14827" max="14832" width="18.5703125" style="3" customWidth="1"/>
    <col min="14833" max="14833" width="19.5703125" style="3" customWidth="1"/>
    <col min="14834" max="14836" width="18.5703125" style="3" customWidth="1"/>
    <col min="14837" max="14838" width="17.5703125" style="3" customWidth="1"/>
    <col min="14839" max="14840" width="20.5703125" style="3" customWidth="1"/>
    <col min="14841" max="14841" width="21.85546875" style="3" customWidth="1"/>
    <col min="14842" max="14843" width="17.5703125" style="3" customWidth="1"/>
    <col min="14844" max="14844" width="18.85546875" style="3" bestFit="1" customWidth="1"/>
    <col min="14845" max="14845" width="17.5703125" style="3" customWidth="1"/>
    <col min="14846" max="15079" width="9.140625" style="3"/>
    <col min="15080" max="15080" width="2.42578125" style="3" customWidth="1"/>
    <col min="15081" max="15081" width="3" style="3" customWidth="1"/>
    <col min="15082" max="15082" width="55" style="3" customWidth="1"/>
    <col min="15083" max="15088" width="18.5703125" style="3" customWidth="1"/>
    <col min="15089" max="15089" width="19.5703125" style="3" customWidth="1"/>
    <col min="15090" max="15092" width="18.5703125" style="3" customWidth="1"/>
    <col min="15093" max="15094" width="17.5703125" style="3" customWidth="1"/>
    <col min="15095" max="15096" width="20.5703125" style="3" customWidth="1"/>
    <col min="15097" max="15097" width="21.85546875" style="3" customWidth="1"/>
    <col min="15098" max="15099" width="17.5703125" style="3" customWidth="1"/>
    <col min="15100" max="15100" width="18.85546875" style="3" bestFit="1" customWidth="1"/>
    <col min="15101" max="15101" width="17.5703125" style="3" customWidth="1"/>
    <col min="15102" max="15335" width="9.140625" style="3"/>
    <col min="15336" max="15336" width="2.42578125" style="3" customWidth="1"/>
    <col min="15337" max="15337" width="3" style="3" customWidth="1"/>
    <col min="15338" max="15338" width="55" style="3" customWidth="1"/>
    <col min="15339" max="15344" width="18.5703125" style="3" customWidth="1"/>
    <col min="15345" max="15345" width="19.5703125" style="3" customWidth="1"/>
    <col min="15346" max="15348" width="18.5703125" style="3" customWidth="1"/>
    <col min="15349" max="15350" width="17.5703125" style="3" customWidth="1"/>
    <col min="15351" max="15352" width="20.5703125" style="3" customWidth="1"/>
    <col min="15353" max="15353" width="21.85546875" style="3" customWidth="1"/>
    <col min="15354" max="15355" width="17.5703125" style="3" customWidth="1"/>
    <col min="15356" max="15356" width="18.85546875" style="3" bestFit="1" customWidth="1"/>
    <col min="15357" max="15357" width="17.5703125" style="3" customWidth="1"/>
    <col min="15358" max="15591" width="9.140625" style="3"/>
    <col min="15592" max="15592" width="2.42578125" style="3" customWidth="1"/>
    <col min="15593" max="15593" width="3" style="3" customWidth="1"/>
    <col min="15594" max="15594" width="55" style="3" customWidth="1"/>
    <col min="15595" max="15600" width="18.5703125" style="3" customWidth="1"/>
    <col min="15601" max="15601" width="19.5703125" style="3" customWidth="1"/>
    <col min="15602" max="15604" width="18.5703125" style="3" customWidth="1"/>
    <col min="15605" max="15606" width="17.5703125" style="3" customWidth="1"/>
    <col min="15607" max="15608" width="20.5703125" style="3" customWidth="1"/>
    <col min="15609" max="15609" width="21.85546875" style="3" customWidth="1"/>
    <col min="15610" max="15611" width="17.5703125" style="3" customWidth="1"/>
    <col min="15612" max="15612" width="18.85546875" style="3" bestFit="1" customWidth="1"/>
    <col min="15613" max="15613" width="17.5703125" style="3" customWidth="1"/>
    <col min="15614" max="15847" width="9.140625" style="3"/>
    <col min="15848" max="15848" width="2.42578125" style="3" customWidth="1"/>
    <col min="15849" max="15849" width="3" style="3" customWidth="1"/>
    <col min="15850" max="15850" width="55" style="3" customWidth="1"/>
    <col min="15851" max="15856" width="18.5703125" style="3" customWidth="1"/>
    <col min="15857" max="15857" width="19.5703125" style="3" customWidth="1"/>
    <col min="15858" max="15860" width="18.5703125" style="3" customWidth="1"/>
    <col min="15861" max="15862" width="17.5703125" style="3" customWidth="1"/>
    <col min="15863" max="15864" width="20.5703125" style="3" customWidth="1"/>
    <col min="15865" max="15865" width="21.85546875" style="3" customWidth="1"/>
    <col min="15866" max="15867" width="17.5703125" style="3" customWidth="1"/>
    <col min="15868" max="15868" width="18.85546875" style="3" bestFit="1" customWidth="1"/>
    <col min="15869" max="15869" width="17.5703125" style="3" customWidth="1"/>
    <col min="15870" max="16103" width="9.140625" style="3"/>
    <col min="16104" max="16104" width="2.42578125" style="3" customWidth="1"/>
    <col min="16105" max="16105" width="3" style="3" customWidth="1"/>
    <col min="16106" max="16106" width="55" style="3" customWidth="1"/>
    <col min="16107" max="16112" width="18.5703125" style="3" customWidth="1"/>
    <col min="16113" max="16113" width="19.5703125" style="3" customWidth="1"/>
    <col min="16114" max="16116" width="18.5703125" style="3" customWidth="1"/>
    <col min="16117" max="16118" width="17.5703125" style="3" customWidth="1"/>
    <col min="16119" max="16120" width="20.5703125" style="3" customWidth="1"/>
    <col min="16121" max="16121" width="21.85546875" style="3" customWidth="1"/>
    <col min="16122" max="16123" width="17.5703125" style="3" customWidth="1"/>
    <col min="16124" max="16124" width="18.85546875" style="3" bestFit="1" customWidth="1"/>
    <col min="16125" max="16125" width="17.5703125" style="3" customWidth="1"/>
    <col min="16126" max="16384" width="9.140625" style="3"/>
  </cols>
  <sheetData>
    <row r="1" spans="1:38" s="83" customFormat="1" ht="30.95" customHeight="1">
      <c r="A1" s="293" t="s">
        <v>1190</v>
      </c>
      <c r="B1" s="293"/>
      <c r="C1" s="293"/>
      <c r="D1" s="293"/>
      <c r="E1" s="293"/>
      <c r="AF1" s="295"/>
      <c r="AG1" s="295"/>
      <c r="AH1" s="295"/>
      <c r="AI1" s="295"/>
    </row>
    <row r="2" spans="1:38" s="82" customFormat="1" ht="12">
      <c r="B2" s="304"/>
      <c r="AF2" s="305"/>
      <c r="AG2" s="305"/>
      <c r="AH2" s="305"/>
      <c r="AI2" s="305"/>
    </row>
    <row r="3" spans="1:38" s="269" customFormat="1" ht="41.25" customHeight="1"/>
    <row r="4" spans="1:38" s="91" customFormat="1" ht="30" customHeight="1">
      <c r="A4" s="114"/>
      <c r="B4" s="116"/>
      <c r="C4" s="426" t="s">
        <v>672</v>
      </c>
      <c r="D4" s="423"/>
      <c r="E4" s="423"/>
      <c r="F4" s="423"/>
      <c r="G4" s="424"/>
      <c r="H4" s="425"/>
      <c r="I4" s="427" t="s">
        <v>673</v>
      </c>
      <c r="J4" s="423"/>
      <c r="K4" s="423"/>
      <c r="L4" s="423"/>
      <c r="M4" s="424"/>
      <c r="N4" s="425"/>
      <c r="O4" s="427" t="s">
        <v>1124</v>
      </c>
      <c r="P4" s="423"/>
      <c r="Q4" s="423"/>
      <c r="R4" s="423"/>
      <c r="S4" s="424"/>
      <c r="T4" s="425"/>
      <c r="U4" s="427" t="s">
        <v>1125</v>
      </c>
      <c r="V4" s="423"/>
      <c r="W4" s="423"/>
      <c r="X4" s="423"/>
      <c r="Y4" s="424"/>
      <c r="Z4" s="425"/>
      <c r="AA4" s="438" t="s">
        <v>1126</v>
      </c>
      <c r="AB4" s="439"/>
      <c r="AC4" s="439"/>
      <c r="AD4" s="439"/>
      <c r="AE4" s="439"/>
      <c r="AF4" s="440"/>
      <c r="AG4" s="422" t="s">
        <v>1127</v>
      </c>
      <c r="AH4" s="423"/>
      <c r="AI4" s="423"/>
      <c r="AJ4" s="423"/>
      <c r="AK4" s="424"/>
      <c r="AL4" s="425"/>
    </row>
    <row r="5" spans="1:38">
      <c r="A5" s="93"/>
      <c r="B5" s="117"/>
      <c r="C5" s="322">
        <v>2022</v>
      </c>
      <c r="D5" s="322">
        <v>2023</v>
      </c>
      <c r="E5" s="322">
        <v>2024</v>
      </c>
      <c r="F5" s="322">
        <v>2025</v>
      </c>
      <c r="G5" s="322">
        <v>2026</v>
      </c>
      <c r="H5" s="322">
        <v>2027</v>
      </c>
      <c r="I5" s="322">
        <v>2022</v>
      </c>
      <c r="J5" s="322">
        <v>2023</v>
      </c>
      <c r="K5" s="322">
        <v>2024</v>
      </c>
      <c r="L5" s="322">
        <v>2025</v>
      </c>
      <c r="M5" s="322">
        <v>2026</v>
      </c>
      <c r="N5" s="322">
        <v>2027</v>
      </c>
      <c r="O5" s="322">
        <v>2022</v>
      </c>
      <c r="P5" s="322">
        <v>2023</v>
      </c>
      <c r="Q5" s="322">
        <v>2024</v>
      </c>
      <c r="R5" s="322">
        <v>2025</v>
      </c>
      <c r="S5" s="322">
        <v>2026</v>
      </c>
      <c r="T5" s="322">
        <v>2027</v>
      </c>
      <c r="U5" s="322">
        <v>2022</v>
      </c>
      <c r="V5" s="322">
        <v>2023</v>
      </c>
      <c r="W5" s="322">
        <v>2024</v>
      </c>
      <c r="X5" s="322">
        <v>2025</v>
      </c>
      <c r="Y5" s="322">
        <v>2026</v>
      </c>
      <c r="Z5" s="322">
        <v>2027</v>
      </c>
      <c r="AA5" s="322">
        <v>2022</v>
      </c>
      <c r="AB5" s="322">
        <v>2023</v>
      </c>
      <c r="AC5" s="322">
        <v>2024</v>
      </c>
      <c r="AD5" s="322">
        <v>2025</v>
      </c>
      <c r="AE5" s="322">
        <v>2026</v>
      </c>
      <c r="AF5" s="322">
        <v>2027</v>
      </c>
      <c r="AG5" s="322">
        <v>2022</v>
      </c>
      <c r="AH5" s="322">
        <v>2023</v>
      </c>
      <c r="AI5" s="322">
        <v>2024</v>
      </c>
      <c r="AJ5" s="322">
        <v>2025</v>
      </c>
      <c r="AK5" s="322">
        <v>2026</v>
      </c>
      <c r="AL5" s="322">
        <v>2027</v>
      </c>
    </row>
    <row r="6" spans="1:38">
      <c r="A6" s="115"/>
      <c r="B6" s="118"/>
      <c r="C6" s="309" t="s">
        <v>727</v>
      </c>
      <c r="D6" s="309" t="s">
        <v>728</v>
      </c>
      <c r="E6" s="309" t="s">
        <v>729</v>
      </c>
      <c r="F6" s="309" t="s">
        <v>730</v>
      </c>
      <c r="G6" s="309" t="s">
        <v>731</v>
      </c>
      <c r="H6" s="309" t="s">
        <v>784</v>
      </c>
      <c r="I6" s="309" t="s">
        <v>785</v>
      </c>
      <c r="J6" s="309" t="s">
        <v>786</v>
      </c>
      <c r="K6" s="309" t="s">
        <v>787</v>
      </c>
      <c r="L6" s="309" t="s">
        <v>788</v>
      </c>
      <c r="M6" s="309" t="s">
        <v>789</v>
      </c>
      <c r="N6" s="309" t="s">
        <v>790</v>
      </c>
      <c r="O6" s="309" t="s">
        <v>791</v>
      </c>
      <c r="P6" s="309" t="s">
        <v>792</v>
      </c>
      <c r="Q6" s="309" t="s">
        <v>793</v>
      </c>
      <c r="R6" s="309" t="s">
        <v>794</v>
      </c>
      <c r="S6" s="309" t="s">
        <v>795</v>
      </c>
      <c r="T6" s="309" t="s">
        <v>796</v>
      </c>
      <c r="U6" s="309" t="s">
        <v>797</v>
      </c>
      <c r="V6" s="309" t="s">
        <v>798</v>
      </c>
      <c r="W6" s="309" t="s">
        <v>799</v>
      </c>
      <c r="X6" s="309" t="s">
        <v>800</v>
      </c>
      <c r="Y6" s="309" t="s">
        <v>801</v>
      </c>
      <c r="Z6" s="309" t="s">
        <v>802</v>
      </c>
      <c r="AA6" s="309" t="s">
        <v>803</v>
      </c>
      <c r="AB6" s="309" t="s">
        <v>804</v>
      </c>
      <c r="AC6" s="309" t="s">
        <v>805</v>
      </c>
      <c r="AD6" s="309" t="s">
        <v>806</v>
      </c>
      <c r="AE6" s="309" t="s">
        <v>807</v>
      </c>
      <c r="AF6" s="309" t="s">
        <v>808</v>
      </c>
      <c r="AG6" s="309" t="s">
        <v>809</v>
      </c>
      <c r="AH6" s="309" t="s">
        <v>810</v>
      </c>
      <c r="AI6" s="309" t="s">
        <v>811</v>
      </c>
      <c r="AJ6" s="309" t="s">
        <v>812</v>
      </c>
      <c r="AK6" s="309" t="s">
        <v>813</v>
      </c>
      <c r="AL6" s="309" t="s">
        <v>814</v>
      </c>
    </row>
    <row r="7" spans="1:38">
      <c r="A7" s="113" t="s">
        <v>674</v>
      </c>
      <c r="B7" s="310" t="s">
        <v>732</v>
      </c>
      <c r="C7" s="123"/>
      <c r="D7" s="124"/>
      <c r="E7" s="124"/>
      <c r="F7" s="124"/>
      <c r="G7" s="138"/>
      <c r="H7" s="125"/>
      <c r="I7" s="123"/>
      <c r="J7" s="124"/>
      <c r="K7" s="124"/>
      <c r="L7" s="124"/>
      <c r="M7" s="138"/>
      <c r="N7" s="125"/>
      <c r="O7" s="123"/>
      <c r="P7" s="124"/>
      <c r="Q7" s="124"/>
      <c r="R7" s="124"/>
      <c r="S7" s="138"/>
      <c r="T7" s="125"/>
      <c r="U7" s="123"/>
      <c r="V7" s="124"/>
      <c r="W7" s="124"/>
      <c r="X7" s="124"/>
      <c r="Y7" s="138"/>
      <c r="Z7" s="125"/>
      <c r="AA7" s="123"/>
      <c r="AB7" s="124"/>
      <c r="AC7" s="124"/>
      <c r="AD7" s="124"/>
      <c r="AE7" s="138"/>
      <c r="AF7" s="125"/>
      <c r="AG7" s="123"/>
      <c r="AH7" s="124"/>
      <c r="AI7" s="124"/>
      <c r="AJ7" s="124"/>
      <c r="AK7" s="138"/>
      <c r="AL7" s="125"/>
    </row>
    <row r="8" spans="1:38">
      <c r="A8" s="172" t="s">
        <v>518</v>
      </c>
      <c r="B8" s="311" t="s">
        <v>733</v>
      </c>
      <c r="C8" s="123"/>
      <c r="D8" s="124"/>
      <c r="E8" s="124"/>
      <c r="F8" s="124"/>
      <c r="G8" s="138"/>
      <c r="H8" s="125"/>
      <c r="I8" s="123"/>
      <c r="J8" s="124"/>
      <c r="K8" s="124"/>
      <c r="L8" s="124"/>
      <c r="M8" s="138"/>
      <c r="N8" s="125"/>
      <c r="O8" s="123"/>
      <c r="P8" s="124"/>
      <c r="Q8" s="124"/>
      <c r="R8" s="124"/>
      <c r="S8" s="138"/>
      <c r="T8" s="125"/>
      <c r="U8" s="123"/>
      <c r="V8" s="124"/>
      <c r="W8" s="124"/>
      <c r="X8" s="124"/>
      <c r="Y8" s="138"/>
      <c r="Z8" s="125"/>
      <c r="AA8" s="123"/>
      <c r="AB8" s="124"/>
      <c r="AC8" s="124"/>
      <c r="AD8" s="124"/>
      <c r="AE8" s="138"/>
      <c r="AF8" s="125"/>
      <c r="AG8" s="123"/>
      <c r="AH8" s="124"/>
      <c r="AI8" s="124"/>
      <c r="AJ8" s="124"/>
      <c r="AK8" s="138"/>
      <c r="AL8" s="125"/>
    </row>
    <row r="9" spans="1:38">
      <c r="A9" s="172" t="s">
        <v>519</v>
      </c>
      <c r="B9" s="311" t="s">
        <v>734</v>
      </c>
      <c r="C9" s="123"/>
      <c r="D9" s="124"/>
      <c r="E9" s="124"/>
      <c r="F9" s="124"/>
      <c r="G9" s="138"/>
      <c r="H9" s="125"/>
      <c r="I9" s="123"/>
      <c r="J9" s="124"/>
      <c r="K9" s="124"/>
      <c r="L9" s="124"/>
      <c r="M9" s="138"/>
      <c r="N9" s="125"/>
      <c r="O9" s="123"/>
      <c r="P9" s="124"/>
      <c r="Q9" s="124"/>
      <c r="R9" s="124"/>
      <c r="S9" s="138"/>
      <c r="T9" s="125"/>
      <c r="U9" s="123"/>
      <c r="V9" s="124"/>
      <c r="W9" s="124"/>
      <c r="X9" s="124"/>
      <c r="Y9" s="138"/>
      <c r="Z9" s="125"/>
      <c r="AA9" s="123"/>
      <c r="AB9" s="124"/>
      <c r="AC9" s="124"/>
      <c r="AD9" s="124"/>
      <c r="AE9" s="138"/>
      <c r="AF9" s="125"/>
      <c r="AG9" s="123"/>
      <c r="AH9" s="124"/>
      <c r="AI9" s="124"/>
      <c r="AJ9" s="124"/>
      <c r="AK9" s="138"/>
      <c r="AL9" s="125"/>
    </row>
    <row r="10" spans="1:38">
      <c r="A10" s="172" t="s">
        <v>520</v>
      </c>
      <c r="B10" s="311" t="s">
        <v>735</v>
      </c>
      <c r="C10" s="123"/>
      <c r="D10" s="124"/>
      <c r="E10" s="124"/>
      <c r="F10" s="124"/>
      <c r="G10" s="138"/>
      <c r="H10" s="125"/>
      <c r="I10" s="123"/>
      <c r="J10" s="124"/>
      <c r="K10" s="124"/>
      <c r="L10" s="124"/>
      <c r="M10" s="138"/>
      <c r="N10" s="125"/>
      <c r="O10" s="123"/>
      <c r="P10" s="124"/>
      <c r="Q10" s="124"/>
      <c r="R10" s="124"/>
      <c r="S10" s="138"/>
      <c r="T10" s="125"/>
      <c r="U10" s="123"/>
      <c r="V10" s="124"/>
      <c r="W10" s="124"/>
      <c r="X10" s="124"/>
      <c r="Y10" s="138"/>
      <c r="Z10" s="125"/>
      <c r="AA10" s="123"/>
      <c r="AB10" s="124"/>
      <c r="AC10" s="124"/>
      <c r="AD10" s="124"/>
      <c r="AE10" s="138"/>
      <c r="AF10" s="125"/>
      <c r="AG10" s="123"/>
      <c r="AH10" s="124"/>
      <c r="AI10" s="124"/>
      <c r="AJ10" s="124"/>
      <c r="AK10" s="138"/>
      <c r="AL10" s="125"/>
    </row>
    <row r="11" spans="1:38">
      <c r="A11" s="172" t="s">
        <v>521</v>
      </c>
      <c r="B11" s="311" t="s">
        <v>736</v>
      </c>
      <c r="C11" s="123"/>
      <c r="D11" s="124"/>
      <c r="E11" s="124"/>
      <c r="F11" s="124"/>
      <c r="G11" s="138"/>
      <c r="H11" s="125"/>
      <c r="I11" s="123"/>
      <c r="J11" s="124"/>
      <c r="K11" s="124"/>
      <c r="L11" s="124"/>
      <c r="M11" s="138"/>
      <c r="N11" s="125"/>
      <c r="O11" s="123"/>
      <c r="P11" s="124"/>
      <c r="Q11" s="124"/>
      <c r="R11" s="124"/>
      <c r="S11" s="138"/>
      <c r="T11" s="125"/>
      <c r="U11" s="123"/>
      <c r="V11" s="124"/>
      <c r="W11" s="124"/>
      <c r="X11" s="124"/>
      <c r="Y11" s="138"/>
      <c r="Z11" s="125"/>
      <c r="AA11" s="123"/>
      <c r="AB11" s="124"/>
      <c r="AC11" s="124"/>
      <c r="AD11" s="124"/>
      <c r="AE11" s="138"/>
      <c r="AF11" s="125"/>
      <c r="AG11" s="123"/>
      <c r="AH11" s="124"/>
      <c r="AI11" s="124"/>
      <c r="AJ11" s="124"/>
      <c r="AK11" s="138"/>
      <c r="AL11" s="125"/>
    </row>
    <row r="12" spans="1:38">
      <c r="A12" s="172" t="s">
        <v>522</v>
      </c>
      <c r="B12" s="311" t="s">
        <v>737</v>
      </c>
      <c r="C12" s="123"/>
      <c r="D12" s="124"/>
      <c r="E12" s="124"/>
      <c r="F12" s="124"/>
      <c r="G12" s="138"/>
      <c r="H12" s="125"/>
      <c r="I12" s="123"/>
      <c r="J12" s="124"/>
      <c r="K12" s="124"/>
      <c r="L12" s="124"/>
      <c r="M12" s="138"/>
      <c r="N12" s="125"/>
      <c r="O12" s="123"/>
      <c r="P12" s="124"/>
      <c r="Q12" s="124"/>
      <c r="R12" s="124"/>
      <c r="S12" s="138"/>
      <c r="T12" s="125"/>
      <c r="U12" s="123"/>
      <c r="V12" s="124"/>
      <c r="W12" s="124"/>
      <c r="X12" s="124"/>
      <c r="Y12" s="138"/>
      <c r="Z12" s="125"/>
      <c r="AA12" s="123"/>
      <c r="AB12" s="124"/>
      <c r="AC12" s="124"/>
      <c r="AD12" s="124"/>
      <c r="AE12" s="138"/>
      <c r="AF12" s="125"/>
      <c r="AG12" s="123"/>
      <c r="AH12" s="124"/>
      <c r="AI12" s="124"/>
      <c r="AJ12" s="124"/>
      <c r="AK12" s="138"/>
      <c r="AL12" s="125"/>
    </row>
    <row r="13" spans="1:38">
      <c r="A13" s="172" t="s">
        <v>523</v>
      </c>
      <c r="B13" s="311" t="s">
        <v>738</v>
      </c>
      <c r="C13" s="123"/>
      <c r="D13" s="124"/>
      <c r="E13" s="124"/>
      <c r="F13" s="124"/>
      <c r="G13" s="138"/>
      <c r="H13" s="125"/>
      <c r="I13" s="123"/>
      <c r="J13" s="124"/>
      <c r="K13" s="124"/>
      <c r="L13" s="124"/>
      <c r="M13" s="138"/>
      <c r="N13" s="125"/>
      <c r="O13" s="123"/>
      <c r="P13" s="124"/>
      <c r="Q13" s="124"/>
      <c r="R13" s="124"/>
      <c r="S13" s="138"/>
      <c r="T13" s="125"/>
      <c r="U13" s="123"/>
      <c r="V13" s="124"/>
      <c r="W13" s="124"/>
      <c r="X13" s="124"/>
      <c r="Y13" s="138"/>
      <c r="Z13" s="125"/>
      <c r="AA13" s="123"/>
      <c r="AB13" s="124"/>
      <c r="AC13" s="124"/>
      <c r="AD13" s="124"/>
      <c r="AE13" s="138"/>
      <c r="AF13" s="125"/>
      <c r="AG13" s="123"/>
      <c r="AH13" s="124"/>
      <c r="AI13" s="124"/>
      <c r="AJ13" s="124"/>
      <c r="AK13" s="138"/>
      <c r="AL13" s="125"/>
    </row>
    <row r="14" spans="1:38">
      <c r="A14" s="172" t="s">
        <v>524</v>
      </c>
      <c r="B14" s="311" t="s">
        <v>739</v>
      </c>
      <c r="C14" s="123"/>
      <c r="D14" s="124"/>
      <c r="E14" s="124"/>
      <c r="F14" s="124"/>
      <c r="G14" s="138"/>
      <c r="H14" s="125"/>
      <c r="I14" s="123"/>
      <c r="J14" s="124"/>
      <c r="K14" s="124"/>
      <c r="L14" s="124"/>
      <c r="M14" s="138"/>
      <c r="N14" s="125"/>
      <c r="O14" s="123"/>
      <c r="P14" s="124"/>
      <c r="Q14" s="124"/>
      <c r="R14" s="124"/>
      <c r="S14" s="138"/>
      <c r="T14" s="125"/>
      <c r="U14" s="123"/>
      <c r="V14" s="124"/>
      <c r="W14" s="124"/>
      <c r="X14" s="124"/>
      <c r="Y14" s="138"/>
      <c r="Z14" s="125"/>
      <c r="AA14" s="123"/>
      <c r="AB14" s="124"/>
      <c r="AC14" s="124"/>
      <c r="AD14" s="124"/>
      <c r="AE14" s="138"/>
      <c r="AF14" s="125"/>
      <c r="AG14" s="123"/>
      <c r="AH14" s="124"/>
      <c r="AI14" s="124"/>
      <c r="AJ14" s="124"/>
      <c r="AK14" s="138"/>
      <c r="AL14" s="125"/>
    </row>
    <row r="15" spans="1:38">
      <c r="A15" s="172" t="s">
        <v>525</v>
      </c>
      <c r="B15" s="311" t="s">
        <v>740</v>
      </c>
      <c r="C15" s="123"/>
      <c r="D15" s="124"/>
      <c r="E15" s="124"/>
      <c r="F15" s="124"/>
      <c r="G15" s="138"/>
      <c r="H15" s="125"/>
      <c r="I15" s="123"/>
      <c r="J15" s="124"/>
      <c r="K15" s="124"/>
      <c r="L15" s="124"/>
      <c r="M15" s="138"/>
      <c r="N15" s="125"/>
      <c r="O15" s="123"/>
      <c r="P15" s="124"/>
      <c r="Q15" s="124"/>
      <c r="R15" s="124"/>
      <c r="S15" s="138"/>
      <c r="T15" s="125"/>
      <c r="U15" s="123"/>
      <c r="V15" s="124"/>
      <c r="W15" s="124"/>
      <c r="X15" s="124"/>
      <c r="Y15" s="138"/>
      <c r="Z15" s="125"/>
      <c r="AA15" s="123"/>
      <c r="AB15" s="124"/>
      <c r="AC15" s="124"/>
      <c r="AD15" s="124"/>
      <c r="AE15" s="138"/>
      <c r="AF15" s="125"/>
      <c r="AG15" s="123"/>
      <c r="AH15" s="124"/>
      <c r="AI15" s="124"/>
      <c r="AJ15" s="124"/>
      <c r="AK15" s="138"/>
      <c r="AL15" s="125"/>
    </row>
    <row r="16" spans="1:38">
      <c r="A16" s="172" t="s">
        <v>526</v>
      </c>
      <c r="B16" s="311" t="s">
        <v>741</v>
      </c>
      <c r="C16" s="123"/>
      <c r="D16" s="124"/>
      <c r="E16" s="124"/>
      <c r="F16" s="124"/>
      <c r="G16" s="138"/>
      <c r="H16" s="125"/>
      <c r="I16" s="123"/>
      <c r="J16" s="124"/>
      <c r="K16" s="124"/>
      <c r="L16" s="124"/>
      <c r="M16" s="138"/>
      <c r="N16" s="125"/>
      <c r="O16" s="123"/>
      <c r="P16" s="124"/>
      <c r="Q16" s="124"/>
      <c r="R16" s="124"/>
      <c r="S16" s="138"/>
      <c r="T16" s="125"/>
      <c r="U16" s="123"/>
      <c r="V16" s="124"/>
      <c r="W16" s="124"/>
      <c r="X16" s="124"/>
      <c r="Y16" s="138"/>
      <c r="Z16" s="125"/>
      <c r="AA16" s="123"/>
      <c r="AB16" s="124"/>
      <c r="AC16" s="124"/>
      <c r="AD16" s="124"/>
      <c r="AE16" s="138"/>
      <c r="AF16" s="125"/>
      <c r="AG16" s="123"/>
      <c r="AH16" s="124"/>
      <c r="AI16" s="124"/>
      <c r="AJ16" s="124"/>
      <c r="AK16" s="138"/>
      <c r="AL16" s="125"/>
    </row>
    <row r="17" spans="1:38">
      <c r="A17" s="172" t="s">
        <v>527</v>
      </c>
      <c r="B17" s="311" t="s">
        <v>742</v>
      </c>
      <c r="C17" s="123"/>
      <c r="D17" s="124"/>
      <c r="E17" s="124"/>
      <c r="F17" s="124"/>
      <c r="G17" s="138"/>
      <c r="H17" s="125"/>
      <c r="I17" s="123"/>
      <c r="J17" s="124"/>
      <c r="K17" s="124"/>
      <c r="L17" s="124"/>
      <c r="M17" s="138"/>
      <c r="N17" s="125"/>
      <c r="O17" s="123"/>
      <c r="P17" s="124"/>
      <c r="Q17" s="124"/>
      <c r="R17" s="124"/>
      <c r="S17" s="138"/>
      <c r="T17" s="125"/>
      <c r="U17" s="123"/>
      <c r="V17" s="124"/>
      <c r="W17" s="124"/>
      <c r="X17" s="124"/>
      <c r="Y17" s="138"/>
      <c r="Z17" s="125"/>
      <c r="AA17" s="123"/>
      <c r="AB17" s="124"/>
      <c r="AC17" s="124"/>
      <c r="AD17" s="124"/>
      <c r="AE17" s="138"/>
      <c r="AF17" s="125"/>
      <c r="AG17" s="123"/>
      <c r="AH17" s="124"/>
      <c r="AI17" s="124"/>
      <c r="AJ17" s="124"/>
      <c r="AK17" s="138"/>
      <c r="AL17" s="125"/>
    </row>
    <row r="18" spans="1:38">
      <c r="A18" s="172" t="s">
        <v>528</v>
      </c>
      <c r="B18" s="311" t="s">
        <v>743</v>
      </c>
      <c r="C18" s="123"/>
      <c r="D18" s="124"/>
      <c r="E18" s="124"/>
      <c r="F18" s="124"/>
      <c r="G18" s="138"/>
      <c r="H18" s="125"/>
      <c r="I18" s="123"/>
      <c r="J18" s="124"/>
      <c r="K18" s="124"/>
      <c r="L18" s="124"/>
      <c r="M18" s="138"/>
      <c r="N18" s="125"/>
      <c r="O18" s="123"/>
      <c r="P18" s="124"/>
      <c r="Q18" s="124"/>
      <c r="R18" s="124"/>
      <c r="S18" s="138"/>
      <c r="T18" s="125"/>
      <c r="U18" s="123"/>
      <c r="V18" s="124"/>
      <c r="W18" s="124"/>
      <c r="X18" s="124"/>
      <c r="Y18" s="138"/>
      <c r="Z18" s="125"/>
      <c r="AA18" s="123"/>
      <c r="AB18" s="124"/>
      <c r="AC18" s="124"/>
      <c r="AD18" s="124"/>
      <c r="AE18" s="138"/>
      <c r="AF18" s="125"/>
      <c r="AG18" s="123"/>
      <c r="AH18" s="124"/>
      <c r="AI18" s="124"/>
      <c r="AJ18" s="124"/>
      <c r="AK18" s="138"/>
      <c r="AL18" s="125"/>
    </row>
    <row r="19" spans="1:38">
      <c r="A19" s="172" t="s">
        <v>529</v>
      </c>
      <c r="B19" s="311" t="s">
        <v>744</v>
      </c>
      <c r="C19" s="123"/>
      <c r="D19" s="124"/>
      <c r="E19" s="124"/>
      <c r="F19" s="124"/>
      <c r="G19" s="138"/>
      <c r="H19" s="125"/>
      <c r="I19" s="123"/>
      <c r="J19" s="124"/>
      <c r="K19" s="124"/>
      <c r="L19" s="124"/>
      <c r="M19" s="138"/>
      <c r="N19" s="125"/>
      <c r="O19" s="123"/>
      <c r="P19" s="124"/>
      <c r="Q19" s="124"/>
      <c r="R19" s="124"/>
      <c r="S19" s="138"/>
      <c r="T19" s="125"/>
      <c r="U19" s="123"/>
      <c r="V19" s="124"/>
      <c r="W19" s="124"/>
      <c r="X19" s="124"/>
      <c r="Y19" s="138"/>
      <c r="Z19" s="125"/>
      <c r="AA19" s="123"/>
      <c r="AB19" s="124"/>
      <c r="AC19" s="124"/>
      <c r="AD19" s="124"/>
      <c r="AE19" s="138"/>
      <c r="AF19" s="125"/>
      <c r="AG19" s="123"/>
      <c r="AH19" s="124"/>
      <c r="AI19" s="124"/>
      <c r="AJ19" s="124"/>
      <c r="AK19" s="138"/>
      <c r="AL19" s="125"/>
    </row>
    <row r="20" spans="1:38">
      <c r="A20" s="172" t="s">
        <v>530</v>
      </c>
      <c r="B20" s="311" t="s">
        <v>745</v>
      </c>
      <c r="C20" s="123"/>
      <c r="D20" s="124"/>
      <c r="E20" s="124"/>
      <c r="F20" s="124"/>
      <c r="G20" s="138"/>
      <c r="H20" s="125"/>
      <c r="I20" s="123"/>
      <c r="J20" s="124"/>
      <c r="K20" s="124"/>
      <c r="L20" s="124"/>
      <c r="M20" s="138"/>
      <c r="N20" s="125"/>
      <c r="O20" s="123"/>
      <c r="P20" s="124"/>
      <c r="Q20" s="124"/>
      <c r="R20" s="124"/>
      <c r="S20" s="138"/>
      <c r="T20" s="125"/>
      <c r="U20" s="123"/>
      <c r="V20" s="124"/>
      <c r="W20" s="124"/>
      <c r="X20" s="124"/>
      <c r="Y20" s="138"/>
      <c r="Z20" s="125"/>
      <c r="AA20" s="123"/>
      <c r="AB20" s="124"/>
      <c r="AC20" s="124"/>
      <c r="AD20" s="124"/>
      <c r="AE20" s="138"/>
      <c r="AF20" s="125"/>
      <c r="AG20" s="123"/>
      <c r="AH20" s="124"/>
      <c r="AI20" s="124"/>
      <c r="AJ20" s="124"/>
      <c r="AK20" s="138"/>
      <c r="AL20" s="125"/>
    </row>
    <row r="21" spans="1:38">
      <c r="A21" s="172" t="s">
        <v>531</v>
      </c>
      <c r="B21" s="311" t="s">
        <v>746</v>
      </c>
      <c r="C21" s="123"/>
      <c r="D21" s="124"/>
      <c r="E21" s="124"/>
      <c r="F21" s="124"/>
      <c r="G21" s="138"/>
      <c r="H21" s="125"/>
      <c r="I21" s="123"/>
      <c r="J21" s="124"/>
      <c r="K21" s="124"/>
      <c r="L21" s="124"/>
      <c r="M21" s="138"/>
      <c r="N21" s="125"/>
      <c r="O21" s="123"/>
      <c r="P21" s="124"/>
      <c r="Q21" s="124"/>
      <c r="R21" s="124"/>
      <c r="S21" s="138"/>
      <c r="T21" s="125"/>
      <c r="U21" s="123"/>
      <c r="V21" s="124"/>
      <c r="W21" s="124"/>
      <c r="X21" s="124"/>
      <c r="Y21" s="138"/>
      <c r="Z21" s="125"/>
      <c r="AA21" s="123"/>
      <c r="AB21" s="124"/>
      <c r="AC21" s="124"/>
      <c r="AD21" s="124"/>
      <c r="AE21" s="138"/>
      <c r="AF21" s="125"/>
      <c r="AG21" s="123"/>
      <c r="AH21" s="124"/>
      <c r="AI21" s="124"/>
      <c r="AJ21" s="124"/>
      <c r="AK21" s="138"/>
      <c r="AL21" s="125"/>
    </row>
    <row r="22" spans="1:38">
      <c r="A22" s="172" t="s">
        <v>532</v>
      </c>
      <c r="B22" s="311" t="s">
        <v>747</v>
      </c>
      <c r="C22" s="123"/>
      <c r="D22" s="124"/>
      <c r="E22" s="124"/>
      <c r="F22" s="124"/>
      <c r="G22" s="138"/>
      <c r="H22" s="125"/>
      <c r="I22" s="123"/>
      <c r="J22" s="124"/>
      <c r="K22" s="124"/>
      <c r="L22" s="124"/>
      <c r="M22" s="138"/>
      <c r="N22" s="125"/>
      <c r="O22" s="123"/>
      <c r="P22" s="124"/>
      <c r="Q22" s="124"/>
      <c r="R22" s="124"/>
      <c r="S22" s="138"/>
      <c r="T22" s="125"/>
      <c r="U22" s="123"/>
      <c r="V22" s="124"/>
      <c r="W22" s="124"/>
      <c r="X22" s="124"/>
      <c r="Y22" s="138"/>
      <c r="Z22" s="125"/>
      <c r="AA22" s="123"/>
      <c r="AB22" s="124"/>
      <c r="AC22" s="124"/>
      <c r="AD22" s="124"/>
      <c r="AE22" s="138"/>
      <c r="AF22" s="125"/>
      <c r="AG22" s="123"/>
      <c r="AH22" s="124"/>
      <c r="AI22" s="124"/>
      <c r="AJ22" s="124"/>
      <c r="AK22" s="138"/>
      <c r="AL22" s="125"/>
    </row>
    <row r="23" spans="1:38">
      <c r="A23" s="172" t="s">
        <v>533</v>
      </c>
      <c r="B23" s="311" t="s">
        <v>748</v>
      </c>
      <c r="C23" s="123"/>
      <c r="D23" s="124"/>
      <c r="E23" s="124"/>
      <c r="F23" s="124"/>
      <c r="G23" s="138"/>
      <c r="H23" s="125"/>
      <c r="I23" s="123"/>
      <c r="J23" s="124"/>
      <c r="K23" s="124"/>
      <c r="L23" s="124"/>
      <c r="M23" s="138"/>
      <c r="N23" s="125"/>
      <c r="O23" s="123"/>
      <c r="P23" s="124"/>
      <c r="Q23" s="124"/>
      <c r="R23" s="124"/>
      <c r="S23" s="138"/>
      <c r="T23" s="125"/>
      <c r="U23" s="123"/>
      <c r="V23" s="124"/>
      <c r="W23" s="124"/>
      <c r="X23" s="124"/>
      <c r="Y23" s="138"/>
      <c r="Z23" s="125"/>
      <c r="AA23" s="123"/>
      <c r="AB23" s="124"/>
      <c r="AC23" s="124"/>
      <c r="AD23" s="124"/>
      <c r="AE23" s="138"/>
      <c r="AF23" s="125"/>
      <c r="AG23" s="123"/>
      <c r="AH23" s="124"/>
      <c r="AI23" s="124"/>
      <c r="AJ23" s="124"/>
      <c r="AK23" s="138"/>
      <c r="AL23" s="125"/>
    </row>
    <row r="24" spans="1:38">
      <c r="A24" s="172" t="s">
        <v>534</v>
      </c>
      <c r="B24" s="311" t="s">
        <v>749</v>
      </c>
      <c r="C24" s="123"/>
      <c r="D24" s="124"/>
      <c r="E24" s="124"/>
      <c r="F24" s="124"/>
      <c r="G24" s="138"/>
      <c r="H24" s="125"/>
      <c r="I24" s="123"/>
      <c r="J24" s="124"/>
      <c r="K24" s="124"/>
      <c r="L24" s="124"/>
      <c r="M24" s="138"/>
      <c r="N24" s="125"/>
      <c r="O24" s="123"/>
      <c r="P24" s="124"/>
      <c r="Q24" s="124"/>
      <c r="R24" s="124"/>
      <c r="S24" s="138"/>
      <c r="T24" s="125"/>
      <c r="U24" s="123"/>
      <c r="V24" s="124"/>
      <c r="W24" s="124"/>
      <c r="X24" s="124"/>
      <c r="Y24" s="138"/>
      <c r="Z24" s="125"/>
      <c r="AA24" s="123"/>
      <c r="AB24" s="124"/>
      <c r="AC24" s="124"/>
      <c r="AD24" s="124"/>
      <c r="AE24" s="138"/>
      <c r="AF24" s="125"/>
      <c r="AG24" s="123"/>
      <c r="AH24" s="124"/>
      <c r="AI24" s="124"/>
      <c r="AJ24" s="124"/>
      <c r="AK24" s="138"/>
      <c r="AL24" s="125"/>
    </row>
    <row r="25" spans="1:38">
      <c r="A25" s="172" t="s">
        <v>535</v>
      </c>
      <c r="B25" s="311" t="s">
        <v>750</v>
      </c>
      <c r="C25" s="123"/>
      <c r="D25" s="124"/>
      <c r="E25" s="124"/>
      <c r="F25" s="124"/>
      <c r="G25" s="138"/>
      <c r="H25" s="125"/>
      <c r="I25" s="123"/>
      <c r="J25" s="124"/>
      <c r="K25" s="124"/>
      <c r="L25" s="124"/>
      <c r="M25" s="138"/>
      <c r="N25" s="125"/>
      <c r="O25" s="123"/>
      <c r="P25" s="124"/>
      <c r="Q25" s="124"/>
      <c r="R25" s="124"/>
      <c r="S25" s="138"/>
      <c r="T25" s="125"/>
      <c r="U25" s="123"/>
      <c r="V25" s="124"/>
      <c r="W25" s="124"/>
      <c r="X25" s="124"/>
      <c r="Y25" s="138"/>
      <c r="Z25" s="125"/>
      <c r="AA25" s="123"/>
      <c r="AB25" s="124"/>
      <c r="AC25" s="124"/>
      <c r="AD25" s="124"/>
      <c r="AE25" s="138"/>
      <c r="AF25" s="125"/>
      <c r="AG25" s="123"/>
      <c r="AH25" s="124"/>
      <c r="AI25" s="124"/>
      <c r="AJ25" s="124"/>
      <c r="AK25" s="138"/>
      <c r="AL25" s="125"/>
    </row>
    <row r="26" spans="1:38">
      <c r="A26" s="172" t="s">
        <v>536</v>
      </c>
      <c r="B26" s="311" t="s">
        <v>751</v>
      </c>
      <c r="C26" s="123"/>
      <c r="D26" s="124"/>
      <c r="E26" s="124"/>
      <c r="F26" s="124"/>
      <c r="G26" s="138"/>
      <c r="H26" s="125"/>
      <c r="I26" s="123"/>
      <c r="J26" s="124"/>
      <c r="K26" s="124"/>
      <c r="L26" s="124"/>
      <c r="M26" s="138"/>
      <c r="N26" s="125"/>
      <c r="O26" s="123"/>
      <c r="P26" s="124"/>
      <c r="Q26" s="124"/>
      <c r="R26" s="124"/>
      <c r="S26" s="138"/>
      <c r="T26" s="125"/>
      <c r="U26" s="123"/>
      <c r="V26" s="124"/>
      <c r="W26" s="124"/>
      <c r="X26" s="124"/>
      <c r="Y26" s="138"/>
      <c r="Z26" s="125"/>
      <c r="AA26" s="123"/>
      <c r="AB26" s="124"/>
      <c r="AC26" s="124"/>
      <c r="AD26" s="124"/>
      <c r="AE26" s="138"/>
      <c r="AF26" s="125"/>
      <c r="AG26" s="123"/>
      <c r="AH26" s="124"/>
      <c r="AI26" s="124"/>
      <c r="AJ26" s="124"/>
      <c r="AK26" s="138"/>
      <c r="AL26" s="125"/>
    </row>
    <row r="27" spans="1:38">
      <c r="A27" s="172" t="s">
        <v>537</v>
      </c>
      <c r="B27" s="311" t="s">
        <v>752</v>
      </c>
      <c r="C27" s="123"/>
      <c r="D27" s="124"/>
      <c r="E27" s="124"/>
      <c r="F27" s="124"/>
      <c r="G27" s="138"/>
      <c r="H27" s="125"/>
      <c r="I27" s="123"/>
      <c r="J27" s="124"/>
      <c r="K27" s="124"/>
      <c r="L27" s="124"/>
      <c r="M27" s="138"/>
      <c r="N27" s="125"/>
      <c r="O27" s="123"/>
      <c r="P27" s="124"/>
      <c r="Q27" s="124"/>
      <c r="R27" s="124"/>
      <c r="S27" s="138"/>
      <c r="T27" s="125"/>
      <c r="U27" s="123"/>
      <c r="V27" s="124"/>
      <c r="W27" s="124"/>
      <c r="X27" s="124"/>
      <c r="Y27" s="138"/>
      <c r="Z27" s="125"/>
      <c r="AA27" s="123"/>
      <c r="AB27" s="124"/>
      <c r="AC27" s="124"/>
      <c r="AD27" s="124"/>
      <c r="AE27" s="138"/>
      <c r="AF27" s="125"/>
      <c r="AG27" s="123"/>
      <c r="AH27" s="124"/>
      <c r="AI27" s="124"/>
      <c r="AJ27" s="124"/>
      <c r="AK27" s="138"/>
      <c r="AL27" s="125"/>
    </row>
    <row r="28" spans="1:38">
      <c r="A28" s="172" t="s">
        <v>538</v>
      </c>
      <c r="B28" s="311" t="s">
        <v>753</v>
      </c>
      <c r="C28" s="123"/>
      <c r="D28" s="124"/>
      <c r="E28" s="124"/>
      <c r="F28" s="124"/>
      <c r="G28" s="138"/>
      <c r="H28" s="125"/>
      <c r="I28" s="123"/>
      <c r="J28" s="124"/>
      <c r="K28" s="124"/>
      <c r="L28" s="124"/>
      <c r="M28" s="138"/>
      <c r="N28" s="125"/>
      <c r="O28" s="123"/>
      <c r="P28" s="124"/>
      <c r="Q28" s="124"/>
      <c r="R28" s="124"/>
      <c r="S28" s="138"/>
      <c r="T28" s="125"/>
      <c r="U28" s="123"/>
      <c r="V28" s="124"/>
      <c r="W28" s="124"/>
      <c r="X28" s="124"/>
      <c r="Y28" s="138"/>
      <c r="Z28" s="125"/>
      <c r="AA28" s="123"/>
      <c r="AB28" s="124"/>
      <c r="AC28" s="124"/>
      <c r="AD28" s="124"/>
      <c r="AE28" s="138"/>
      <c r="AF28" s="125"/>
      <c r="AG28" s="123"/>
      <c r="AH28" s="124"/>
      <c r="AI28" s="124"/>
      <c r="AJ28" s="124"/>
      <c r="AK28" s="138"/>
      <c r="AL28" s="125"/>
    </row>
    <row r="29" spans="1:38">
      <c r="A29" s="172" t="s">
        <v>539</v>
      </c>
      <c r="B29" s="311" t="s">
        <v>754</v>
      </c>
      <c r="C29" s="123"/>
      <c r="D29" s="124"/>
      <c r="E29" s="124"/>
      <c r="F29" s="124"/>
      <c r="G29" s="138"/>
      <c r="H29" s="125"/>
      <c r="I29" s="123"/>
      <c r="J29" s="124"/>
      <c r="K29" s="124"/>
      <c r="L29" s="124"/>
      <c r="M29" s="138"/>
      <c r="N29" s="125"/>
      <c r="O29" s="123"/>
      <c r="P29" s="124"/>
      <c r="Q29" s="124"/>
      <c r="R29" s="124"/>
      <c r="S29" s="138"/>
      <c r="T29" s="125"/>
      <c r="U29" s="123"/>
      <c r="V29" s="124"/>
      <c r="W29" s="124"/>
      <c r="X29" s="124"/>
      <c r="Y29" s="138"/>
      <c r="Z29" s="125"/>
      <c r="AA29" s="123"/>
      <c r="AB29" s="124"/>
      <c r="AC29" s="124"/>
      <c r="AD29" s="124"/>
      <c r="AE29" s="138"/>
      <c r="AF29" s="125"/>
      <c r="AG29" s="123"/>
      <c r="AH29" s="124"/>
      <c r="AI29" s="124"/>
      <c r="AJ29" s="124"/>
      <c r="AK29" s="138"/>
      <c r="AL29" s="125"/>
    </row>
    <row r="30" spans="1:38">
      <c r="A30" s="172" t="s">
        <v>540</v>
      </c>
      <c r="B30" s="311" t="s">
        <v>755</v>
      </c>
      <c r="C30" s="123"/>
      <c r="D30" s="124"/>
      <c r="E30" s="124"/>
      <c r="F30" s="124"/>
      <c r="G30" s="138"/>
      <c r="H30" s="125"/>
      <c r="I30" s="123"/>
      <c r="J30" s="124"/>
      <c r="K30" s="124"/>
      <c r="L30" s="124"/>
      <c r="M30" s="138"/>
      <c r="N30" s="125"/>
      <c r="O30" s="123"/>
      <c r="P30" s="124"/>
      <c r="Q30" s="124"/>
      <c r="R30" s="124"/>
      <c r="S30" s="138"/>
      <c r="T30" s="125"/>
      <c r="U30" s="123"/>
      <c r="V30" s="124"/>
      <c r="W30" s="124"/>
      <c r="X30" s="124"/>
      <c r="Y30" s="138"/>
      <c r="Z30" s="125"/>
      <c r="AA30" s="123"/>
      <c r="AB30" s="124"/>
      <c r="AC30" s="124"/>
      <c r="AD30" s="124"/>
      <c r="AE30" s="138"/>
      <c r="AF30" s="125"/>
      <c r="AG30" s="123"/>
      <c r="AH30" s="124"/>
      <c r="AI30" s="124"/>
      <c r="AJ30" s="124"/>
      <c r="AK30" s="138"/>
      <c r="AL30" s="125"/>
    </row>
    <row r="31" spans="1:38">
      <c r="A31" s="172" t="s">
        <v>541</v>
      </c>
      <c r="B31" s="311" t="s">
        <v>756</v>
      </c>
      <c r="C31" s="123"/>
      <c r="D31" s="124"/>
      <c r="E31" s="124"/>
      <c r="F31" s="124"/>
      <c r="G31" s="138"/>
      <c r="H31" s="125"/>
      <c r="I31" s="123"/>
      <c r="J31" s="124"/>
      <c r="K31" s="124"/>
      <c r="L31" s="124"/>
      <c r="M31" s="138"/>
      <c r="N31" s="125"/>
      <c r="O31" s="123"/>
      <c r="P31" s="124"/>
      <c r="Q31" s="124"/>
      <c r="R31" s="124"/>
      <c r="S31" s="138"/>
      <c r="T31" s="125"/>
      <c r="U31" s="123"/>
      <c r="V31" s="124"/>
      <c r="W31" s="124"/>
      <c r="X31" s="124"/>
      <c r="Y31" s="138"/>
      <c r="Z31" s="125"/>
      <c r="AA31" s="123"/>
      <c r="AB31" s="124"/>
      <c r="AC31" s="124"/>
      <c r="AD31" s="124"/>
      <c r="AE31" s="138"/>
      <c r="AF31" s="125"/>
      <c r="AG31" s="123"/>
      <c r="AH31" s="124"/>
      <c r="AI31" s="124"/>
      <c r="AJ31" s="124"/>
      <c r="AK31" s="138"/>
      <c r="AL31" s="125"/>
    </row>
    <row r="32" spans="1:38">
      <c r="A32" s="172" t="s">
        <v>542</v>
      </c>
      <c r="B32" s="311" t="s">
        <v>757</v>
      </c>
      <c r="C32" s="123"/>
      <c r="D32" s="124"/>
      <c r="E32" s="124"/>
      <c r="F32" s="124"/>
      <c r="G32" s="138"/>
      <c r="H32" s="125"/>
      <c r="I32" s="123"/>
      <c r="J32" s="124"/>
      <c r="K32" s="124"/>
      <c r="L32" s="124"/>
      <c r="M32" s="138"/>
      <c r="N32" s="125"/>
      <c r="O32" s="123"/>
      <c r="P32" s="124"/>
      <c r="Q32" s="124"/>
      <c r="R32" s="124"/>
      <c r="S32" s="138"/>
      <c r="T32" s="125"/>
      <c r="U32" s="123"/>
      <c r="V32" s="124"/>
      <c r="W32" s="124"/>
      <c r="X32" s="124"/>
      <c r="Y32" s="138"/>
      <c r="Z32" s="125"/>
      <c r="AA32" s="123"/>
      <c r="AB32" s="124"/>
      <c r="AC32" s="124"/>
      <c r="AD32" s="124"/>
      <c r="AE32" s="138"/>
      <c r="AF32" s="125"/>
      <c r="AG32" s="123"/>
      <c r="AH32" s="124"/>
      <c r="AI32" s="124"/>
      <c r="AJ32" s="124"/>
      <c r="AK32" s="138"/>
      <c r="AL32" s="125"/>
    </row>
    <row r="33" spans="1:38">
      <c r="A33" s="172" t="s">
        <v>543</v>
      </c>
      <c r="B33" s="311" t="s">
        <v>758</v>
      </c>
      <c r="C33" s="123"/>
      <c r="D33" s="124"/>
      <c r="E33" s="124"/>
      <c r="F33" s="124"/>
      <c r="G33" s="138"/>
      <c r="H33" s="125"/>
      <c r="I33" s="123"/>
      <c r="J33" s="124"/>
      <c r="K33" s="124"/>
      <c r="L33" s="124"/>
      <c r="M33" s="138"/>
      <c r="N33" s="125"/>
      <c r="O33" s="123"/>
      <c r="P33" s="124"/>
      <c r="Q33" s="124"/>
      <c r="R33" s="124"/>
      <c r="S33" s="138"/>
      <c r="T33" s="125"/>
      <c r="U33" s="123"/>
      <c r="V33" s="124"/>
      <c r="W33" s="124"/>
      <c r="X33" s="124"/>
      <c r="Y33" s="138"/>
      <c r="Z33" s="125"/>
      <c r="AA33" s="123"/>
      <c r="AB33" s="124"/>
      <c r="AC33" s="124"/>
      <c r="AD33" s="124"/>
      <c r="AE33" s="138"/>
      <c r="AF33" s="125"/>
      <c r="AG33" s="123"/>
      <c r="AH33" s="124"/>
      <c r="AI33" s="124"/>
      <c r="AJ33" s="124"/>
      <c r="AK33" s="138"/>
      <c r="AL33" s="125"/>
    </row>
    <row r="34" spans="1:38">
      <c r="A34" s="172" t="s">
        <v>544</v>
      </c>
      <c r="B34" s="311" t="s">
        <v>759</v>
      </c>
      <c r="C34" s="123"/>
      <c r="D34" s="124"/>
      <c r="E34" s="124"/>
      <c r="F34" s="124"/>
      <c r="G34" s="138"/>
      <c r="H34" s="125"/>
      <c r="I34" s="123"/>
      <c r="J34" s="124"/>
      <c r="K34" s="124"/>
      <c r="L34" s="124"/>
      <c r="M34" s="138"/>
      <c r="N34" s="125"/>
      <c r="O34" s="123"/>
      <c r="P34" s="124"/>
      <c r="Q34" s="124"/>
      <c r="R34" s="124"/>
      <c r="S34" s="138"/>
      <c r="T34" s="125"/>
      <c r="U34" s="123"/>
      <c r="V34" s="124"/>
      <c r="W34" s="124"/>
      <c r="X34" s="124"/>
      <c r="Y34" s="138"/>
      <c r="Z34" s="125"/>
      <c r="AA34" s="123"/>
      <c r="AB34" s="124"/>
      <c r="AC34" s="124"/>
      <c r="AD34" s="124"/>
      <c r="AE34" s="138"/>
      <c r="AF34" s="125"/>
      <c r="AG34" s="123"/>
      <c r="AH34" s="124"/>
      <c r="AI34" s="124"/>
      <c r="AJ34" s="124"/>
      <c r="AK34" s="138"/>
      <c r="AL34" s="125"/>
    </row>
    <row r="35" spans="1:38">
      <c r="A35" s="172" t="s">
        <v>545</v>
      </c>
      <c r="B35" s="311" t="s">
        <v>760</v>
      </c>
      <c r="C35" s="123"/>
      <c r="D35" s="124"/>
      <c r="E35" s="124"/>
      <c r="F35" s="124"/>
      <c r="G35" s="138"/>
      <c r="H35" s="125"/>
      <c r="I35" s="123"/>
      <c r="J35" s="124"/>
      <c r="K35" s="124"/>
      <c r="L35" s="124"/>
      <c r="M35" s="138"/>
      <c r="N35" s="125"/>
      <c r="O35" s="123"/>
      <c r="P35" s="124"/>
      <c r="Q35" s="124"/>
      <c r="R35" s="124"/>
      <c r="S35" s="138"/>
      <c r="T35" s="125"/>
      <c r="U35" s="123"/>
      <c r="V35" s="124"/>
      <c r="W35" s="124"/>
      <c r="X35" s="124"/>
      <c r="Y35" s="138"/>
      <c r="Z35" s="125"/>
      <c r="AA35" s="123"/>
      <c r="AB35" s="124"/>
      <c r="AC35" s="124"/>
      <c r="AD35" s="124"/>
      <c r="AE35" s="138"/>
      <c r="AF35" s="125"/>
      <c r="AG35" s="123"/>
      <c r="AH35" s="124"/>
      <c r="AI35" s="124"/>
      <c r="AJ35" s="124"/>
      <c r="AK35" s="138"/>
      <c r="AL35" s="125"/>
    </row>
    <row r="36" spans="1:38">
      <c r="A36" s="172" t="s">
        <v>546</v>
      </c>
      <c r="B36" s="311" t="s">
        <v>761</v>
      </c>
      <c r="C36" s="123"/>
      <c r="D36" s="124"/>
      <c r="E36" s="124"/>
      <c r="F36" s="124"/>
      <c r="G36" s="138"/>
      <c r="H36" s="125"/>
      <c r="I36" s="123"/>
      <c r="J36" s="124"/>
      <c r="K36" s="124"/>
      <c r="L36" s="124"/>
      <c r="M36" s="138"/>
      <c r="N36" s="125"/>
      <c r="O36" s="123"/>
      <c r="P36" s="124"/>
      <c r="Q36" s="124"/>
      <c r="R36" s="124"/>
      <c r="S36" s="138"/>
      <c r="T36" s="125"/>
      <c r="U36" s="123"/>
      <c r="V36" s="124"/>
      <c r="W36" s="124"/>
      <c r="X36" s="124"/>
      <c r="Y36" s="138"/>
      <c r="Z36" s="125"/>
      <c r="AA36" s="123"/>
      <c r="AB36" s="124"/>
      <c r="AC36" s="124"/>
      <c r="AD36" s="124"/>
      <c r="AE36" s="138"/>
      <c r="AF36" s="125"/>
      <c r="AG36" s="123"/>
      <c r="AH36" s="124"/>
      <c r="AI36" s="124"/>
      <c r="AJ36" s="124"/>
      <c r="AK36" s="138"/>
      <c r="AL36" s="125"/>
    </row>
    <row r="37" spans="1:38">
      <c r="A37" s="172" t="s">
        <v>547</v>
      </c>
      <c r="B37" s="311" t="s">
        <v>762</v>
      </c>
      <c r="C37" s="123"/>
      <c r="D37" s="124"/>
      <c r="E37" s="124"/>
      <c r="F37" s="124"/>
      <c r="G37" s="138"/>
      <c r="H37" s="125"/>
      <c r="I37" s="123"/>
      <c r="J37" s="124"/>
      <c r="K37" s="124"/>
      <c r="L37" s="124"/>
      <c r="M37" s="138"/>
      <c r="N37" s="125"/>
      <c r="O37" s="123"/>
      <c r="P37" s="124"/>
      <c r="Q37" s="124"/>
      <c r="R37" s="124"/>
      <c r="S37" s="138"/>
      <c r="T37" s="125"/>
      <c r="U37" s="123"/>
      <c r="V37" s="124"/>
      <c r="W37" s="124"/>
      <c r="X37" s="124"/>
      <c r="Y37" s="138"/>
      <c r="Z37" s="125"/>
      <c r="AA37" s="123"/>
      <c r="AB37" s="124"/>
      <c r="AC37" s="124"/>
      <c r="AD37" s="124"/>
      <c r="AE37" s="138"/>
      <c r="AF37" s="125"/>
      <c r="AG37" s="123"/>
      <c r="AH37" s="124"/>
      <c r="AI37" s="124"/>
      <c r="AJ37" s="124"/>
      <c r="AK37" s="138"/>
      <c r="AL37" s="125"/>
    </row>
    <row r="38" spans="1:38">
      <c r="A38" s="172" t="s">
        <v>548</v>
      </c>
      <c r="B38" s="311" t="s">
        <v>763</v>
      </c>
      <c r="C38" s="123"/>
      <c r="D38" s="124"/>
      <c r="E38" s="124"/>
      <c r="F38" s="124"/>
      <c r="G38" s="138"/>
      <c r="H38" s="125"/>
      <c r="I38" s="123"/>
      <c r="J38" s="124"/>
      <c r="K38" s="124"/>
      <c r="L38" s="124"/>
      <c r="M38" s="138"/>
      <c r="N38" s="125"/>
      <c r="O38" s="123"/>
      <c r="P38" s="124"/>
      <c r="Q38" s="124"/>
      <c r="R38" s="124"/>
      <c r="S38" s="138"/>
      <c r="T38" s="125"/>
      <c r="U38" s="123"/>
      <c r="V38" s="124"/>
      <c r="W38" s="124"/>
      <c r="X38" s="124"/>
      <c r="Y38" s="138"/>
      <c r="Z38" s="125"/>
      <c r="AA38" s="123"/>
      <c r="AB38" s="124"/>
      <c r="AC38" s="124"/>
      <c r="AD38" s="124"/>
      <c r="AE38" s="138"/>
      <c r="AF38" s="125"/>
      <c r="AG38" s="123"/>
      <c r="AH38" s="124"/>
      <c r="AI38" s="124"/>
      <c r="AJ38" s="124"/>
      <c r="AK38" s="138"/>
      <c r="AL38" s="125"/>
    </row>
    <row r="39" spans="1:38">
      <c r="A39" s="172" t="s">
        <v>549</v>
      </c>
      <c r="B39" s="311" t="s">
        <v>764</v>
      </c>
      <c r="C39" s="123"/>
      <c r="D39" s="124"/>
      <c r="E39" s="124"/>
      <c r="F39" s="124"/>
      <c r="G39" s="138"/>
      <c r="H39" s="125"/>
      <c r="I39" s="123"/>
      <c r="J39" s="124"/>
      <c r="K39" s="124"/>
      <c r="L39" s="124"/>
      <c r="M39" s="138"/>
      <c r="N39" s="125"/>
      <c r="O39" s="123"/>
      <c r="P39" s="124"/>
      <c r="Q39" s="124"/>
      <c r="R39" s="124"/>
      <c r="S39" s="138"/>
      <c r="T39" s="125"/>
      <c r="U39" s="123"/>
      <c r="V39" s="124"/>
      <c r="W39" s="124"/>
      <c r="X39" s="124"/>
      <c r="Y39" s="138"/>
      <c r="Z39" s="125"/>
      <c r="AA39" s="123"/>
      <c r="AB39" s="124"/>
      <c r="AC39" s="124"/>
      <c r="AD39" s="124"/>
      <c r="AE39" s="138"/>
      <c r="AF39" s="125"/>
      <c r="AG39" s="123"/>
      <c r="AH39" s="124"/>
      <c r="AI39" s="124"/>
      <c r="AJ39" s="124"/>
      <c r="AK39" s="138"/>
      <c r="AL39" s="125"/>
    </row>
    <row r="40" spans="1:38">
      <c r="A40" s="172" t="s">
        <v>550</v>
      </c>
      <c r="B40" s="311" t="s">
        <v>765</v>
      </c>
      <c r="C40" s="123"/>
      <c r="D40" s="124"/>
      <c r="E40" s="124"/>
      <c r="F40" s="124"/>
      <c r="G40" s="138"/>
      <c r="H40" s="125"/>
      <c r="I40" s="123"/>
      <c r="J40" s="124"/>
      <c r="K40" s="124"/>
      <c r="L40" s="124"/>
      <c r="M40" s="138"/>
      <c r="N40" s="125"/>
      <c r="O40" s="123"/>
      <c r="P40" s="124"/>
      <c r="Q40" s="124"/>
      <c r="R40" s="124"/>
      <c r="S40" s="138"/>
      <c r="T40" s="125"/>
      <c r="U40" s="123"/>
      <c r="V40" s="124"/>
      <c r="W40" s="124"/>
      <c r="X40" s="124"/>
      <c r="Y40" s="138"/>
      <c r="Z40" s="125"/>
      <c r="AA40" s="123"/>
      <c r="AB40" s="124"/>
      <c r="AC40" s="124"/>
      <c r="AD40" s="124"/>
      <c r="AE40" s="138"/>
      <c r="AF40" s="125"/>
      <c r="AG40" s="123"/>
      <c r="AH40" s="124"/>
      <c r="AI40" s="124"/>
      <c r="AJ40" s="124"/>
      <c r="AK40" s="138"/>
      <c r="AL40" s="125"/>
    </row>
    <row r="41" spans="1:38">
      <c r="A41" s="172" t="s">
        <v>551</v>
      </c>
      <c r="B41" s="311" t="s">
        <v>766</v>
      </c>
      <c r="C41" s="123"/>
      <c r="D41" s="124"/>
      <c r="E41" s="124"/>
      <c r="F41" s="124"/>
      <c r="G41" s="138"/>
      <c r="H41" s="125"/>
      <c r="I41" s="123"/>
      <c r="J41" s="124"/>
      <c r="K41" s="124"/>
      <c r="L41" s="124"/>
      <c r="M41" s="138"/>
      <c r="N41" s="125"/>
      <c r="O41" s="123"/>
      <c r="P41" s="124"/>
      <c r="Q41" s="124"/>
      <c r="R41" s="124"/>
      <c r="S41" s="138"/>
      <c r="T41" s="125"/>
      <c r="U41" s="123"/>
      <c r="V41" s="124"/>
      <c r="W41" s="124"/>
      <c r="X41" s="124"/>
      <c r="Y41" s="138"/>
      <c r="Z41" s="125"/>
      <c r="AA41" s="123"/>
      <c r="AB41" s="124"/>
      <c r="AC41" s="124"/>
      <c r="AD41" s="124"/>
      <c r="AE41" s="138"/>
      <c r="AF41" s="125"/>
      <c r="AG41" s="123"/>
      <c r="AH41" s="124"/>
      <c r="AI41" s="124"/>
      <c r="AJ41" s="124"/>
      <c r="AK41" s="138"/>
      <c r="AL41" s="125"/>
    </row>
    <row r="42" spans="1:38">
      <c r="A42" s="172" t="s">
        <v>552</v>
      </c>
      <c r="B42" s="311" t="s">
        <v>767</v>
      </c>
      <c r="C42" s="123"/>
      <c r="D42" s="124"/>
      <c r="E42" s="124"/>
      <c r="F42" s="124"/>
      <c r="G42" s="138"/>
      <c r="H42" s="125"/>
      <c r="I42" s="123"/>
      <c r="J42" s="124"/>
      <c r="K42" s="124"/>
      <c r="L42" s="124"/>
      <c r="M42" s="138"/>
      <c r="N42" s="125"/>
      <c r="O42" s="123"/>
      <c r="P42" s="124"/>
      <c r="Q42" s="124"/>
      <c r="R42" s="124"/>
      <c r="S42" s="138"/>
      <c r="T42" s="125"/>
      <c r="U42" s="123"/>
      <c r="V42" s="124"/>
      <c r="W42" s="124"/>
      <c r="X42" s="124"/>
      <c r="Y42" s="138"/>
      <c r="Z42" s="125"/>
      <c r="AA42" s="123"/>
      <c r="AB42" s="124"/>
      <c r="AC42" s="124"/>
      <c r="AD42" s="124"/>
      <c r="AE42" s="138"/>
      <c r="AF42" s="125"/>
      <c r="AG42" s="123"/>
      <c r="AH42" s="124"/>
      <c r="AI42" s="124"/>
      <c r="AJ42" s="124"/>
      <c r="AK42" s="138"/>
      <c r="AL42" s="125"/>
    </row>
    <row r="43" spans="1:38">
      <c r="A43" s="172" t="s">
        <v>553</v>
      </c>
      <c r="B43" s="311" t="s">
        <v>768</v>
      </c>
      <c r="C43" s="123"/>
      <c r="D43" s="124"/>
      <c r="E43" s="124"/>
      <c r="F43" s="124"/>
      <c r="G43" s="138"/>
      <c r="H43" s="125"/>
      <c r="I43" s="123"/>
      <c r="J43" s="124"/>
      <c r="K43" s="124"/>
      <c r="L43" s="124"/>
      <c r="M43" s="138"/>
      <c r="N43" s="125"/>
      <c r="O43" s="123"/>
      <c r="P43" s="124"/>
      <c r="Q43" s="124"/>
      <c r="R43" s="124"/>
      <c r="S43" s="138"/>
      <c r="T43" s="125"/>
      <c r="U43" s="123"/>
      <c r="V43" s="124"/>
      <c r="W43" s="124"/>
      <c r="X43" s="124"/>
      <c r="Y43" s="138"/>
      <c r="Z43" s="125"/>
      <c r="AA43" s="123"/>
      <c r="AB43" s="124"/>
      <c r="AC43" s="124"/>
      <c r="AD43" s="124"/>
      <c r="AE43" s="138"/>
      <c r="AF43" s="125"/>
      <c r="AG43" s="123"/>
      <c r="AH43" s="124"/>
      <c r="AI43" s="124"/>
      <c r="AJ43" s="124"/>
      <c r="AK43" s="138"/>
      <c r="AL43" s="125"/>
    </row>
    <row r="44" spans="1:38">
      <c r="A44" s="172" t="s">
        <v>554</v>
      </c>
      <c r="B44" s="311" t="s">
        <v>769</v>
      </c>
      <c r="C44" s="123"/>
      <c r="D44" s="124"/>
      <c r="E44" s="124"/>
      <c r="F44" s="124"/>
      <c r="G44" s="138"/>
      <c r="H44" s="125"/>
      <c r="I44" s="123"/>
      <c r="J44" s="124"/>
      <c r="K44" s="124"/>
      <c r="L44" s="124"/>
      <c r="M44" s="138"/>
      <c r="N44" s="125"/>
      <c r="O44" s="123"/>
      <c r="P44" s="124"/>
      <c r="Q44" s="124"/>
      <c r="R44" s="124"/>
      <c r="S44" s="138"/>
      <c r="T44" s="125"/>
      <c r="U44" s="123"/>
      <c r="V44" s="124"/>
      <c r="W44" s="124"/>
      <c r="X44" s="124"/>
      <c r="Y44" s="138"/>
      <c r="Z44" s="125"/>
      <c r="AA44" s="123"/>
      <c r="AB44" s="124"/>
      <c r="AC44" s="124"/>
      <c r="AD44" s="124"/>
      <c r="AE44" s="138"/>
      <c r="AF44" s="125"/>
      <c r="AG44" s="123"/>
      <c r="AH44" s="124"/>
      <c r="AI44" s="124"/>
      <c r="AJ44" s="124"/>
      <c r="AK44" s="138"/>
      <c r="AL44" s="125"/>
    </row>
    <row r="45" spans="1:38">
      <c r="A45" s="172" t="s">
        <v>555</v>
      </c>
      <c r="B45" s="311" t="s">
        <v>770</v>
      </c>
      <c r="C45" s="123"/>
      <c r="D45" s="124"/>
      <c r="E45" s="124"/>
      <c r="F45" s="124"/>
      <c r="G45" s="138"/>
      <c r="H45" s="125"/>
      <c r="I45" s="123"/>
      <c r="J45" s="124"/>
      <c r="K45" s="124"/>
      <c r="L45" s="124"/>
      <c r="M45" s="138"/>
      <c r="N45" s="125"/>
      <c r="O45" s="123"/>
      <c r="P45" s="124"/>
      <c r="Q45" s="124"/>
      <c r="R45" s="124"/>
      <c r="S45" s="138"/>
      <c r="T45" s="125"/>
      <c r="U45" s="123"/>
      <c r="V45" s="124"/>
      <c r="W45" s="124"/>
      <c r="X45" s="124"/>
      <c r="Y45" s="138"/>
      <c r="Z45" s="125"/>
      <c r="AA45" s="123"/>
      <c r="AB45" s="124"/>
      <c r="AC45" s="124"/>
      <c r="AD45" s="124"/>
      <c r="AE45" s="138"/>
      <c r="AF45" s="125"/>
      <c r="AG45" s="123"/>
      <c r="AH45" s="124"/>
      <c r="AI45" s="124"/>
      <c r="AJ45" s="124"/>
      <c r="AK45" s="138"/>
      <c r="AL45" s="125"/>
    </row>
    <row r="46" spans="1:38">
      <c r="A46" s="172" t="s">
        <v>556</v>
      </c>
      <c r="B46" s="311" t="s">
        <v>771</v>
      </c>
      <c r="C46" s="123"/>
      <c r="D46" s="124"/>
      <c r="E46" s="124"/>
      <c r="F46" s="124"/>
      <c r="G46" s="138"/>
      <c r="H46" s="125"/>
      <c r="I46" s="123"/>
      <c r="J46" s="124"/>
      <c r="K46" s="124"/>
      <c r="L46" s="124"/>
      <c r="M46" s="138"/>
      <c r="N46" s="125"/>
      <c r="O46" s="123"/>
      <c r="P46" s="124"/>
      <c r="Q46" s="124"/>
      <c r="R46" s="124"/>
      <c r="S46" s="138"/>
      <c r="T46" s="125"/>
      <c r="U46" s="123"/>
      <c r="V46" s="124"/>
      <c r="W46" s="124"/>
      <c r="X46" s="124"/>
      <c r="Y46" s="138"/>
      <c r="Z46" s="125"/>
      <c r="AA46" s="123"/>
      <c r="AB46" s="124"/>
      <c r="AC46" s="124"/>
      <c r="AD46" s="124"/>
      <c r="AE46" s="138"/>
      <c r="AF46" s="125"/>
      <c r="AG46" s="123"/>
      <c r="AH46" s="124"/>
      <c r="AI46" s="124"/>
      <c r="AJ46" s="124"/>
      <c r="AK46" s="138"/>
      <c r="AL46" s="125"/>
    </row>
    <row r="47" spans="1:38">
      <c r="A47" s="172" t="s">
        <v>557</v>
      </c>
      <c r="B47" s="311" t="s">
        <v>772</v>
      </c>
      <c r="C47" s="123"/>
      <c r="D47" s="124"/>
      <c r="E47" s="124"/>
      <c r="F47" s="124"/>
      <c r="G47" s="138"/>
      <c r="H47" s="125"/>
      <c r="I47" s="123"/>
      <c r="J47" s="124"/>
      <c r="K47" s="124"/>
      <c r="L47" s="124"/>
      <c r="M47" s="138"/>
      <c r="N47" s="125"/>
      <c r="O47" s="123"/>
      <c r="P47" s="124"/>
      <c r="Q47" s="124"/>
      <c r="R47" s="124"/>
      <c r="S47" s="138"/>
      <c r="T47" s="125"/>
      <c r="U47" s="123"/>
      <c r="V47" s="124"/>
      <c r="W47" s="124"/>
      <c r="X47" s="124"/>
      <c r="Y47" s="138"/>
      <c r="Z47" s="125"/>
      <c r="AA47" s="123"/>
      <c r="AB47" s="124"/>
      <c r="AC47" s="124"/>
      <c r="AD47" s="124"/>
      <c r="AE47" s="138"/>
      <c r="AF47" s="125"/>
      <c r="AG47" s="123"/>
      <c r="AH47" s="124"/>
      <c r="AI47" s="124"/>
      <c r="AJ47" s="124"/>
      <c r="AK47" s="138"/>
      <c r="AL47" s="125"/>
    </row>
    <row r="48" spans="1:38">
      <c r="A48" s="172" t="s">
        <v>558</v>
      </c>
      <c r="B48" s="311" t="s">
        <v>773</v>
      </c>
      <c r="C48" s="123"/>
      <c r="D48" s="124"/>
      <c r="E48" s="124"/>
      <c r="F48" s="124"/>
      <c r="G48" s="138"/>
      <c r="H48" s="125"/>
      <c r="I48" s="123"/>
      <c r="J48" s="124"/>
      <c r="K48" s="124"/>
      <c r="L48" s="124"/>
      <c r="M48" s="138"/>
      <c r="N48" s="125"/>
      <c r="O48" s="123"/>
      <c r="P48" s="124"/>
      <c r="Q48" s="124"/>
      <c r="R48" s="124"/>
      <c r="S48" s="138"/>
      <c r="T48" s="125"/>
      <c r="U48" s="123"/>
      <c r="V48" s="124"/>
      <c r="W48" s="124"/>
      <c r="X48" s="124"/>
      <c r="Y48" s="138"/>
      <c r="Z48" s="125"/>
      <c r="AA48" s="123"/>
      <c r="AB48" s="124"/>
      <c r="AC48" s="124"/>
      <c r="AD48" s="124"/>
      <c r="AE48" s="138"/>
      <c r="AF48" s="125"/>
      <c r="AG48" s="123"/>
      <c r="AH48" s="124"/>
      <c r="AI48" s="124"/>
      <c r="AJ48" s="124"/>
      <c r="AK48" s="138"/>
      <c r="AL48" s="125"/>
    </row>
    <row r="49" spans="1:38">
      <c r="A49" s="172" t="s">
        <v>559</v>
      </c>
      <c r="B49" s="311" t="s">
        <v>774</v>
      </c>
      <c r="C49" s="123"/>
      <c r="D49" s="124"/>
      <c r="E49" s="124"/>
      <c r="F49" s="124"/>
      <c r="G49" s="138"/>
      <c r="H49" s="125"/>
      <c r="I49" s="123"/>
      <c r="J49" s="124"/>
      <c r="K49" s="124"/>
      <c r="L49" s="124"/>
      <c r="M49" s="138"/>
      <c r="N49" s="125"/>
      <c r="O49" s="123"/>
      <c r="P49" s="124"/>
      <c r="Q49" s="124"/>
      <c r="R49" s="124"/>
      <c r="S49" s="138"/>
      <c r="T49" s="125"/>
      <c r="U49" s="123"/>
      <c r="V49" s="124"/>
      <c r="W49" s="124"/>
      <c r="X49" s="124"/>
      <c r="Y49" s="138"/>
      <c r="Z49" s="125"/>
      <c r="AA49" s="123"/>
      <c r="AB49" s="124"/>
      <c r="AC49" s="124"/>
      <c r="AD49" s="124"/>
      <c r="AE49" s="138"/>
      <c r="AF49" s="125"/>
      <c r="AG49" s="123"/>
      <c r="AH49" s="124"/>
      <c r="AI49" s="124"/>
      <c r="AJ49" s="124"/>
      <c r="AK49" s="138"/>
      <c r="AL49" s="125"/>
    </row>
    <row r="50" spans="1:38">
      <c r="A50" s="172" t="s">
        <v>560</v>
      </c>
      <c r="B50" s="311" t="s">
        <v>775</v>
      </c>
      <c r="C50" s="123"/>
      <c r="D50" s="124"/>
      <c r="E50" s="124"/>
      <c r="F50" s="124"/>
      <c r="G50" s="138"/>
      <c r="H50" s="125"/>
      <c r="I50" s="123"/>
      <c r="J50" s="124"/>
      <c r="K50" s="124"/>
      <c r="L50" s="124"/>
      <c r="M50" s="138"/>
      <c r="N50" s="125"/>
      <c r="O50" s="123"/>
      <c r="P50" s="124"/>
      <c r="Q50" s="124"/>
      <c r="R50" s="124"/>
      <c r="S50" s="138"/>
      <c r="T50" s="125"/>
      <c r="U50" s="123"/>
      <c r="V50" s="124"/>
      <c r="W50" s="124"/>
      <c r="X50" s="124"/>
      <c r="Y50" s="138"/>
      <c r="Z50" s="125"/>
      <c r="AA50" s="123"/>
      <c r="AB50" s="124"/>
      <c r="AC50" s="124"/>
      <c r="AD50" s="124"/>
      <c r="AE50" s="138"/>
      <c r="AF50" s="125"/>
      <c r="AG50" s="123"/>
      <c r="AH50" s="124"/>
      <c r="AI50" s="124"/>
      <c r="AJ50" s="124"/>
      <c r="AK50" s="138"/>
      <c r="AL50" s="125"/>
    </row>
    <row r="51" spans="1:38">
      <c r="A51" s="172" t="s">
        <v>561</v>
      </c>
      <c r="B51" s="311" t="s">
        <v>776</v>
      </c>
      <c r="C51" s="123"/>
      <c r="D51" s="124"/>
      <c r="E51" s="124"/>
      <c r="F51" s="124"/>
      <c r="G51" s="138"/>
      <c r="H51" s="125"/>
      <c r="I51" s="123"/>
      <c r="J51" s="124"/>
      <c r="K51" s="124"/>
      <c r="L51" s="124"/>
      <c r="M51" s="138"/>
      <c r="N51" s="125"/>
      <c r="O51" s="123"/>
      <c r="P51" s="124"/>
      <c r="Q51" s="124"/>
      <c r="R51" s="124"/>
      <c r="S51" s="138"/>
      <c r="T51" s="125"/>
      <c r="U51" s="123"/>
      <c r="V51" s="124"/>
      <c r="W51" s="124"/>
      <c r="X51" s="124"/>
      <c r="Y51" s="138"/>
      <c r="Z51" s="125"/>
      <c r="AA51" s="123"/>
      <c r="AB51" s="124"/>
      <c r="AC51" s="124"/>
      <c r="AD51" s="124"/>
      <c r="AE51" s="138"/>
      <c r="AF51" s="125"/>
      <c r="AG51" s="123"/>
      <c r="AH51" s="124"/>
      <c r="AI51" s="124"/>
      <c r="AJ51" s="124"/>
      <c r="AK51" s="138"/>
      <c r="AL51" s="125"/>
    </row>
    <row r="52" spans="1:38">
      <c r="A52" s="172" t="s">
        <v>562</v>
      </c>
      <c r="B52" s="311" t="s">
        <v>777</v>
      </c>
      <c r="C52" s="123"/>
      <c r="D52" s="124"/>
      <c r="E52" s="124"/>
      <c r="F52" s="124"/>
      <c r="G52" s="138"/>
      <c r="H52" s="125"/>
      <c r="I52" s="123"/>
      <c r="J52" s="124"/>
      <c r="K52" s="124"/>
      <c r="L52" s="124"/>
      <c r="M52" s="138"/>
      <c r="N52" s="125"/>
      <c r="O52" s="123"/>
      <c r="P52" s="124"/>
      <c r="Q52" s="124"/>
      <c r="R52" s="124"/>
      <c r="S52" s="138"/>
      <c r="T52" s="125"/>
      <c r="U52" s="123"/>
      <c r="V52" s="124"/>
      <c r="W52" s="124"/>
      <c r="X52" s="124"/>
      <c r="Y52" s="138"/>
      <c r="Z52" s="125"/>
      <c r="AA52" s="123"/>
      <c r="AB52" s="124"/>
      <c r="AC52" s="124"/>
      <c r="AD52" s="124"/>
      <c r="AE52" s="138"/>
      <c r="AF52" s="125"/>
      <c r="AG52" s="123"/>
      <c r="AH52" s="124"/>
      <c r="AI52" s="124"/>
      <c r="AJ52" s="124"/>
      <c r="AK52" s="138"/>
      <c r="AL52" s="125"/>
    </row>
    <row r="53" spans="1:38">
      <c r="A53" s="172" t="s">
        <v>563</v>
      </c>
      <c r="B53" s="311" t="s">
        <v>778</v>
      </c>
      <c r="C53" s="123"/>
      <c r="D53" s="124"/>
      <c r="E53" s="124"/>
      <c r="F53" s="124"/>
      <c r="G53" s="138"/>
      <c r="H53" s="125"/>
      <c r="I53" s="123"/>
      <c r="J53" s="124"/>
      <c r="K53" s="124"/>
      <c r="L53" s="124"/>
      <c r="M53" s="138"/>
      <c r="N53" s="125"/>
      <c r="O53" s="123"/>
      <c r="P53" s="124"/>
      <c r="Q53" s="124"/>
      <c r="R53" s="124"/>
      <c r="S53" s="138"/>
      <c r="T53" s="125"/>
      <c r="U53" s="123"/>
      <c r="V53" s="124"/>
      <c r="W53" s="124"/>
      <c r="X53" s="124"/>
      <c r="Y53" s="138"/>
      <c r="Z53" s="125"/>
      <c r="AA53" s="123"/>
      <c r="AB53" s="124"/>
      <c r="AC53" s="124"/>
      <c r="AD53" s="124"/>
      <c r="AE53" s="138"/>
      <c r="AF53" s="125"/>
      <c r="AG53" s="123"/>
      <c r="AH53" s="124"/>
      <c r="AI53" s="124"/>
      <c r="AJ53" s="124"/>
      <c r="AK53" s="138"/>
      <c r="AL53" s="125"/>
    </row>
    <row r="54" spans="1:38">
      <c r="A54" s="172" t="s">
        <v>564</v>
      </c>
      <c r="B54" s="311" t="s">
        <v>779</v>
      </c>
      <c r="C54" s="123"/>
      <c r="D54" s="124"/>
      <c r="E54" s="124"/>
      <c r="F54" s="124"/>
      <c r="G54" s="138"/>
      <c r="H54" s="125"/>
      <c r="I54" s="123"/>
      <c r="J54" s="124"/>
      <c r="K54" s="124"/>
      <c r="L54" s="124"/>
      <c r="M54" s="138"/>
      <c r="N54" s="125"/>
      <c r="O54" s="123"/>
      <c r="P54" s="124"/>
      <c r="Q54" s="124"/>
      <c r="R54" s="124"/>
      <c r="S54" s="138"/>
      <c r="T54" s="125"/>
      <c r="U54" s="123"/>
      <c r="V54" s="124"/>
      <c r="W54" s="124"/>
      <c r="X54" s="124"/>
      <c r="Y54" s="138"/>
      <c r="Z54" s="125"/>
      <c r="AA54" s="123"/>
      <c r="AB54" s="124"/>
      <c r="AC54" s="124"/>
      <c r="AD54" s="124"/>
      <c r="AE54" s="138"/>
      <c r="AF54" s="125"/>
      <c r="AG54" s="123"/>
      <c r="AH54" s="124"/>
      <c r="AI54" s="124"/>
      <c r="AJ54" s="124"/>
      <c r="AK54" s="138"/>
      <c r="AL54" s="125"/>
    </row>
    <row r="55" spans="1:38">
      <c r="A55" s="172" t="s">
        <v>565</v>
      </c>
      <c r="B55" s="311" t="s">
        <v>780</v>
      </c>
      <c r="C55" s="123"/>
      <c r="D55" s="124"/>
      <c r="E55" s="124"/>
      <c r="F55" s="124"/>
      <c r="G55" s="138"/>
      <c r="H55" s="125"/>
      <c r="I55" s="123"/>
      <c r="J55" s="124"/>
      <c r="K55" s="124"/>
      <c r="L55" s="124"/>
      <c r="M55" s="138"/>
      <c r="N55" s="125"/>
      <c r="O55" s="123"/>
      <c r="P55" s="124"/>
      <c r="Q55" s="124"/>
      <c r="R55" s="124"/>
      <c r="S55" s="138"/>
      <c r="T55" s="125"/>
      <c r="U55" s="123"/>
      <c r="V55" s="124"/>
      <c r="W55" s="124"/>
      <c r="X55" s="124"/>
      <c r="Y55" s="138"/>
      <c r="Z55" s="125"/>
      <c r="AA55" s="123"/>
      <c r="AB55" s="124"/>
      <c r="AC55" s="124"/>
      <c r="AD55" s="124"/>
      <c r="AE55" s="138"/>
      <c r="AF55" s="125"/>
      <c r="AG55" s="123"/>
      <c r="AH55" s="124"/>
      <c r="AI55" s="124"/>
      <c r="AJ55" s="124"/>
      <c r="AK55" s="138"/>
      <c r="AL55" s="125"/>
    </row>
    <row r="56" spans="1:38">
      <c r="A56" s="172" t="s">
        <v>566</v>
      </c>
      <c r="B56" s="311" t="s">
        <v>781</v>
      </c>
      <c r="C56" s="123"/>
      <c r="D56" s="124"/>
      <c r="E56" s="124"/>
      <c r="F56" s="124"/>
      <c r="G56" s="138"/>
      <c r="H56" s="125"/>
      <c r="I56" s="123"/>
      <c r="J56" s="124"/>
      <c r="K56" s="124"/>
      <c r="L56" s="124"/>
      <c r="M56" s="138"/>
      <c r="N56" s="125"/>
      <c r="O56" s="123"/>
      <c r="P56" s="124"/>
      <c r="Q56" s="124"/>
      <c r="R56" s="124"/>
      <c r="S56" s="138"/>
      <c r="T56" s="125"/>
      <c r="U56" s="123"/>
      <c r="V56" s="124"/>
      <c r="W56" s="124"/>
      <c r="X56" s="124"/>
      <c r="Y56" s="138"/>
      <c r="Z56" s="125"/>
      <c r="AA56" s="123"/>
      <c r="AB56" s="124"/>
      <c r="AC56" s="124"/>
      <c r="AD56" s="124"/>
      <c r="AE56" s="138"/>
      <c r="AF56" s="125"/>
      <c r="AG56" s="123"/>
      <c r="AH56" s="124"/>
      <c r="AI56" s="124"/>
      <c r="AJ56" s="124"/>
      <c r="AK56" s="138"/>
      <c r="AL56" s="125"/>
    </row>
    <row r="57" spans="1:38">
      <c r="A57" s="172" t="s">
        <v>567</v>
      </c>
      <c r="B57" s="311" t="s">
        <v>782</v>
      </c>
      <c r="C57" s="123"/>
      <c r="D57" s="124"/>
      <c r="E57" s="124"/>
      <c r="F57" s="124"/>
      <c r="G57" s="138"/>
      <c r="H57" s="125"/>
      <c r="I57" s="123"/>
      <c r="J57" s="124"/>
      <c r="K57" s="124"/>
      <c r="L57" s="124"/>
      <c r="M57" s="138"/>
      <c r="N57" s="125"/>
      <c r="O57" s="123"/>
      <c r="P57" s="124"/>
      <c r="Q57" s="124"/>
      <c r="R57" s="124"/>
      <c r="S57" s="138"/>
      <c r="T57" s="125"/>
      <c r="U57" s="123"/>
      <c r="V57" s="124"/>
      <c r="W57" s="124"/>
      <c r="X57" s="124"/>
      <c r="Y57" s="138"/>
      <c r="Z57" s="125"/>
      <c r="AA57" s="123"/>
      <c r="AB57" s="124"/>
      <c r="AC57" s="124"/>
      <c r="AD57" s="124"/>
      <c r="AE57" s="138"/>
      <c r="AF57" s="125"/>
      <c r="AG57" s="123"/>
      <c r="AH57" s="124"/>
      <c r="AI57" s="124"/>
      <c r="AJ57" s="124"/>
      <c r="AK57" s="138"/>
      <c r="AL57" s="125"/>
    </row>
    <row r="58" spans="1:38">
      <c r="A58" s="172" t="s">
        <v>568</v>
      </c>
      <c r="B58" s="311" t="s">
        <v>783</v>
      </c>
      <c r="C58" s="123"/>
      <c r="D58" s="124"/>
      <c r="E58" s="124"/>
      <c r="F58" s="124"/>
      <c r="G58" s="138"/>
      <c r="H58" s="125"/>
      <c r="I58" s="123"/>
      <c r="J58" s="124"/>
      <c r="K58" s="124"/>
      <c r="L58" s="124"/>
      <c r="M58" s="138"/>
      <c r="N58" s="125"/>
      <c r="O58" s="123"/>
      <c r="P58" s="124"/>
      <c r="Q58" s="124"/>
      <c r="R58" s="124"/>
      <c r="S58" s="138"/>
      <c r="T58" s="125"/>
      <c r="U58" s="123"/>
      <c r="V58" s="124"/>
      <c r="W58" s="124"/>
      <c r="X58" s="124"/>
      <c r="Y58" s="138"/>
      <c r="Z58" s="125"/>
      <c r="AA58" s="123"/>
      <c r="AB58" s="124"/>
      <c r="AC58" s="124"/>
      <c r="AD58" s="124"/>
      <c r="AE58" s="138"/>
      <c r="AF58" s="125"/>
      <c r="AG58" s="123"/>
      <c r="AH58" s="124"/>
      <c r="AI58" s="124"/>
      <c r="AJ58" s="124"/>
      <c r="AK58" s="138"/>
      <c r="AL58" s="125"/>
    </row>
    <row r="59" spans="1:38">
      <c r="A59" s="172" t="s">
        <v>569</v>
      </c>
      <c r="B59" s="311" t="s">
        <v>819</v>
      </c>
      <c r="C59" s="123"/>
      <c r="D59" s="124"/>
      <c r="E59" s="124"/>
      <c r="F59" s="124"/>
      <c r="G59" s="138"/>
      <c r="H59" s="125"/>
      <c r="I59" s="123"/>
      <c r="J59" s="124"/>
      <c r="K59" s="124"/>
      <c r="L59" s="124"/>
      <c r="M59" s="138"/>
      <c r="N59" s="125"/>
      <c r="O59" s="123"/>
      <c r="P59" s="124"/>
      <c r="Q59" s="124"/>
      <c r="R59" s="124"/>
      <c r="S59" s="138"/>
      <c r="T59" s="125"/>
      <c r="U59" s="123"/>
      <c r="V59" s="124"/>
      <c r="W59" s="124"/>
      <c r="X59" s="124"/>
      <c r="Y59" s="138"/>
      <c r="Z59" s="125"/>
      <c r="AA59" s="123"/>
      <c r="AB59" s="124"/>
      <c r="AC59" s="124"/>
      <c r="AD59" s="124"/>
      <c r="AE59" s="138"/>
      <c r="AF59" s="125"/>
      <c r="AG59" s="123"/>
      <c r="AH59" s="124"/>
      <c r="AI59" s="124"/>
      <c r="AJ59" s="124"/>
      <c r="AK59" s="138"/>
      <c r="AL59" s="125"/>
    </row>
    <row r="60" spans="1:38">
      <c r="A60" s="172" t="s">
        <v>570</v>
      </c>
      <c r="B60" s="311" t="s">
        <v>820</v>
      </c>
      <c r="C60" s="123"/>
      <c r="D60" s="124"/>
      <c r="E60" s="124"/>
      <c r="F60" s="124"/>
      <c r="G60" s="138"/>
      <c r="H60" s="125"/>
      <c r="I60" s="123"/>
      <c r="J60" s="124"/>
      <c r="K60" s="124"/>
      <c r="L60" s="124"/>
      <c r="M60" s="138"/>
      <c r="N60" s="125"/>
      <c r="O60" s="123"/>
      <c r="P60" s="124"/>
      <c r="Q60" s="124"/>
      <c r="R60" s="124"/>
      <c r="S60" s="138"/>
      <c r="T60" s="125"/>
      <c r="U60" s="123"/>
      <c r="V60" s="124"/>
      <c r="W60" s="124"/>
      <c r="X60" s="124"/>
      <c r="Y60" s="138"/>
      <c r="Z60" s="125"/>
      <c r="AA60" s="123"/>
      <c r="AB60" s="124"/>
      <c r="AC60" s="124"/>
      <c r="AD60" s="124"/>
      <c r="AE60" s="138"/>
      <c r="AF60" s="125"/>
      <c r="AG60" s="123"/>
      <c r="AH60" s="124"/>
      <c r="AI60" s="124"/>
      <c r="AJ60" s="124"/>
      <c r="AK60" s="138"/>
      <c r="AL60" s="125"/>
    </row>
    <row r="61" spans="1:38">
      <c r="A61" s="172" t="s">
        <v>571</v>
      </c>
      <c r="B61" s="311" t="s">
        <v>821</v>
      </c>
      <c r="C61" s="123"/>
      <c r="D61" s="124"/>
      <c r="E61" s="124"/>
      <c r="F61" s="124"/>
      <c r="G61" s="138"/>
      <c r="H61" s="125"/>
      <c r="I61" s="123"/>
      <c r="J61" s="124"/>
      <c r="K61" s="124"/>
      <c r="L61" s="124"/>
      <c r="M61" s="138"/>
      <c r="N61" s="125"/>
      <c r="O61" s="123"/>
      <c r="P61" s="124"/>
      <c r="Q61" s="124"/>
      <c r="R61" s="124"/>
      <c r="S61" s="138"/>
      <c r="T61" s="125"/>
      <c r="U61" s="123"/>
      <c r="V61" s="124"/>
      <c r="W61" s="124"/>
      <c r="X61" s="124"/>
      <c r="Y61" s="138"/>
      <c r="Z61" s="125"/>
      <c r="AA61" s="123"/>
      <c r="AB61" s="124"/>
      <c r="AC61" s="124"/>
      <c r="AD61" s="124"/>
      <c r="AE61" s="138"/>
      <c r="AF61" s="125"/>
      <c r="AG61" s="123"/>
      <c r="AH61" s="124"/>
      <c r="AI61" s="124"/>
      <c r="AJ61" s="124"/>
      <c r="AK61" s="138"/>
      <c r="AL61" s="125"/>
    </row>
    <row r="62" spans="1:38">
      <c r="A62" s="172" t="s">
        <v>572</v>
      </c>
      <c r="B62" s="311" t="s">
        <v>822</v>
      </c>
      <c r="C62" s="123"/>
      <c r="D62" s="124"/>
      <c r="E62" s="124"/>
      <c r="F62" s="124"/>
      <c r="G62" s="138"/>
      <c r="H62" s="125"/>
      <c r="I62" s="123"/>
      <c r="J62" s="124"/>
      <c r="K62" s="124"/>
      <c r="L62" s="124"/>
      <c r="M62" s="138"/>
      <c r="N62" s="125"/>
      <c r="O62" s="123"/>
      <c r="P62" s="124"/>
      <c r="Q62" s="124"/>
      <c r="R62" s="124"/>
      <c r="S62" s="138"/>
      <c r="T62" s="125"/>
      <c r="U62" s="123"/>
      <c r="V62" s="124"/>
      <c r="W62" s="124"/>
      <c r="X62" s="124"/>
      <c r="Y62" s="138"/>
      <c r="Z62" s="125"/>
      <c r="AA62" s="123"/>
      <c r="AB62" s="124"/>
      <c r="AC62" s="124"/>
      <c r="AD62" s="124"/>
      <c r="AE62" s="138"/>
      <c r="AF62" s="125"/>
      <c r="AG62" s="123"/>
      <c r="AH62" s="124"/>
      <c r="AI62" s="124"/>
      <c r="AJ62" s="124"/>
      <c r="AK62" s="138"/>
      <c r="AL62" s="125"/>
    </row>
    <row r="63" spans="1:38">
      <c r="A63" s="172" t="s">
        <v>573</v>
      </c>
      <c r="B63" s="311" t="s">
        <v>823</v>
      </c>
      <c r="C63" s="123"/>
      <c r="D63" s="124"/>
      <c r="E63" s="124"/>
      <c r="F63" s="124"/>
      <c r="G63" s="138"/>
      <c r="H63" s="125"/>
      <c r="I63" s="123"/>
      <c r="J63" s="124"/>
      <c r="K63" s="124"/>
      <c r="L63" s="124"/>
      <c r="M63" s="138"/>
      <c r="N63" s="125"/>
      <c r="O63" s="123"/>
      <c r="P63" s="124"/>
      <c r="Q63" s="124"/>
      <c r="R63" s="124"/>
      <c r="S63" s="138"/>
      <c r="T63" s="125"/>
      <c r="U63" s="123"/>
      <c r="V63" s="124"/>
      <c r="W63" s="124"/>
      <c r="X63" s="124"/>
      <c r="Y63" s="138"/>
      <c r="Z63" s="125"/>
      <c r="AA63" s="123"/>
      <c r="AB63" s="124"/>
      <c r="AC63" s="124"/>
      <c r="AD63" s="124"/>
      <c r="AE63" s="138"/>
      <c r="AF63" s="125"/>
      <c r="AG63" s="123"/>
      <c r="AH63" s="124"/>
      <c r="AI63" s="124"/>
      <c r="AJ63" s="124"/>
      <c r="AK63" s="138"/>
      <c r="AL63" s="125"/>
    </row>
    <row r="64" spans="1:38">
      <c r="A64" s="172" t="s">
        <v>574</v>
      </c>
      <c r="B64" s="311" t="s">
        <v>824</v>
      </c>
      <c r="C64" s="123"/>
      <c r="D64" s="124"/>
      <c r="E64" s="124"/>
      <c r="F64" s="124"/>
      <c r="G64" s="138"/>
      <c r="H64" s="125"/>
      <c r="I64" s="123"/>
      <c r="J64" s="124"/>
      <c r="K64" s="124"/>
      <c r="L64" s="124"/>
      <c r="M64" s="138"/>
      <c r="N64" s="125"/>
      <c r="O64" s="123"/>
      <c r="P64" s="124"/>
      <c r="Q64" s="124"/>
      <c r="R64" s="124"/>
      <c r="S64" s="138"/>
      <c r="T64" s="125"/>
      <c r="U64" s="123"/>
      <c r="V64" s="124"/>
      <c r="W64" s="124"/>
      <c r="X64" s="124"/>
      <c r="Y64" s="138"/>
      <c r="Z64" s="125"/>
      <c r="AA64" s="123"/>
      <c r="AB64" s="124"/>
      <c r="AC64" s="124"/>
      <c r="AD64" s="124"/>
      <c r="AE64" s="138"/>
      <c r="AF64" s="125"/>
      <c r="AG64" s="123"/>
      <c r="AH64" s="124"/>
      <c r="AI64" s="124"/>
      <c r="AJ64" s="124"/>
      <c r="AK64" s="138"/>
      <c r="AL64" s="125"/>
    </row>
    <row r="65" spans="1:38">
      <c r="A65" s="172" t="s">
        <v>575</v>
      </c>
      <c r="B65" s="311" t="s">
        <v>825</v>
      </c>
      <c r="C65" s="123"/>
      <c r="D65" s="124"/>
      <c r="E65" s="124"/>
      <c r="F65" s="124"/>
      <c r="G65" s="138"/>
      <c r="H65" s="125"/>
      <c r="I65" s="123"/>
      <c r="J65" s="124"/>
      <c r="K65" s="124"/>
      <c r="L65" s="124"/>
      <c r="M65" s="138"/>
      <c r="N65" s="125"/>
      <c r="O65" s="123"/>
      <c r="P65" s="124"/>
      <c r="Q65" s="124"/>
      <c r="R65" s="124"/>
      <c r="S65" s="138"/>
      <c r="T65" s="125"/>
      <c r="U65" s="123"/>
      <c r="V65" s="124"/>
      <c r="W65" s="124"/>
      <c r="X65" s="124"/>
      <c r="Y65" s="138"/>
      <c r="Z65" s="125"/>
      <c r="AA65" s="123"/>
      <c r="AB65" s="124"/>
      <c r="AC65" s="124"/>
      <c r="AD65" s="124"/>
      <c r="AE65" s="138"/>
      <c r="AF65" s="125"/>
      <c r="AG65" s="123"/>
      <c r="AH65" s="124"/>
      <c r="AI65" s="124"/>
      <c r="AJ65" s="124"/>
      <c r="AK65" s="138"/>
      <c r="AL65" s="125"/>
    </row>
    <row r="66" spans="1:38">
      <c r="A66" s="172" t="s">
        <v>576</v>
      </c>
      <c r="B66" s="311" t="s">
        <v>826</v>
      </c>
      <c r="C66" s="123"/>
      <c r="D66" s="124"/>
      <c r="E66" s="124"/>
      <c r="F66" s="124"/>
      <c r="G66" s="138"/>
      <c r="H66" s="125"/>
      <c r="I66" s="123"/>
      <c r="J66" s="124"/>
      <c r="K66" s="124"/>
      <c r="L66" s="124"/>
      <c r="M66" s="138"/>
      <c r="N66" s="125"/>
      <c r="O66" s="123"/>
      <c r="P66" s="124"/>
      <c r="Q66" s="124"/>
      <c r="R66" s="124"/>
      <c r="S66" s="138"/>
      <c r="T66" s="125"/>
      <c r="U66" s="123"/>
      <c r="V66" s="124"/>
      <c r="W66" s="124"/>
      <c r="X66" s="124"/>
      <c r="Y66" s="138"/>
      <c r="Z66" s="125"/>
      <c r="AA66" s="123"/>
      <c r="AB66" s="124"/>
      <c r="AC66" s="124"/>
      <c r="AD66" s="124"/>
      <c r="AE66" s="138"/>
      <c r="AF66" s="125"/>
      <c r="AG66" s="123"/>
      <c r="AH66" s="124"/>
      <c r="AI66" s="124"/>
      <c r="AJ66" s="124"/>
      <c r="AK66" s="138"/>
      <c r="AL66" s="125"/>
    </row>
    <row r="67" spans="1:38">
      <c r="A67" s="172" t="s">
        <v>577</v>
      </c>
      <c r="B67" s="311" t="s">
        <v>827</v>
      </c>
      <c r="C67" s="123"/>
      <c r="D67" s="124"/>
      <c r="E67" s="124"/>
      <c r="F67" s="124"/>
      <c r="G67" s="138"/>
      <c r="H67" s="125"/>
      <c r="I67" s="123"/>
      <c r="J67" s="124"/>
      <c r="K67" s="124"/>
      <c r="L67" s="124"/>
      <c r="M67" s="138"/>
      <c r="N67" s="125"/>
      <c r="O67" s="123"/>
      <c r="P67" s="124"/>
      <c r="Q67" s="124"/>
      <c r="R67" s="124"/>
      <c r="S67" s="138"/>
      <c r="T67" s="125"/>
      <c r="U67" s="123"/>
      <c r="V67" s="124"/>
      <c r="W67" s="124"/>
      <c r="X67" s="124"/>
      <c r="Y67" s="138"/>
      <c r="Z67" s="125"/>
      <c r="AA67" s="123"/>
      <c r="AB67" s="124"/>
      <c r="AC67" s="124"/>
      <c r="AD67" s="124"/>
      <c r="AE67" s="138"/>
      <c r="AF67" s="125"/>
      <c r="AG67" s="123"/>
      <c r="AH67" s="124"/>
      <c r="AI67" s="124"/>
      <c r="AJ67" s="124"/>
      <c r="AK67" s="138"/>
      <c r="AL67" s="125"/>
    </row>
    <row r="68" spans="1:38">
      <c r="A68" s="172" t="s">
        <v>578</v>
      </c>
      <c r="B68" s="311" t="s">
        <v>828</v>
      </c>
      <c r="C68" s="123"/>
      <c r="D68" s="124"/>
      <c r="E68" s="124"/>
      <c r="F68" s="124"/>
      <c r="G68" s="138"/>
      <c r="H68" s="125"/>
      <c r="I68" s="123"/>
      <c r="J68" s="124"/>
      <c r="K68" s="124"/>
      <c r="L68" s="124"/>
      <c r="M68" s="138"/>
      <c r="N68" s="125"/>
      <c r="O68" s="123"/>
      <c r="P68" s="124"/>
      <c r="Q68" s="124"/>
      <c r="R68" s="124"/>
      <c r="S68" s="138"/>
      <c r="T68" s="125"/>
      <c r="U68" s="123"/>
      <c r="V68" s="124"/>
      <c r="W68" s="124"/>
      <c r="X68" s="124"/>
      <c r="Y68" s="138"/>
      <c r="Z68" s="125"/>
      <c r="AA68" s="123"/>
      <c r="AB68" s="124"/>
      <c r="AC68" s="124"/>
      <c r="AD68" s="124"/>
      <c r="AE68" s="138"/>
      <c r="AF68" s="125"/>
      <c r="AG68" s="123"/>
      <c r="AH68" s="124"/>
      <c r="AI68" s="124"/>
      <c r="AJ68" s="124"/>
      <c r="AK68" s="138"/>
      <c r="AL68" s="125"/>
    </row>
    <row r="69" spans="1:38">
      <c r="A69" s="172" t="s">
        <v>579</v>
      </c>
      <c r="B69" s="311" t="s">
        <v>829</v>
      </c>
      <c r="C69" s="123"/>
      <c r="D69" s="124"/>
      <c r="E69" s="124"/>
      <c r="F69" s="124"/>
      <c r="G69" s="138"/>
      <c r="H69" s="125"/>
      <c r="I69" s="123"/>
      <c r="J69" s="124"/>
      <c r="K69" s="124"/>
      <c r="L69" s="124"/>
      <c r="M69" s="138"/>
      <c r="N69" s="125"/>
      <c r="O69" s="123"/>
      <c r="P69" s="124"/>
      <c r="Q69" s="124"/>
      <c r="R69" s="124"/>
      <c r="S69" s="138"/>
      <c r="T69" s="125"/>
      <c r="U69" s="123"/>
      <c r="V69" s="124"/>
      <c r="W69" s="124"/>
      <c r="X69" s="124"/>
      <c r="Y69" s="138"/>
      <c r="Z69" s="125"/>
      <c r="AA69" s="123"/>
      <c r="AB69" s="124"/>
      <c r="AC69" s="124"/>
      <c r="AD69" s="124"/>
      <c r="AE69" s="138"/>
      <c r="AF69" s="125"/>
      <c r="AG69" s="123"/>
      <c r="AH69" s="124"/>
      <c r="AI69" s="124"/>
      <c r="AJ69" s="124"/>
      <c r="AK69" s="138"/>
      <c r="AL69" s="125"/>
    </row>
    <row r="70" spans="1:38">
      <c r="A70" s="172" t="s">
        <v>580</v>
      </c>
      <c r="B70" s="311" t="s">
        <v>830</v>
      </c>
      <c r="C70" s="123"/>
      <c r="D70" s="124"/>
      <c r="E70" s="124"/>
      <c r="F70" s="124"/>
      <c r="G70" s="138"/>
      <c r="H70" s="125"/>
      <c r="I70" s="123"/>
      <c r="J70" s="124"/>
      <c r="K70" s="124"/>
      <c r="L70" s="124"/>
      <c r="M70" s="138"/>
      <c r="N70" s="125"/>
      <c r="O70" s="123"/>
      <c r="P70" s="124"/>
      <c r="Q70" s="124"/>
      <c r="R70" s="124"/>
      <c r="S70" s="138"/>
      <c r="T70" s="125"/>
      <c r="U70" s="123"/>
      <c r="V70" s="124"/>
      <c r="W70" s="124"/>
      <c r="X70" s="124"/>
      <c r="Y70" s="138"/>
      <c r="Z70" s="125"/>
      <c r="AA70" s="123"/>
      <c r="AB70" s="124"/>
      <c r="AC70" s="124"/>
      <c r="AD70" s="124"/>
      <c r="AE70" s="138"/>
      <c r="AF70" s="125"/>
      <c r="AG70" s="123"/>
      <c r="AH70" s="124"/>
      <c r="AI70" s="124"/>
      <c r="AJ70" s="124"/>
      <c r="AK70" s="138"/>
      <c r="AL70" s="125"/>
    </row>
    <row r="71" spans="1:38">
      <c r="A71" s="172" t="s">
        <v>581</v>
      </c>
      <c r="B71" s="311" t="s">
        <v>831</v>
      </c>
      <c r="C71" s="123"/>
      <c r="D71" s="124"/>
      <c r="E71" s="124"/>
      <c r="F71" s="124"/>
      <c r="G71" s="138"/>
      <c r="H71" s="125"/>
      <c r="I71" s="123"/>
      <c r="J71" s="124"/>
      <c r="K71" s="124"/>
      <c r="L71" s="124"/>
      <c r="M71" s="138"/>
      <c r="N71" s="125"/>
      <c r="O71" s="123"/>
      <c r="P71" s="124"/>
      <c r="Q71" s="124"/>
      <c r="R71" s="124"/>
      <c r="S71" s="138"/>
      <c r="T71" s="125"/>
      <c r="U71" s="123"/>
      <c r="V71" s="124"/>
      <c r="W71" s="124"/>
      <c r="X71" s="124"/>
      <c r="Y71" s="138"/>
      <c r="Z71" s="125"/>
      <c r="AA71" s="123"/>
      <c r="AB71" s="124"/>
      <c r="AC71" s="124"/>
      <c r="AD71" s="124"/>
      <c r="AE71" s="138"/>
      <c r="AF71" s="125"/>
      <c r="AG71" s="123"/>
      <c r="AH71" s="124"/>
      <c r="AI71" s="124"/>
      <c r="AJ71" s="124"/>
      <c r="AK71" s="138"/>
      <c r="AL71" s="125"/>
    </row>
    <row r="72" spans="1:38">
      <c r="A72" s="172" t="s">
        <v>582</v>
      </c>
      <c r="B72" s="311" t="s">
        <v>832</v>
      </c>
      <c r="C72" s="123"/>
      <c r="D72" s="124"/>
      <c r="E72" s="124"/>
      <c r="F72" s="124"/>
      <c r="G72" s="138"/>
      <c r="H72" s="125"/>
      <c r="I72" s="123"/>
      <c r="J72" s="124"/>
      <c r="K72" s="124"/>
      <c r="L72" s="124"/>
      <c r="M72" s="138"/>
      <c r="N72" s="125"/>
      <c r="O72" s="123"/>
      <c r="P72" s="124"/>
      <c r="Q72" s="124"/>
      <c r="R72" s="124"/>
      <c r="S72" s="138"/>
      <c r="T72" s="125"/>
      <c r="U72" s="123"/>
      <c r="V72" s="124"/>
      <c r="W72" s="124"/>
      <c r="X72" s="124"/>
      <c r="Y72" s="138"/>
      <c r="Z72" s="125"/>
      <c r="AA72" s="123"/>
      <c r="AB72" s="124"/>
      <c r="AC72" s="124"/>
      <c r="AD72" s="124"/>
      <c r="AE72" s="138"/>
      <c r="AF72" s="125"/>
      <c r="AG72" s="123"/>
      <c r="AH72" s="124"/>
      <c r="AI72" s="124"/>
      <c r="AJ72" s="124"/>
      <c r="AK72" s="138"/>
      <c r="AL72" s="125"/>
    </row>
    <row r="73" spans="1:38">
      <c r="A73" s="172" t="s">
        <v>583</v>
      </c>
      <c r="B73" s="311" t="s">
        <v>833</v>
      </c>
      <c r="C73" s="123"/>
      <c r="D73" s="124"/>
      <c r="E73" s="124"/>
      <c r="F73" s="124"/>
      <c r="G73" s="138"/>
      <c r="H73" s="125"/>
      <c r="I73" s="123"/>
      <c r="J73" s="124"/>
      <c r="K73" s="124"/>
      <c r="L73" s="124"/>
      <c r="M73" s="138"/>
      <c r="N73" s="125"/>
      <c r="O73" s="123"/>
      <c r="P73" s="124"/>
      <c r="Q73" s="124"/>
      <c r="R73" s="124"/>
      <c r="S73" s="138"/>
      <c r="T73" s="125"/>
      <c r="U73" s="123"/>
      <c r="V73" s="124"/>
      <c r="W73" s="124"/>
      <c r="X73" s="124"/>
      <c r="Y73" s="138"/>
      <c r="Z73" s="125"/>
      <c r="AA73" s="123"/>
      <c r="AB73" s="124"/>
      <c r="AC73" s="124"/>
      <c r="AD73" s="124"/>
      <c r="AE73" s="138"/>
      <c r="AF73" s="125"/>
      <c r="AG73" s="123"/>
      <c r="AH73" s="124"/>
      <c r="AI73" s="124"/>
      <c r="AJ73" s="124"/>
      <c r="AK73" s="138"/>
      <c r="AL73" s="125"/>
    </row>
    <row r="74" spans="1:38">
      <c r="A74" s="172" t="s">
        <v>584</v>
      </c>
      <c r="B74" s="311" t="s">
        <v>834</v>
      </c>
      <c r="C74" s="123"/>
      <c r="D74" s="124"/>
      <c r="E74" s="124"/>
      <c r="F74" s="124"/>
      <c r="G74" s="138"/>
      <c r="H74" s="125"/>
      <c r="I74" s="123"/>
      <c r="J74" s="124"/>
      <c r="K74" s="124"/>
      <c r="L74" s="124"/>
      <c r="M74" s="138"/>
      <c r="N74" s="125"/>
      <c r="O74" s="123"/>
      <c r="P74" s="124"/>
      <c r="Q74" s="124"/>
      <c r="R74" s="124"/>
      <c r="S74" s="138"/>
      <c r="T74" s="125"/>
      <c r="U74" s="123"/>
      <c r="V74" s="124"/>
      <c r="W74" s="124"/>
      <c r="X74" s="124"/>
      <c r="Y74" s="138"/>
      <c r="Z74" s="125"/>
      <c r="AA74" s="123"/>
      <c r="AB74" s="124"/>
      <c r="AC74" s="124"/>
      <c r="AD74" s="124"/>
      <c r="AE74" s="138"/>
      <c r="AF74" s="125"/>
      <c r="AG74" s="123"/>
      <c r="AH74" s="124"/>
      <c r="AI74" s="124"/>
      <c r="AJ74" s="124"/>
      <c r="AK74" s="138"/>
      <c r="AL74" s="125"/>
    </row>
    <row r="75" spans="1:38">
      <c r="A75" s="172" t="s">
        <v>585</v>
      </c>
      <c r="B75" s="311" t="s">
        <v>835</v>
      </c>
      <c r="C75" s="123"/>
      <c r="D75" s="124"/>
      <c r="E75" s="124"/>
      <c r="F75" s="124"/>
      <c r="G75" s="138"/>
      <c r="H75" s="125"/>
      <c r="I75" s="123"/>
      <c r="J75" s="124"/>
      <c r="K75" s="124"/>
      <c r="L75" s="124"/>
      <c r="M75" s="138"/>
      <c r="N75" s="125"/>
      <c r="O75" s="123"/>
      <c r="P75" s="124"/>
      <c r="Q75" s="124"/>
      <c r="R75" s="124"/>
      <c r="S75" s="138"/>
      <c r="T75" s="125"/>
      <c r="U75" s="123"/>
      <c r="V75" s="124"/>
      <c r="W75" s="124"/>
      <c r="X75" s="124"/>
      <c r="Y75" s="138"/>
      <c r="Z75" s="125"/>
      <c r="AA75" s="123"/>
      <c r="AB75" s="124"/>
      <c r="AC75" s="124"/>
      <c r="AD75" s="124"/>
      <c r="AE75" s="138"/>
      <c r="AF75" s="125"/>
      <c r="AG75" s="123"/>
      <c r="AH75" s="124"/>
      <c r="AI75" s="124"/>
      <c r="AJ75" s="124"/>
      <c r="AK75" s="138"/>
      <c r="AL75" s="125"/>
    </row>
    <row r="76" spans="1:38">
      <c r="A76" s="172" t="s">
        <v>586</v>
      </c>
      <c r="B76" s="311" t="s">
        <v>836</v>
      </c>
      <c r="C76" s="123"/>
      <c r="D76" s="124"/>
      <c r="E76" s="124"/>
      <c r="F76" s="124"/>
      <c r="G76" s="138"/>
      <c r="H76" s="125"/>
      <c r="I76" s="123"/>
      <c r="J76" s="124"/>
      <c r="K76" s="124"/>
      <c r="L76" s="124"/>
      <c r="M76" s="138"/>
      <c r="N76" s="125"/>
      <c r="O76" s="123"/>
      <c r="P76" s="124"/>
      <c r="Q76" s="124"/>
      <c r="R76" s="124"/>
      <c r="S76" s="138"/>
      <c r="T76" s="125"/>
      <c r="U76" s="123"/>
      <c r="V76" s="124"/>
      <c r="W76" s="124"/>
      <c r="X76" s="124"/>
      <c r="Y76" s="138"/>
      <c r="Z76" s="125"/>
      <c r="AA76" s="123"/>
      <c r="AB76" s="124"/>
      <c r="AC76" s="124"/>
      <c r="AD76" s="124"/>
      <c r="AE76" s="138"/>
      <c r="AF76" s="125"/>
      <c r="AG76" s="123"/>
      <c r="AH76" s="124"/>
      <c r="AI76" s="124"/>
      <c r="AJ76" s="124"/>
      <c r="AK76" s="138"/>
      <c r="AL76" s="125"/>
    </row>
    <row r="77" spans="1:38">
      <c r="A77" s="172" t="s">
        <v>587</v>
      </c>
      <c r="B77" s="311" t="s">
        <v>837</v>
      </c>
      <c r="C77" s="123"/>
      <c r="D77" s="124"/>
      <c r="E77" s="124"/>
      <c r="F77" s="124"/>
      <c r="G77" s="138"/>
      <c r="H77" s="125"/>
      <c r="I77" s="123"/>
      <c r="J77" s="124"/>
      <c r="K77" s="124"/>
      <c r="L77" s="124"/>
      <c r="M77" s="138"/>
      <c r="N77" s="125"/>
      <c r="O77" s="123"/>
      <c r="P77" s="124"/>
      <c r="Q77" s="124"/>
      <c r="R77" s="124"/>
      <c r="S77" s="138"/>
      <c r="T77" s="125"/>
      <c r="U77" s="123"/>
      <c r="V77" s="124"/>
      <c r="W77" s="124"/>
      <c r="X77" s="124"/>
      <c r="Y77" s="138"/>
      <c r="Z77" s="125"/>
      <c r="AA77" s="123"/>
      <c r="AB77" s="124"/>
      <c r="AC77" s="124"/>
      <c r="AD77" s="124"/>
      <c r="AE77" s="138"/>
      <c r="AF77" s="125"/>
      <c r="AG77" s="123"/>
      <c r="AH77" s="124"/>
      <c r="AI77" s="124"/>
      <c r="AJ77" s="124"/>
      <c r="AK77" s="138"/>
      <c r="AL77" s="125"/>
    </row>
    <row r="78" spans="1:38">
      <c r="A78" s="172" t="s">
        <v>588</v>
      </c>
      <c r="B78" s="311" t="s">
        <v>838</v>
      </c>
      <c r="C78" s="123"/>
      <c r="D78" s="124"/>
      <c r="E78" s="124"/>
      <c r="F78" s="124"/>
      <c r="G78" s="138"/>
      <c r="H78" s="125"/>
      <c r="I78" s="123"/>
      <c r="J78" s="124"/>
      <c r="K78" s="124"/>
      <c r="L78" s="124"/>
      <c r="M78" s="138"/>
      <c r="N78" s="125"/>
      <c r="O78" s="123"/>
      <c r="P78" s="124"/>
      <c r="Q78" s="124"/>
      <c r="R78" s="124"/>
      <c r="S78" s="138"/>
      <c r="T78" s="125"/>
      <c r="U78" s="123"/>
      <c r="V78" s="124"/>
      <c r="W78" s="124"/>
      <c r="X78" s="124"/>
      <c r="Y78" s="138"/>
      <c r="Z78" s="125"/>
      <c r="AA78" s="123"/>
      <c r="AB78" s="124"/>
      <c r="AC78" s="124"/>
      <c r="AD78" s="124"/>
      <c r="AE78" s="138"/>
      <c r="AF78" s="125"/>
      <c r="AG78" s="123"/>
      <c r="AH78" s="124"/>
      <c r="AI78" s="124"/>
      <c r="AJ78" s="124"/>
      <c r="AK78" s="138"/>
      <c r="AL78" s="125"/>
    </row>
    <row r="79" spans="1:38">
      <c r="A79" s="172" t="s">
        <v>589</v>
      </c>
      <c r="B79" s="311" t="s">
        <v>839</v>
      </c>
      <c r="C79" s="123"/>
      <c r="D79" s="124"/>
      <c r="E79" s="124"/>
      <c r="F79" s="124"/>
      <c r="G79" s="138"/>
      <c r="H79" s="125"/>
      <c r="I79" s="123"/>
      <c r="J79" s="124"/>
      <c r="K79" s="124"/>
      <c r="L79" s="124"/>
      <c r="M79" s="138"/>
      <c r="N79" s="125"/>
      <c r="O79" s="123"/>
      <c r="P79" s="124"/>
      <c r="Q79" s="124"/>
      <c r="R79" s="124"/>
      <c r="S79" s="138"/>
      <c r="T79" s="125"/>
      <c r="U79" s="123"/>
      <c r="V79" s="124"/>
      <c r="W79" s="124"/>
      <c r="X79" s="124"/>
      <c r="Y79" s="138"/>
      <c r="Z79" s="125"/>
      <c r="AA79" s="123"/>
      <c r="AB79" s="124"/>
      <c r="AC79" s="124"/>
      <c r="AD79" s="124"/>
      <c r="AE79" s="138"/>
      <c r="AF79" s="125"/>
      <c r="AG79" s="123"/>
      <c r="AH79" s="124"/>
      <c r="AI79" s="124"/>
      <c r="AJ79" s="124"/>
      <c r="AK79" s="138"/>
      <c r="AL79" s="125"/>
    </row>
    <row r="80" spans="1:38">
      <c r="A80" s="172" t="s">
        <v>590</v>
      </c>
      <c r="B80" s="311" t="s">
        <v>840</v>
      </c>
      <c r="C80" s="123"/>
      <c r="D80" s="124"/>
      <c r="E80" s="124"/>
      <c r="F80" s="124"/>
      <c r="G80" s="138"/>
      <c r="H80" s="125"/>
      <c r="I80" s="123"/>
      <c r="J80" s="124"/>
      <c r="K80" s="124"/>
      <c r="L80" s="124"/>
      <c r="M80" s="138"/>
      <c r="N80" s="125"/>
      <c r="O80" s="123"/>
      <c r="P80" s="124"/>
      <c r="Q80" s="124"/>
      <c r="R80" s="124"/>
      <c r="S80" s="138"/>
      <c r="T80" s="125"/>
      <c r="U80" s="123"/>
      <c r="V80" s="124"/>
      <c r="W80" s="124"/>
      <c r="X80" s="124"/>
      <c r="Y80" s="138"/>
      <c r="Z80" s="125"/>
      <c r="AA80" s="123"/>
      <c r="AB80" s="124"/>
      <c r="AC80" s="124"/>
      <c r="AD80" s="124"/>
      <c r="AE80" s="138"/>
      <c r="AF80" s="125"/>
      <c r="AG80" s="123"/>
      <c r="AH80" s="124"/>
      <c r="AI80" s="124"/>
      <c r="AJ80" s="124"/>
      <c r="AK80" s="138"/>
      <c r="AL80" s="125"/>
    </row>
    <row r="81" spans="1:38">
      <c r="A81" s="172" t="s">
        <v>591</v>
      </c>
      <c r="B81" s="311" t="s">
        <v>841</v>
      </c>
      <c r="C81" s="123"/>
      <c r="D81" s="124"/>
      <c r="E81" s="124"/>
      <c r="F81" s="124"/>
      <c r="G81" s="138"/>
      <c r="H81" s="125"/>
      <c r="I81" s="123"/>
      <c r="J81" s="124"/>
      <c r="K81" s="124"/>
      <c r="L81" s="124"/>
      <c r="M81" s="138"/>
      <c r="N81" s="125"/>
      <c r="O81" s="123"/>
      <c r="P81" s="124"/>
      <c r="Q81" s="124"/>
      <c r="R81" s="124"/>
      <c r="S81" s="138"/>
      <c r="T81" s="125"/>
      <c r="U81" s="123"/>
      <c r="V81" s="124"/>
      <c r="W81" s="124"/>
      <c r="X81" s="124"/>
      <c r="Y81" s="138"/>
      <c r="Z81" s="125"/>
      <c r="AA81" s="123"/>
      <c r="AB81" s="124"/>
      <c r="AC81" s="124"/>
      <c r="AD81" s="124"/>
      <c r="AE81" s="138"/>
      <c r="AF81" s="125"/>
      <c r="AG81" s="123"/>
      <c r="AH81" s="124"/>
      <c r="AI81" s="124"/>
      <c r="AJ81" s="124"/>
      <c r="AK81" s="138"/>
      <c r="AL81" s="125"/>
    </row>
    <row r="82" spans="1:38">
      <c r="A82" s="172" t="s">
        <v>592</v>
      </c>
      <c r="B82" s="311" t="s">
        <v>842</v>
      </c>
      <c r="C82" s="123"/>
      <c r="D82" s="124"/>
      <c r="E82" s="124"/>
      <c r="F82" s="124"/>
      <c r="G82" s="138"/>
      <c r="H82" s="125"/>
      <c r="I82" s="123"/>
      <c r="J82" s="124"/>
      <c r="K82" s="124"/>
      <c r="L82" s="124"/>
      <c r="M82" s="138"/>
      <c r="N82" s="125"/>
      <c r="O82" s="123"/>
      <c r="P82" s="124"/>
      <c r="Q82" s="124"/>
      <c r="R82" s="124"/>
      <c r="S82" s="138"/>
      <c r="T82" s="125"/>
      <c r="U82" s="123"/>
      <c r="V82" s="124"/>
      <c r="W82" s="124"/>
      <c r="X82" s="124"/>
      <c r="Y82" s="138"/>
      <c r="Z82" s="125"/>
      <c r="AA82" s="123"/>
      <c r="AB82" s="124"/>
      <c r="AC82" s="124"/>
      <c r="AD82" s="124"/>
      <c r="AE82" s="138"/>
      <c r="AF82" s="125"/>
      <c r="AG82" s="123"/>
      <c r="AH82" s="124"/>
      <c r="AI82" s="124"/>
      <c r="AJ82" s="124"/>
      <c r="AK82" s="138"/>
      <c r="AL82" s="125"/>
    </row>
    <row r="83" spans="1:38">
      <c r="A83" s="172" t="s">
        <v>593</v>
      </c>
      <c r="B83" s="311" t="s">
        <v>843</v>
      </c>
      <c r="C83" s="123"/>
      <c r="D83" s="124"/>
      <c r="E83" s="124"/>
      <c r="F83" s="124"/>
      <c r="G83" s="138"/>
      <c r="H83" s="125"/>
      <c r="I83" s="123"/>
      <c r="J83" s="124"/>
      <c r="K83" s="124"/>
      <c r="L83" s="124"/>
      <c r="M83" s="138"/>
      <c r="N83" s="125"/>
      <c r="O83" s="123"/>
      <c r="P83" s="124"/>
      <c r="Q83" s="124"/>
      <c r="R83" s="124"/>
      <c r="S83" s="138"/>
      <c r="T83" s="125"/>
      <c r="U83" s="123"/>
      <c r="V83" s="124"/>
      <c r="W83" s="124"/>
      <c r="X83" s="124"/>
      <c r="Y83" s="138"/>
      <c r="Z83" s="125"/>
      <c r="AA83" s="123"/>
      <c r="AB83" s="124"/>
      <c r="AC83" s="124"/>
      <c r="AD83" s="124"/>
      <c r="AE83" s="138"/>
      <c r="AF83" s="125"/>
      <c r="AG83" s="123"/>
      <c r="AH83" s="124"/>
      <c r="AI83" s="124"/>
      <c r="AJ83" s="124"/>
      <c r="AK83" s="138"/>
      <c r="AL83" s="125"/>
    </row>
    <row r="84" spans="1:38">
      <c r="A84" s="172" t="s">
        <v>594</v>
      </c>
      <c r="B84" s="311" t="s">
        <v>844</v>
      </c>
      <c r="C84" s="123"/>
      <c r="D84" s="124"/>
      <c r="E84" s="124"/>
      <c r="F84" s="124"/>
      <c r="G84" s="138"/>
      <c r="H84" s="125"/>
      <c r="I84" s="123"/>
      <c r="J84" s="124"/>
      <c r="K84" s="124"/>
      <c r="L84" s="124"/>
      <c r="M84" s="138"/>
      <c r="N84" s="125"/>
      <c r="O84" s="123"/>
      <c r="P84" s="124"/>
      <c r="Q84" s="124"/>
      <c r="R84" s="124"/>
      <c r="S84" s="138"/>
      <c r="T84" s="125"/>
      <c r="U84" s="123"/>
      <c r="V84" s="124"/>
      <c r="W84" s="124"/>
      <c r="X84" s="124"/>
      <c r="Y84" s="138"/>
      <c r="Z84" s="125"/>
      <c r="AA84" s="123"/>
      <c r="AB84" s="124"/>
      <c r="AC84" s="124"/>
      <c r="AD84" s="124"/>
      <c r="AE84" s="138"/>
      <c r="AF84" s="125"/>
      <c r="AG84" s="123"/>
      <c r="AH84" s="124"/>
      <c r="AI84" s="124"/>
      <c r="AJ84" s="124"/>
      <c r="AK84" s="138"/>
      <c r="AL84" s="125"/>
    </row>
    <row r="85" spans="1:38">
      <c r="A85" s="172" t="s">
        <v>595</v>
      </c>
      <c r="B85" s="311" t="s">
        <v>845</v>
      </c>
      <c r="C85" s="123"/>
      <c r="D85" s="124"/>
      <c r="E85" s="124"/>
      <c r="F85" s="124"/>
      <c r="G85" s="138"/>
      <c r="H85" s="125"/>
      <c r="I85" s="123"/>
      <c r="J85" s="124"/>
      <c r="K85" s="124"/>
      <c r="L85" s="124"/>
      <c r="M85" s="138"/>
      <c r="N85" s="125"/>
      <c r="O85" s="123"/>
      <c r="P85" s="124"/>
      <c r="Q85" s="124"/>
      <c r="R85" s="124"/>
      <c r="S85" s="138"/>
      <c r="T85" s="125"/>
      <c r="U85" s="123"/>
      <c r="V85" s="124"/>
      <c r="W85" s="124"/>
      <c r="X85" s="124"/>
      <c r="Y85" s="138"/>
      <c r="Z85" s="125"/>
      <c r="AA85" s="123"/>
      <c r="AB85" s="124"/>
      <c r="AC85" s="124"/>
      <c r="AD85" s="124"/>
      <c r="AE85" s="138"/>
      <c r="AF85" s="125"/>
      <c r="AG85" s="123"/>
      <c r="AH85" s="124"/>
      <c r="AI85" s="124"/>
      <c r="AJ85" s="124"/>
      <c r="AK85" s="138"/>
      <c r="AL85" s="125"/>
    </row>
    <row r="86" spans="1:38">
      <c r="A86" s="172" t="s">
        <v>596</v>
      </c>
      <c r="B86" s="311" t="s">
        <v>846</v>
      </c>
      <c r="C86" s="123"/>
      <c r="D86" s="124"/>
      <c r="E86" s="124"/>
      <c r="F86" s="124"/>
      <c r="G86" s="138"/>
      <c r="H86" s="125"/>
      <c r="I86" s="123"/>
      <c r="J86" s="124"/>
      <c r="K86" s="124"/>
      <c r="L86" s="124"/>
      <c r="M86" s="138"/>
      <c r="N86" s="125"/>
      <c r="O86" s="123"/>
      <c r="P86" s="124"/>
      <c r="Q86" s="124"/>
      <c r="R86" s="124"/>
      <c r="S86" s="138"/>
      <c r="T86" s="125"/>
      <c r="U86" s="123"/>
      <c r="V86" s="124"/>
      <c r="W86" s="124"/>
      <c r="X86" s="124"/>
      <c r="Y86" s="138"/>
      <c r="Z86" s="125"/>
      <c r="AA86" s="123"/>
      <c r="AB86" s="124"/>
      <c r="AC86" s="124"/>
      <c r="AD86" s="124"/>
      <c r="AE86" s="138"/>
      <c r="AF86" s="125"/>
      <c r="AG86" s="123"/>
      <c r="AH86" s="124"/>
      <c r="AI86" s="124"/>
      <c r="AJ86" s="124"/>
      <c r="AK86" s="138"/>
      <c r="AL86" s="125"/>
    </row>
    <row r="87" spans="1:38">
      <c r="A87" s="172" t="s">
        <v>597</v>
      </c>
      <c r="B87" s="311" t="s">
        <v>847</v>
      </c>
      <c r="C87" s="123"/>
      <c r="D87" s="124"/>
      <c r="E87" s="124"/>
      <c r="F87" s="124"/>
      <c r="G87" s="138"/>
      <c r="H87" s="125"/>
      <c r="I87" s="123"/>
      <c r="J87" s="124"/>
      <c r="K87" s="124"/>
      <c r="L87" s="124"/>
      <c r="M87" s="138"/>
      <c r="N87" s="125"/>
      <c r="O87" s="123"/>
      <c r="P87" s="124"/>
      <c r="Q87" s="124"/>
      <c r="R87" s="124"/>
      <c r="S87" s="138"/>
      <c r="T87" s="125"/>
      <c r="U87" s="123"/>
      <c r="V87" s="124"/>
      <c r="W87" s="124"/>
      <c r="X87" s="124"/>
      <c r="Y87" s="138"/>
      <c r="Z87" s="125"/>
      <c r="AA87" s="123"/>
      <c r="AB87" s="124"/>
      <c r="AC87" s="124"/>
      <c r="AD87" s="124"/>
      <c r="AE87" s="138"/>
      <c r="AF87" s="125"/>
      <c r="AG87" s="123"/>
      <c r="AH87" s="124"/>
      <c r="AI87" s="124"/>
      <c r="AJ87" s="124"/>
      <c r="AK87" s="138"/>
      <c r="AL87" s="125"/>
    </row>
    <row r="88" spans="1:38">
      <c r="A88" s="172" t="s">
        <v>598</v>
      </c>
      <c r="B88" s="311" t="s">
        <v>848</v>
      </c>
      <c r="C88" s="123"/>
      <c r="D88" s="124"/>
      <c r="E88" s="124"/>
      <c r="F88" s="124"/>
      <c r="G88" s="138"/>
      <c r="H88" s="125"/>
      <c r="I88" s="123"/>
      <c r="J88" s="124"/>
      <c r="K88" s="124"/>
      <c r="L88" s="124"/>
      <c r="M88" s="138"/>
      <c r="N88" s="125"/>
      <c r="O88" s="123"/>
      <c r="P88" s="124"/>
      <c r="Q88" s="124"/>
      <c r="R88" s="124"/>
      <c r="S88" s="138"/>
      <c r="T88" s="125"/>
      <c r="U88" s="123"/>
      <c r="V88" s="124"/>
      <c r="W88" s="124"/>
      <c r="X88" s="124"/>
      <c r="Y88" s="138"/>
      <c r="Z88" s="125"/>
      <c r="AA88" s="123"/>
      <c r="AB88" s="124"/>
      <c r="AC88" s="124"/>
      <c r="AD88" s="124"/>
      <c r="AE88" s="138"/>
      <c r="AF88" s="125"/>
      <c r="AG88" s="123"/>
      <c r="AH88" s="124"/>
      <c r="AI88" s="124"/>
      <c r="AJ88" s="124"/>
      <c r="AK88" s="138"/>
      <c r="AL88" s="125"/>
    </row>
    <row r="89" spans="1:38">
      <c r="A89" s="172" t="s">
        <v>599</v>
      </c>
      <c r="B89" s="311" t="s">
        <v>849</v>
      </c>
      <c r="C89" s="123"/>
      <c r="D89" s="124"/>
      <c r="E89" s="124"/>
      <c r="F89" s="124"/>
      <c r="G89" s="138"/>
      <c r="H89" s="125"/>
      <c r="I89" s="123"/>
      <c r="J89" s="124"/>
      <c r="K89" s="124"/>
      <c r="L89" s="124"/>
      <c r="M89" s="138"/>
      <c r="N89" s="125"/>
      <c r="O89" s="123"/>
      <c r="P89" s="124"/>
      <c r="Q89" s="124"/>
      <c r="R89" s="124"/>
      <c r="S89" s="138"/>
      <c r="T89" s="125"/>
      <c r="U89" s="123"/>
      <c r="V89" s="124"/>
      <c r="W89" s="124"/>
      <c r="X89" s="124"/>
      <c r="Y89" s="138"/>
      <c r="Z89" s="125"/>
      <c r="AA89" s="123"/>
      <c r="AB89" s="124"/>
      <c r="AC89" s="124"/>
      <c r="AD89" s="124"/>
      <c r="AE89" s="138"/>
      <c r="AF89" s="125"/>
      <c r="AG89" s="123"/>
      <c r="AH89" s="124"/>
      <c r="AI89" s="124"/>
      <c r="AJ89" s="124"/>
      <c r="AK89" s="138"/>
      <c r="AL89" s="125"/>
    </row>
    <row r="90" spans="1:38">
      <c r="A90" s="172" t="s">
        <v>600</v>
      </c>
      <c r="B90" s="311" t="s">
        <v>850</v>
      </c>
      <c r="C90" s="123"/>
      <c r="D90" s="124"/>
      <c r="E90" s="124"/>
      <c r="F90" s="124"/>
      <c r="G90" s="138"/>
      <c r="H90" s="125"/>
      <c r="I90" s="123"/>
      <c r="J90" s="124"/>
      <c r="K90" s="124"/>
      <c r="L90" s="124"/>
      <c r="M90" s="138"/>
      <c r="N90" s="125"/>
      <c r="O90" s="123"/>
      <c r="P90" s="124"/>
      <c r="Q90" s="124"/>
      <c r="R90" s="124"/>
      <c r="S90" s="138"/>
      <c r="T90" s="125"/>
      <c r="U90" s="123"/>
      <c r="V90" s="124"/>
      <c r="W90" s="124"/>
      <c r="X90" s="124"/>
      <c r="Y90" s="138"/>
      <c r="Z90" s="125"/>
      <c r="AA90" s="123"/>
      <c r="AB90" s="124"/>
      <c r="AC90" s="124"/>
      <c r="AD90" s="124"/>
      <c r="AE90" s="138"/>
      <c r="AF90" s="125"/>
      <c r="AG90" s="123"/>
      <c r="AH90" s="124"/>
      <c r="AI90" s="124"/>
      <c r="AJ90" s="124"/>
      <c r="AK90" s="138"/>
      <c r="AL90" s="125"/>
    </row>
    <row r="91" spans="1:38">
      <c r="A91" s="172" t="s">
        <v>601</v>
      </c>
      <c r="B91" s="311" t="s">
        <v>851</v>
      </c>
      <c r="C91" s="123"/>
      <c r="D91" s="124"/>
      <c r="E91" s="124"/>
      <c r="F91" s="124"/>
      <c r="G91" s="138"/>
      <c r="H91" s="125"/>
      <c r="I91" s="123"/>
      <c r="J91" s="124"/>
      <c r="K91" s="124"/>
      <c r="L91" s="124"/>
      <c r="M91" s="138"/>
      <c r="N91" s="125"/>
      <c r="O91" s="123"/>
      <c r="P91" s="124"/>
      <c r="Q91" s="124"/>
      <c r="R91" s="124"/>
      <c r="S91" s="138"/>
      <c r="T91" s="125"/>
      <c r="U91" s="123"/>
      <c r="V91" s="124"/>
      <c r="W91" s="124"/>
      <c r="X91" s="124"/>
      <c r="Y91" s="138"/>
      <c r="Z91" s="125"/>
      <c r="AA91" s="123"/>
      <c r="AB91" s="124"/>
      <c r="AC91" s="124"/>
      <c r="AD91" s="124"/>
      <c r="AE91" s="138"/>
      <c r="AF91" s="125"/>
      <c r="AG91" s="123"/>
      <c r="AH91" s="124"/>
      <c r="AI91" s="124"/>
      <c r="AJ91" s="124"/>
      <c r="AK91" s="138"/>
      <c r="AL91" s="125"/>
    </row>
    <row r="92" spans="1:38">
      <c r="A92" s="172" t="s">
        <v>602</v>
      </c>
      <c r="B92" s="311" t="s">
        <v>852</v>
      </c>
      <c r="C92" s="123"/>
      <c r="D92" s="124"/>
      <c r="E92" s="124"/>
      <c r="F92" s="124"/>
      <c r="G92" s="138"/>
      <c r="H92" s="125"/>
      <c r="I92" s="123"/>
      <c r="J92" s="124"/>
      <c r="K92" s="124"/>
      <c r="L92" s="124"/>
      <c r="M92" s="138"/>
      <c r="N92" s="125"/>
      <c r="O92" s="123"/>
      <c r="P92" s="124"/>
      <c r="Q92" s="124"/>
      <c r="R92" s="124"/>
      <c r="S92" s="138"/>
      <c r="T92" s="125"/>
      <c r="U92" s="123"/>
      <c r="V92" s="124"/>
      <c r="W92" s="124"/>
      <c r="X92" s="124"/>
      <c r="Y92" s="138"/>
      <c r="Z92" s="125"/>
      <c r="AA92" s="123"/>
      <c r="AB92" s="124"/>
      <c r="AC92" s="124"/>
      <c r="AD92" s="124"/>
      <c r="AE92" s="138"/>
      <c r="AF92" s="125"/>
      <c r="AG92" s="123"/>
      <c r="AH92" s="124"/>
      <c r="AI92" s="124"/>
      <c r="AJ92" s="124"/>
      <c r="AK92" s="138"/>
      <c r="AL92" s="125"/>
    </row>
    <row r="93" spans="1:38">
      <c r="A93" s="172" t="s">
        <v>603</v>
      </c>
      <c r="B93" s="311" t="s">
        <v>853</v>
      </c>
      <c r="C93" s="123"/>
      <c r="D93" s="124"/>
      <c r="E93" s="124"/>
      <c r="F93" s="124"/>
      <c r="G93" s="138"/>
      <c r="H93" s="125"/>
      <c r="I93" s="123"/>
      <c r="J93" s="124"/>
      <c r="K93" s="124"/>
      <c r="L93" s="124"/>
      <c r="M93" s="138"/>
      <c r="N93" s="125"/>
      <c r="O93" s="123"/>
      <c r="P93" s="124"/>
      <c r="Q93" s="124"/>
      <c r="R93" s="124"/>
      <c r="S93" s="138"/>
      <c r="T93" s="125"/>
      <c r="U93" s="123"/>
      <c r="V93" s="124"/>
      <c r="W93" s="124"/>
      <c r="X93" s="124"/>
      <c r="Y93" s="138"/>
      <c r="Z93" s="125"/>
      <c r="AA93" s="123"/>
      <c r="AB93" s="124"/>
      <c r="AC93" s="124"/>
      <c r="AD93" s="124"/>
      <c r="AE93" s="138"/>
      <c r="AF93" s="125"/>
      <c r="AG93" s="123"/>
      <c r="AH93" s="124"/>
      <c r="AI93" s="124"/>
      <c r="AJ93" s="124"/>
      <c r="AK93" s="138"/>
      <c r="AL93" s="125"/>
    </row>
    <row r="94" spans="1:38">
      <c r="A94" s="172" t="s">
        <v>604</v>
      </c>
      <c r="B94" s="311" t="s">
        <v>854</v>
      </c>
      <c r="C94" s="123"/>
      <c r="D94" s="124"/>
      <c r="E94" s="124"/>
      <c r="F94" s="124"/>
      <c r="G94" s="138"/>
      <c r="H94" s="125"/>
      <c r="I94" s="123"/>
      <c r="J94" s="124"/>
      <c r="K94" s="124"/>
      <c r="L94" s="124"/>
      <c r="M94" s="138"/>
      <c r="N94" s="125"/>
      <c r="O94" s="123"/>
      <c r="P94" s="124"/>
      <c r="Q94" s="124"/>
      <c r="R94" s="124"/>
      <c r="S94" s="138"/>
      <c r="T94" s="125"/>
      <c r="U94" s="123"/>
      <c r="V94" s="124"/>
      <c r="W94" s="124"/>
      <c r="X94" s="124"/>
      <c r="Y94" s="138"/>
      <c r="Z94" s="125"/>
      <c r="AA94" s="123"/>
      <c r="AB94" s="124"/>
      <c r="AC94" s="124"/>
      <c r="AD94" s="124"/>
      <c r="AE94" s="138"/>
      <c r="AF94" s="125"/>
      <c r="AG94" s="123"/>
      <c r="AH94" s="124"/>
      <c r="AI94" s="124"/>
      <c r="AJ94" s="124"/>
      <c r="AK94" s="138"/>
      <c r="AL94" s="125"/>
    </row>
    <row r="95" spans="1:38">
      <c r="A95" s="172" t="s">
        <v>605</v>
      </c>
      <c r="B95" s="311" t="s">
        <v>855</v>
      </c>
      <c r="C95" s="123"/>
      <c r="D95" s="124"/>
      <c r="E95" s="124"/>
      <c r="F95" s="124"/>
      <c r="G95" s="138"/>
      <c r="H95" s="125"/>
      <c r="I95" s="123"/>
      <c r="J95" s="124"/>
      <c r="K95" s="124"/>
      <c r="L95" s="124"/>
      <c r="M95" s="138"/>
      <c r="N95" s="125"/>
      <c r="O95" s="123"/>
      <c r="P95" s="124"/>
      <c r="Q95" s="124"/>
      <c r="R95" s="124"/>
      <c r="S95" s="138"/>
      <c r="T95" s="125"/>
      <c r="U95" s="123"/>
      <c r="V95" s="124"/>
      <c r="W95" s="124"/>
      <c r="X95" s="124"/>
      <c r="Y95" s="138"/>
      <c r="Z95" s="125"/>
      <c r="AA95" s="123"/>
      <c r="AB95" s="124"/>
      <c r="AC95" s="124"/>
      <c r="AD95" s="124"/>
      <c r="AE95" s="138"/>
      <c r="AF95" s="125"/>
      <c r="AG95" s="123"/>
      <c r="AH95" s="124"/>
      <c r="AI95" s="124"/>
      <c r="AJ95" s="124"/>
      <c r="AK95" s="138"/>
      <c r="AL95" s="125"/>
    </row>
    <row r="96" spans="1:38">
      <c r="A96" s="172" t="s">
        <v>606</v>
      </c>
      <c r="B96" s="311" t="s">
        <v>856</v>
      </c>
      <c r="C96" s="123"/>
      <c r="D96" s="124"/>
      <c r="E96" s="124"/>
      <c r="F96" s="124"/>
      <c r="G96" s="138"/>
      <c r="H96" s="125"/>
      <c r="I96" s="123"/>
      <c r="J96" s="124"/>
      <c r="K96" s="124"/>
      <c r="L96" s="124"/>
      <c r="M96" s="138"/>
      <c r="N96" s="125"/>
      <c r="O96" s="123"/>
      <c r="P96" s="124"/>
      <c r="Q96" s="124"/>
      <c r="R96" s="124"/>
      <c r="S96" s="138"/>
      <c r="T96" s="125"/>
      <c r="U96" s="123"/>
      <c r="V96" s="124"/>
      <c r="W96" s="124"/>
      <c r="X96" s="124"/>
      <c r="Y96" s="138"/>
      <c r="Z96" s="125"/>
      <c r="AA96" s="123"/>
      <c r="AB96" s="124"/>
      <c r="AC96" s="124"/>
      <c r="AD96" s="124"/>
      <c r="AE96" s="138"/>
      <c r="AF96" s="125"/>
      <c r="AG96" s="123"/>
      <c r="AH96" s="124"/>
      <c r="AI96" s="124"/>
      <c r="AJ96" s="124"/>
      <c r="AK96" s="138"/>
      <c r="AL96" s="125"/>
    </row>
    <row r="97" spans="1:38">
      <c r="A97" s="172" t="s">
        <v>607</v>
      </c>
      <c r="B97" s="311" t="s">
        <v>857</v>
      </c>
      <c r="C97" s="123"/>
      <c r="D97" s="124"/>
      <c r="E97" s="124"/>
      <c r="F97" s="124"/>
      <c r="G97" s="138"/>
      <c r="H97" s="125"/>
      <c r="I97" s="123"/>
      <c r="J97" s="124"/>
      <c r="K97" s="124"/>
      <c r="L97" s="124"/>
      <c r="M97" s="138"/>
      <c r="N97" s="125"/>
      <c r="O97" s="123"/>
      <c r="P97" s="124"/>
      <c r="Q97" s="124"/>
      <c r="R97" s="124"/>
      <c r="S97" s="138"/>
      <c r="T97" s="125"/>
      <c r="U97" s="123"/>
      <c r="V97" s="124"/>
      <c r="W97" s="124"/>
      <c r="X97" s="124"/>
      <c r="Y97" s="138"/>
      <c r="Z97" s="125"/>
      <c r="AA97" s="123"/>
      <c r="AB97" s="124"/>
      <c r="AC97" s="124"/>
      <c r="AD97" s="124"/>
      <c r="AE97" s="138"/>
      <c r="AF97" s="125"/>
      <c r="AG97" s="123"/>
      <c r="AH97" s="124"/>
      <c r="AI97" s="124"/>
      <c r="AJ97" s="124"/>
      <c r="AK97" s="138"/>
      <c r="AL97" s="125"/>
    </row>
    <row r="98" spans="1:38">
      <c r="A98" s="172" t="s">
        <v>608</v>
      </c>
      <c r="B98" s="311" t="s">
        <v>858</v>
      </c>
      <c r="C98" s="123"/>
      <c r="D98" s="124"/>
      <c r="E98" s="124"/>
      <c r="F98" s="124"/>
      <c r="G98" s="138"/>
      <c r="H98" s="125"/>
      <c r="I98" s="123"/>
      <c r="J98" s="124"/>
      <c r="K98" s="124"/>
      <c r="L98" s="124"/>
      <c r="M98" s="138"/>
      <c r="N98" s="125"/>
      <c r="O98" s="123"/>
      <c r="P98" s="124"/>
      <c r="Q98" s="124"/>
      <c r="R98" s="124"/>
      <c r="S98" s="138"/>
      <c r="T98" s="125"/>
      <c r="U98" s="123"/>
      <c r="V98" s="124"/>
      <c r="W98" s="124"/>
      <c r="X98" s="124"/>
      <c r="Y98" s="138"/>
      <c r="Z98" s="125"/>
      <c r="AA98" s="123"/>
      <c r="AB98" s="124"/>
      <c r="AC98" s="124"/>
      <c r="AD98" s="124"/>
      <c r="AE98" s="138"/>
      <c r="AF98" s="125"/>
      <c r="AG98" s="123"/>
      <c r="AH98" s="124"/>
      <c r="AI98" s="124"/>
      <c r="AJ98" s="124"/>
      <c r="AK98" s="138"/>
      <c r="AL98" s="125"/>
    </row>
    <row r="99" spans="1:38">
      <c r="A99" s="172" t="s">
        <v>609</v>
      </c>
      <c r="B99" s="311" t="s">
        <v>859</v>
      </c>
      <c r="C99" s="123"/>
      <c r="D99" s="124"/>
      <c r="E99" s="124"/>
      <c r="F99" s="124"/>
      <c r="G99" s="138"/>
      <c r="H99" s="125"/>
      <c r="I99" s="123"/>
      <c r="J99" s="124"/>
      <c r="K99" s="124"/>
      <c r="L99" s="124"/>
      <c r="M99" s="138"/>
      <c r="N99" s="125"/>
      <c r="O99" s="123"/>
      <c r="P99" s="124"/>
      <c r="Q99" s="124"/>
      <c r="R99" s="124"/>
      <c r="S99" s="138"/>
      <c r="T99" s="125"/>
      <c r="U99" s="123"/>
      <c r="V99" s="124"/>
      <c r="W99" s="124"/>
      <c r="X99" s="124"/>
      <c r="Y99" s="138"/>
      <c r="Z99" s="125"/>
      <c r="AA99" s="123"/>
      <c r="AB99" s="124"/>
      <c r="AC99" s="124"/>
      <c r="AD99" s="124"/>
      <c r="AE99" s="138"/>
      <c r="AF99" s="125"/>
      <c r="AG99" s="123"/>
      <c r="AH99" s="124"/>
      <c r="AI99" s="124"/>
      <c r="AJ99" s="124"/>
      <c r="AK99" s="138"/>
      <c r="AL99" s="125"/>
    </row>
    <row r="100" spans="1:38">
      <c r="A100" s="172" t="s">
        <v>610</v>
      </c>
      <c r="B100" s="311" t="s">
        <v>860</v>
      </c>
      <c r="C100" s="123"/>
      <c r="D100" s="124"/>
      <c r="E100" s="124"/>
      <c r="F100" s="124"/>
      <c r="G100" s="138"/>
      <c r="H100" s="125"/>
      <c r="I100" s="123"/>
      <c r="J100" s="124"/>
      <c r="K100" s="124"/>
      <c r="L100" s="124"/>
      <c r="M100" s="138"/>
      <c r="N100" s="125"/>
      <c r="O100" s="123"/>
      <c r="P100" s="124"/>
      <c r="Q100" s="124"/>
      <c r="R100" s="124"/>
      <c r="S100" s="138"/>
      <c r="T100" s="125"/>
      <c r="U100" s="123"/>
      <c r="V100" s="124"/>
      <c r="W100" s="124"/>
      <c r="X100" s="124"/>
      <c r="Y100" s="138"/>
      <c r="Z100" s="125"/>
      <c r="AA100" s="123"/>
      <c r="AB100" s="124"/>
      <c r="AC100" s="124"/>
      <c r="AD100" s="124"/>
      <c r="AE100" s="138"/>
      <c r="AF100" s="125"/>
      <c r="AG100" s="123"/>
      <c r="AH100" s="124"/>
      <c r="AI100" s="124"/>
      <c r="AJ100" s="124"/>
      <c r="AK100" s="138"/>
      <c r="AL100" s="125"/>
    </row>
    <row r="101" spans="1:38">
      <c r="A101" s="172" t="s">
        <v>611</v>
      </c>
      <c r="B101" s="311" t="s">
        <v>861</v>
      </c>
      <c r="C101" s="123"/>
      <c r="D101" s="124"/>
      <c r="E101" s="124"/>
      <c r="F101" s="124"/>
      <c r="G101" s="138"/>
      <c r="H101" s="125"/>
      <c r="I101" s="123"/>
      <c r="J101" s="124"/>
      <c r="K101" s="124"/>
      <c r="L101" s="124"/>
      <c r="M101" s="138"/>
      <c r="N101" s="125"/>
      <c r="O101" s="123"/>
      <c r="P101" s="124"/>
      <c r="Q101" s="124"/>
      <c r="R101" s="124"/>
      <c r="S101" s="138"/>
      <c r="T101" s="125"/>
      <c r="U101" s="123"/>
      <c r="V101" s="124"/>
      <c r="W101" s="124"/>
      <c r="X101" s="124"/>
      <c r="Y101" s="138"/>
      <c r="Z101" s="125"/>
      <c r="AA101" s="123"/>
      <c r="AB101" s="124"/>
      <c r="AC101" s="124"/>
      <c r="AD101" s="124"/>
      <c r="AE101" s="138"/>
      <c r="AF101" s="125"/>
      <c r="AG101" s="123"/>
      <c r="AH101" s="124"/>
      <c r="AI101" s="124"/>
      <c r="AJ101" s="124"/>
      <c r="AK101" s="138"/>
      <c r="AL101" s="125"/>
    </row>
    <row r="102" spans="1:38">
      <c r="A102" s="172" t="s">
        <v>612</v>
      </c>
      <c r="B102" s="311" t="s">
        <v>862</v>
      </c>
      <c r="C102" s="123"/>
      <c r="D102" s="124"/>
      <c r="E102" s="124"/>
      <c r="F102" s="124"/>
      <c r="G102" s="138"/>
      <c r="H102" s="125"/>
      <c r="I102" s="123"/>
      <c r="J102" s="124"/>
      <c r="K102" s="124"/>
      <c r="L102" s="124"/>
      <c r="M102" s="138"/>
      <c r="N102" s="125"/>
      <c r="O102" s="123"/>
      <c r="P102" s="124"/>
      <c r="Q102" s="124"/>
      <c r="R102" s="124"/>
      <c r="S102" s="138"/>
      <c r="T102" s="125"/>
      <c r="U102" s="123"/>
      <c r="V102" s="124"/>
      <c r="W102" s="124"/>
      <c r="X102" s="124"/>
      <c r="Y102" s="138"/>
      <c r="Z102" s="125"/>
      <c r="AA102" s="123"/>
      <c r="AB102" s="124"/>
      <c r="AC102" s="124"/>
      <c r="AD102" s="124"/>
      <c r="AE102" s="138"/>
      <c r="AF102" s="125"/>
      <c r="AG102" s="123"/>
      <c r="AH102" s="124"/>
      <c r="AI102" s="124"/>
      <c r="AJ102" s="124"/>
      <c r="AK102" s="138"/>
      <c r="AL102" s="125"/>
    </row>
    <row r="103" spans="1:38">
      <c r="A103" s="173" t="s">
        <v>671</v>
      </c>
      <c r="B103" s="311" t="s">
        <v>863</v>
      </c>
      <c r="C103" s="123"/>
      <c r="D103" s="124"/>
      <c r="E103" s="124"/>
      <c r="F103" s="124"/>
      <c r="G103" s="138"/>
      <c r="H103" s="125"/>
      <c r="I103" s="123"/>
      <c r="J103" s="124"/>
      <c r="K103" s="124"/>
      <c r="L103" s="124"/>
      <c r="M103" s="138"/>
      <c r="N103" s="125"/>
      <c r="O103" s="123"/>
      <c r="P103" s="124"/>
      <c r="Q103" s="124"/>
      <c r="R103" s="124"/>
      <c r="S103" s="138"/>
      <c r="T103" s="125"/>
      <c r="U103" s="123"/>
      <c r="V103" s="124"/>
      <c r="W103" s="124"/>
      <c r="X103" s="124"/>
      <c r="Y103" s="138"/>
      <c r="Z103" s="125"/>
      <c r="AA103" s="123"/>
      <c r="AB103" s="124"/>
      <c r="AC103" s="124"/>
      <c r="AD103" s="124"/>
      <c r="AE103" s="138"/>
      <c r="AF103" s="125"/>
      <c r="AG103" s="123"/>
      <c r="AH103" s="124"/>
      <c r="AI103" s="124"/>
      <c r="AJ103" s="124"/>
      <c r="AK103" s="138"/>
      <c r="AL103" s="125"/>
    </row>
    <row r="104" spans="1:38">
      <c r="A104" s="312" t="s">
        <v>666</v>
      </c>
      <c r="B104" s="311" t="s">
        <v>864</v>
      </c>
      <c r="C104" s="123"/>
      <c r="D104" s="124"/>
      <c r="E104" s="124"/>
      <c r="F104" s="124"/>
      <c r="G104" s="138"/>
      <c r="H104" s="125"/>
      <c r="I104" s="123"/>
      <c r="J104" s="124"/>
      <c r="K104" s="124"/>
      <c r="L104" s="124"/>
      <c r="M104" s="138"/>
      <c r="N104" s="125"/>
      <c r="O104" s="123"/>
      <c r="P104" s="124"/>
      <c r="Q104" s="124"/>
      <c r="R104" s="124"/>
      <c r="S104" s="138"/>
      <c r="T104" s="125"/>
      <c r="U104" s="123"/>
      <c r="V104" s="124"/>
      <c r="W104" s="124"/>
      <c r="X104" s="124"/>
      <c r="Y104" s="138"/>
      <c r="Z104" s="125"/>
      <c r="AA104" s="123"/>
      <c r="AB104" s="124"/>
      <c r="AC104" s="124"/>
      <c r="AD104" s="124"/>
      <c r="AE104" s="138"/>
      <c r="AF104" s="125"/>
      <c r="AG104" s="123"/>
      <c r="AH104" s="124"/>
      <c r="AI104" s="124"/>
      <c r="AJ104" s="124"/>
      <c r="AK104" s="138"/>
      <c r="AL104" s="125"/>
    </row>
    <row r="105" spans="1:38">
      <c r="A105" s="312" t="s">
        <v>667</v>
      </c>
      <c r="B105" s="311" t="s">
        <v>865</v>
      </c>
      <c r="C105" s="123"/>
      <c r="D105" s="124"/>
      <c r="E105" s="124"/>
      <c r="F105" s="124"/>
      <c r="G105" s="138"/>
      <c r="H105" s="125"/>
      <c r="I105" s="123"/>
      <c r="J105" s="124"/>
      <c r="K105" s="124"/>
      <c r="L105" s="124"/>
      <c r="M105" s="138"/>
      <c r="N105" s="125"/>
      <c r="O105" s="123"/>
      <c r="P105" s="124"/>
      <c r="Q105" s="124"/>
      <c r="R105" s="124"/>
      <c r="S105" s="138"/>
      <c r="T105" s="125"/>
      <c r="U105" s="123"/>
      <c r="V105" s="124"/>
      <c r="W105" s="124"/>
      <c r="X105" s="124"/>
      <c r="Y105" s="138"/>
      <c r="Z105" s="125"/>
      <c r="AA105" s="123"/>
      <c r="AB105" s="124"/>
      <c r="AC105" s="124"/>
      <c r="AD105" s="124"/>
      <c r="AE105" s="138"/>
      <c r="AF105" s="125"/>
      <c r="AG105" s="123"/>
      <c r="AH105" s="124"/>
      <c r="AI105" s="124"/>
      <c r="AJ105" s="124"/>
      <c r="AK105" s="138"/>
      <c r="AL105" s="125"/>
    </row>
    <row r="106" spans="1:38">
      <c r="A106" s="312" t="s">
        <v>668</v>
      </c>
      <c r="B106" s="311" t="s">
        <v>866</v>
      </c>
      <c r="C106" s="123"/>
      <c r="D106" s="124"/>
      <c r="E106" s="124"/>
      <c r="F106" s="124"/>
      <c r="G106" s="138"/>
      <c r="H106" s="125"/>
      <c r="I106" s="123"/>
      <c r="J106" s="124"/>
      <c r="K106" s="124"/>
      <c r="L106" s="124"/>
      <c r="M106" s="138"/>
      <c r="N106" s="125"/>
      <c r="O106" s="123"/>
      <c r="P106" s="124"/>
      <c r="Q106" s="124"/>
      <c r="R106" s="124"/>
      <c r="S106" s="138"/>
      <c r="T106" s="125"/>
      <c r="U106" s="123"/>
      <c r="V106" s="124"/>
      <c r="W106" s="124"/>
      <c r="X106" s="124"/>
      <c r="Y106" s="138"/>
      <c r="Z106" s="125"/>
      <c r="AA106" s="123"/>
      <c r="AB106" s="124"/>
      <c r="AC106" s="124"/>
      <c r="AD106" s="124"/>
      <c r="AE106" s="138"/>
      <c r="AF106" s="125"/>
      <c r="AG106" s="123"/>
      <c r="AH106" s="124"/>
      <c r="AI106" s="124"/>
      <c r="AJ106" s="124"/>
      <c r="AK106" s="138"/>
      <c r="AL106" s="125"/>
    </row>
    <row r="107" spans="1:38">
      <c r="A107" s="312" t="s">
        <v>669</v>
      </c>
      <c r="B107" s="311" t="s">
        <v>867</v>
      </c>
      <c r="C107" s="123"/>
      <c r="D107" s="124"/>
      <c r="E107" s="124"/>
      <c r="F107" s="124"/>
      <c r="G107" s="138"/>
      <c r="H107" s="125"/>
      <c r="I107" s="123"/>
      <c r="J107" s="124"/>
      <c r="K107" s="124"/>
      <c r="L107" s="124"/>
      <c r="M107" s="138"/>
      <c r="N107" s="125"/>
      <c r="O107" s="123"/>
      <c r="P107" s="124"/>
      <c r="Q107" s="124"/>
      <c r="R107" s="124"/>
      <c r="S107" s="138"/>
      <c r="T107" s="125"/>
      <c r="U107" s="123"/>
      <c r="V107" s="124"/>
      <c r="W107" s="124"/>
      <c r="X107" s="124"/>
      <c r="Y107" s="138"/>
      <c r="Z107" s="125"/>
      <c r="AA107" s="123"/>
      <c r="AB107" s="124"/>
      <c r="AC107" s="124"/>
      <c r="AD107" s="124"/>
      <c r="AE107" s="138"/>
      <c r="AF107" s="125"/>
      <c r="AG107" s="123"/>
      <c r="AH107" s="124"/>
      <c r="AI107" s="124"/>
      <c r="AJ107" s="124"/>
      <c r="AK107" s="138"/>
      <c r="AL107" s="125"/>
    </row>
    <row r="108" spans="1:38">
      <c r="A108" s="312" t="s">
        <v>670</v>
      </c>
      <c r="B108" s="311" t="s">
        <v>868</v>
      </c>
      <c r="C108" s="123"/>
      <c r="D108" s="124"/>
      <c r="E108" s="124"/>
      <c r="F108" s="124"/>
      <c r="G108" s="138"/>
      <c r="H108" s="125"/>
      <c r="I108" s="123"/>
      <c r="J108" s="124"/>
      <c r="K108" s="124"/>
      <c r="L108" s="124"/>
      <c r="M108" s="138"/>
      <c r="N108" s="125"/>
      <c r="O108" s="123"/>
      <c r="P108" s="124"/>
      <c r="Q108" s="124"/>
      <c r="R108" s="124"/>
      <c r="S108" s="138"/>
      <c r="T108" s="125"/>
      <c r="U108" s="123"/>
      <c r="V108" s="124"/>
      <c r="W108" s="124"/>
      <c r="X108" s="124"/>
      <c r="Y108" s="138"/>
      <c r="Z108" s="125"/>
      <c r="AA108" s="123"/>
      <c r="AB108" s="124"/>
      <c r="AC108" s="124"/>
      <c r="AD108" s="124"/>
      <c r="AE108" s="138"/>
      <c r="AF108" s="125"/>
      <c r="AG108" s="123"/>
      <c r="AH108" s="124"/>
      <c r="AI108" s="124"/>
      <c r="AJ108" s="124"/>
      <c r="AK108" s="138"/>
      <c r="AL108" s="125"/>
    </row>
    <row r="109" spans="1:38">
      <c r="A109" s="173" t="s">
        <v>681</v>
      </c>
      <c r="B109" s="311" t="s">
        <v>869</v>
      </c>
      <c r="C109" s="123"/>
      <c r="D109" s="124"/>
      <c r="E109" s="124"/>
      <c r="F109" s="124"/>
      <c r="G109" s="138"/>
      <c r="H109" s="125"/>
      <c r="I109" s="123"/>
      <c r="J109" s="124"/>
      <c r="K109" s="124"/>
      <c r="L109" s="124"/>
      <c r="M109" s="138"/>
      <c r="N109" s="125"/>
      <c r="O109" s="123"/>
      <c r="P109" s="124"/>
      <c r="Q109" s="124"/>
      <c r="R109" s="124"/>
      <c r="S109" s="138"/>
      <c r="T109" s="125"/>
      <c r="U109" s="123"/>
      <c r="V109" s="124"/>
      <c r="W109" s="124"/>
      <c r="X109" s="124"/>
      <c r="Y109" s="138"/>
      <c r="Z109" s="125"/>
      <c r="AA109" s="123"/>
      <c r="AB109" s="124"/>
      <c r="AC109" s="124"/>
      <c r="AD109" s="124"/>
      <c r="AE109" s="138"/>
      <c r="AF109" s="125"/>
      <c r="AG109" s="123"/>
      <c r="AH109" s="124"/>
      <c r="AI109" s="124"/>
      <c r="AJ109" s="124"/>
      <c r="AK109" s="138"/>
      <c r="AL109" s="125"/>
    </row>
    <row r="110" spans="1:38">
      <c r="A110" s="173" t="s">
        <v>675</v>
      </c>
      <c r="B110" s="311" t="s">
        <v>870</v>
      </c>
      <c r="C110" s="123"/>
      <c r="D110" s="124"/>
      <c r="E110" s="124"/>
      <c r="F110" s="124"/>
      <c r="G110" s="138"/>
      <c r="H110" s="125"/>
      <c r="I110" s="123"/>
      <c r="J110" s="124"/>
      <c r="K110" s="124"/>
      <c r="L110" s="124"/>
      <c r="M110" s="138"/>
      <c r="N110" s="125"/>
      <c r="O110" s="123"/>
      <c r="P110" s="124"/>
      <c r="Q110" s="124"/>
      <c r="R110" s="124"/>
      <c r="S110" s="138"/>
      <c r="T110" s="125"/>
      <c r="U110" s="123"/>
      <c r="V110" s="124"/>
      <c r="W110" s="124"/>
      <c r="X110" s="124"/>
      <c r="Y110" s="138"/>
      <c r="Z110" s="125"/>
      <c r="AA110" s="123"/>
      <c r="AB110" s="124"/>
      <c r="AC110" s="124"/>
      <c r="AD110" s="124"/>
      <c r="AE110" s="138"/>
      <c r="AF110" s="125"/>
      <c r="AG110" s="123"/>
      <c r="AH110" s="124"/>
      <c r="AI110" s="124"/>
      <c r="AJ110" s="124"/>
      <c r="AK110" s="138"/>
      <c r="AL110" s="125"/>
    </row>
    <row r="111" spans="1:38">
      <c r="A111" s="173" t="s">
        <v>676</v>
      </c>
      <c r="B111" s="311" t="s">
        <v>871</v>
      </c>
      <c r="C111" s="123"/>
      <c r="D111" s="124"/>
      <c r="E111" s="124"/>
      <c r="F111" s="124"/>
      <c r="G111" s="138"/>
      <c r="H111" s="125"/>
      <c r="I111" s="123"/>
      <c r="J111" s="124"/>
      <c r="K111" s="124"/>
      <c r="L111" s="124"/>
      <c r="M111" s="138"/>
      <c r="N111" s="125"/>
      <c r="O111" s="123"/>
      <c r="P111" s="124"/>
      <c r="Q111" s="124"/>
      <c r="R111" s="124"/>
      <c r="S111" s="138"/>
      <c r="T111" s="125"/>
      <c r="U111" s="123"/>
      <c r="V111" s="124"/>
      <c r="W111" s="124"/>
      <c r="X111" s="124"/>
      <c r="Y111" s="138"/>
      <c r="Z111" s="125"/>
      <c r="AA111" s="123"/>
      <c r="AB111" s="124"/>
      <c r="AC111" s="124"/>
      <c r="AD111" s="124"/>
      <c r="AE111" s="138"/>
      <c r="AF111" s="125"/>
      <c r="AG111" s="123"/>
      <c r="AH111" s="124"/>
      <c r="AI111" s="124"/>
      <c r="AJ111" s="124"/>
      <c r="AK111" s="138"/>
      <c r="AL111" s="125"/>
    </row>
    <row r="112" spans="1:38">
      <c r="A112" s="173" t="s">
        <v>677</v>
      </c>
      <c r="B112" s="311" t="s">
        <v>872</v>
      </c>
      <c r="C112" s="123"/>
      <c r="D112" s="124"/>
      <c r="E112" s="124"/>
      <c r="F112" s="124"/>
      <c r="G112" s="138"/>
      <c r="H112" s="125"/>
      <c r="I112" s="123"/>
      <c r="J112" s="124"/>
      <c r="K112" s="124"/>
      <c r="L112" s="124"/>
      <c r="M112" s="138"/>
      <c r="N112" s="125"/>
      <c r="O112" s="123"/>
      <c r="P112" s="124"/>
      <c r="Q112" s="124"/>
      <c r="R112" s="124"/>
      <c r="S112" s="138"/>
      <c r="T112" s="125"/>
      <c r="U112" s="123"/>
      <c r="V112" s="124"/>
      <c r="W112" s="124"/>
      <c r="X112" s="124"/>
      <c r="Y112" s="138"/>
      <c r="Z112" s="125"/>
      <c r="AA112" s="123"/>
      <c r="AB112" s="124"/>
      <c r="AC112" s="124"/>
      <c r="AD112" s="124"/>
      <c r="AE112" s="138"/>
      <c r="AF112" s="125"/>
      <c r="AG112" s="123"/>
      <c r="AH112" s="124"/>
      <c r="AI112" s="124"/>
      <c r="AJ112" s="124"/>
      <c r="AK112" s="138"/>
      <c r="AL112" s="125"/>
    </row>
    <row r="113" spans="1:38">
      <c r="A113" s="173" t="s">
        <v>678</v>
      </c>
      <c r="B113" s="311" t="s">
        <v>873</v>
      </c>
      <c r="C113" s="123"/>
      <c r="D113" s="124"/>
      <c r="E113" s="124"/>
      <c r="F113" s="124"/>
      <c r="G113" s="138"/>
      <c r="H113" s="125"/>
      <c r="I113" s="123"/>
      <c r="J113" s="124"/>
      <c r="K113" s="124"/>
      <c r="L113" s="124"/>
      <c r="M113" s="138"/>
      <c r="N113" s="125"/>
      <c r="O113" s="123"/>
      <c r="P113" s="124"/>
      <c r="Q113" s="124"/>
      <c r="R113" s="124"/>
      <c r="S113" s="138"/>
      <c r="T113" s="125"/>
      <c r="U113" s="123"/>
      <c r="V113" s="124"/>
      <c r="W113" s="124"/>
      <c r="X113" s="124"/>
      <c r="Y113" s="138"/>
      <c r="Z113" s="125"/>
      <c r="AA113" s="123"/>
      <c r="AB113" s="124"/>
      <c r="AC113" s="124"/>
      <c r="AD113" s="124"/>
      <c r="AE113" s="138"/>
      <c r="AF113" s="125"/>
      <c r="AG113" s="123"/>
      <c r="AH113" s="124"/>
      <c r="AI113" s="124"/>
      <c r="AJ113" s="124"/>
      <c r="AK113" s="138"/>
      <c r="AL113" s="125"/>
    </row>
    <row r="114" spans="1:38">
      <c r="A114" s="173" t="s">
        <v>679</v>
      </c>
      <c r="B114" s="311" t="s">
        <v>874</v>
      </c>
      <c r="C114" s="123"/>
      <c r="D114" s="124"/>
      <c r="E114" s="124"/>
      <c r="F114" s="124"/>
      <c r="G114" s="138"/>
      <c r="H114" s="125"/>
      <c r="I114" s="123"/>
      <c r="J114" s="124"/>
      <c r="K114" s="124"/>
      <c r="L114" s="124"/>
      <c r="M114" s="138"/>
      <c r="N114" s="125"/>
      <c r="O114" s="123"/>
      <c r="P114" s="124"/>
      <c r="Q114" s="124"/>
      <c r="R114" s="124"/>
      <c r="S114" s="138"/>
      <c r="T114" s="125"/>
      <c r="U114" s="123"/>
      <c r="V114" s="124"/>
      <c r="W114" s="124"/>
      <c r="X114" s="124"/>
      <c r="Y114" s="138"/>
      <c r="Z114" s="125"/>
      <c r="AA114" s="123"/>
      <c r="AB114" s="124"/>
      <c r="AC114" s="124"/>
      <c r="AD114" s="124"/>
      <c r="AE114" s="138"/>
      <c r="AF114" s="125"/>
      <c r="AG114" s="123"/>
      <c r="AH114" s="124"/>
      <c r="AI114" s="124"/>
      <c r="AJ114" s="124"/>
      <c r="AK114" s="138"/>
      <c r="AL114" s="125"/>
    </row>
    <row r="115" spans="1:38">
      <c r="A115" s="173" t="s">
        <v>680</v>
      </c>
      <c r="B115" s="311" t="s">
        <v>875</v>
      </c>
      <c r="C115" s="123"/>
      <c r="D115" s="124"/>
      <c r="E115" s="124"/>
      <c r="F115" s="124"/>
      <c r="G115" s="138"/>
      <c r="H115" s="125"/>
      <c r="I115" s="123"/>
      <c r="J115" s="124"/>
      <c r="K115" s="124"/>
      <c r="L115" s="124"/>
      <c r="M115" s="138"/>
      <c r="N115" s="125"/>
      <c r="O115" s="123"/>
      <c r="P115" s="124"/>
      <c r="Q115" s="124"/>
      <c r="R115" s="124"/>
      <c r="S115" s="138"/>
      <c r="T115" s="125"/>
      <c r="U115" s="123"/>
      <c r="V115" s="124"/>
      <c r="W115" s="124"/>
      <c r="X115" s="124"/>
      <c r="Y115" s="138"/>
      <c r="Z115" s="125"/>
      <c r="AA115" s="123"/>
      <c r="AB115" s="124"/>
      <c r="AC115" s="124"/>
      <c r="AD115" s="124"/>
      <c r="AE115" s="138"/>
      <c r="AF115" s="125"/>
      <c r="AG115" s="123"/>
      <c r="AH115" s="124"/>
      <c r="AI115" s="124"/>
      <c r="AJ115" s="124"/>
      <c r="AK115" s="138"/>
      <c r="AL115" s="125"/>
    </row>
    <row r="116" spans="1:38">
      <c r="A116" s="88"/>
      <c r="B116" s="88"/>
    </row>
    <row r="117" spans="1:38">
      <c r="A117" s="88"/>
      <c r="B117" s="88"/>
    </row>
    <row r="118" spans="1:38">
      <c r="A118" s="88"/>
      <c r="B118" s="88"/>
    </row>
    <row r="119" spans="1:38">
      <c r="A119" s="88"/>
      <c r="B119" s="88"/>
    </row>
    <row r="120" spans="1:38">
      <c r="A120" s="88"/>
      <c r="B120" s="88"/>
    </row>
    <row r="121" spans="1:38">
      <c r="A121" s="88"/>
      <c r="B121" s="88"/>
    </row>
    <row r="122" spans="1:38">
      <c r="A122" s="88"/>
      <c r="B122" s="88"/>
    </row>
    <row r="123" spans="1:38">
      <c r="A123" s="88"/>
      <c r="B123" s="88"/>
    </row>
    <row r="124" spans="1:38">
      <c r="A124" s="88"/>
      <c r="B124" s="88"/>
    </row>
    <row r="125" spans="1:38">
      <c r="A125" s="88"/>
      <c r="B125" s="88"/>
    </row>
    <row r="126" spans="1:38">
      <c r="A126" s="88"/>
      <c r="B126" s="88"/>
    </row>
    <row r="127" spans="1:38">
      <c r="A127" s="88"/>
      <c r="B127" s="88"/>
    </row>
    <row r="128" spans="1:38">
      <c r="A128" s="88"/>
      <c r="B128" s="88"/>
    </row>
    <row r="129" spans="1:2">
      <c r="A129" s="88"/>
      <c r="B129" s="88"/>
    </row>
    <row r="130" spans="1:2">
      <c r="A130" s="88"/>
      <c r="B130" s="88"/>
    </row>
    <row r="131" spans="1:2">
      <c r="A131" s="88"/>
      <c r="B131" s="88"/>
    </row>
    <row r="132" spans="1:2">
      <c r="A132" s="88"/>
      <c r="B132" s="88"/>
    </row>
    <row r="133" spans="1:2">
      <c r="A133" s="88"/>
      <c r="B133" s="88"/>
    </row>
    <row r="134" spans="1:2">
      <c r="A134" s="88"/>
      <c r="B134" s="88"/>
    </row>
    <row r="135" spans="1:2">
      <c r="A135" s="88"/>
      <c r="B135" s="88"/>
    </row>
    <row r="136" spans="1:2">
      <c r="A136" s="88"/>
      <c r="B136" s="88"/>
    </row>
    <row r="137" spans="1:2">
      <c r="A137" s="88"/>
      <c r="B137" s="88"/>
    </row>
    <row r="138" spans="1:2">
      <c r="A138" s="88"/>
      <c r="B138" s="88"/>
    </row>
    <row r="139" spans="1:2">
      <c r="A139" s="88"/>
      <c r="B139" s="88"/>
    </row>
    <row r="140" spans="1:2">
      <c r="A140" s="88"/>
      <c r="B140" s="88"/>
    </row>
    <row r="141" spans="1:2">
      <c r="A141" s="88"/>
      <c r="B141" s="88"/>
    </row>
    <row r="142" spans="1:2">
      <c r="A142" s="88"/>
      <c r="B142" s="88"/>
    </row>
    <row r="143" spans="1:2">
      <c r="A143" s="88"/>
      <c r="B143" s="88"/>
    </row>
    <row r="144" spans="1:2">
      <c r="A144" s="88"/>
      <c r="B144" s="88"/>
    </row>
    <row r="145" spans="1:2">
      <c r="A145" s="88"/>
      <c r="B145" s="88"/>
    </row>
    <row r="146" spans="1:2">
      <c r="A146" s="88"/>
      <c r="B146" s="88"/>
    </row>
  </sheetData>
  <mergeCells count="6">
    <mergeCell ref="AG4:AL4"/>
    <mergeCell ref="C4:H4"/>
    <mergeCell ref="I4:N4"/>
    <mergeCell ref="O4:T4"/>
    <mergeCell ref="U4:Z4"/>
    <mergeCell ref="AA4:AF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2:AA60"/>
  <sheetViews>
    <sheetView workbookViewId="0">
      <selection activeCell="K21" sqref="K21"/>
    </sheetView>
  </sheetViews>
  <sheetFormatPr baseColWidth="10" defaultColWidth="11.5703125" defaultRowHeight="15"/>
  <cols>
    <col min="1" max="1" width="29.5703125" style="269" customWidth="1"/>
    <col min="2" max="2" width="6.85546875" style="269" bestFit="1" customWidth="1"/>
    <col min="3" max="3" width="12.7109375" style="269" customWidth="1"/>
    <col min="4" max="4" width="11.28515625" style="269" customWidth="1"/>
    <col min="5" max="5" width="12.140625" style="269" customWidth="1"/>
    <col min="6" max="7" width="11.28515625" style="269" customWidth="1"/>
    <col min="8" max="8" width="11.5703125" style="269" customWidth="1"/>
    <col min="9" max="9" width="12" style="269" customWidth="1"/>
    <col min="10" max="10" width="10.7109375" style="269" customWidth="1"/>
    <col min="11" max="11" width="11" style="269" customWidth="1"/>
    <col min="12" max="13" width="11.28515625" style="269" customWidth="1"/>
    <col min="14" max="14" width="11.85546875" style="269" customWidth="1"/>
    <col min="15" max="15" width="13.140625" style="269" customWidth="1"/>
    <col min="16" max="16" width="12.28515625" style="269" customWidth="1"/>
    <col min="17" max="17" width="12.42578125" style="269" customWidth="1"/>
    <col min="18" max="19" width="11.85546875" style="269" customWidth="1"/>
    <col min="20" max="20" width="11.28515625" style="269" customWidth="1"/>
    <col min="21" max="21" width="12.85546875" style="269" customWidth="1"/>
    <col min="22" max="22" width="12.42578125" style="269" customWidth="1"/>
    <col min="23" max="23" width="14.140625" style="269" customWidth="1"/>
    <col min="24" max="24" width="16" style="269" customWidth="1"/>
    <col min="25" max="25" width="36.5703125" style="269" customWidth="1"/>
    <col min="26" max="16384" width="11.5703125" style="269"/>
  </cols>
  <sheetData>
    <row r="2" spans="1:27" ht="21.75" customHeight="1">
      <c r="C2" s="431" t="s">
        <v>988</v>
      </c>
      <c r="D2" s="434"/>
      <c r="E2" s="434"/>
      <c r="F2" s="434"/>
      <c r="G2" s="434"/>
      <c r="H2" s="434"/>
      <c r="I2" s="434"/>
      <c r="J2" s="434"/>
      <c r="K2" s="434"/>
      <c r="L2" s="434"/>
      <c r="M2" s="434"/>
      <c r="N2" s="434"/>
      <c r="O2" s="434"/>
      <c r="P2" s="434"/>
      <c r="Q2" s="434"/>
      <c r="R2" s="434"/>
      <c r="S2" s="434"/>
      <c r="T2" s="433"/>
    </row>
    <row r="3" spans="1:27" ht="45" customHeight="1">
      <c r="C3" s="435" t="s">
        <v>1184</v>
      </c>
      <c r="D3" s="436"/>
      <c r="E3" s="436"/>
      <c r="F3" s="436"/>
      <c r="G3" s="436"/>
      <c r="H3" s="437"/>
      <c r="I3" s="431" t="s">
        <v>1183</v>
      </c>
      <c r="J3" s="432"/>
      <c r="K3" s="432"/>
      <c r="L3" s="432"/>
      <c r="M3" s="432"/>
      <c r="N3" s="433"/>
      <c r="O3" s="431" t="s">
        <v>1186</v>
      </c>
      <c r="P3" s="432"/>
      <c r="Q3" s="432"/>
      <c r="R3" s="432"/>
      <c r="S3" s="432"/>
      <c r="T3" s="433"/>
      <c r="Y3" s="313"/>
      <c r="Z3" s="313"/>
      <c r="AA3" s="313"/>
    </row>
    <row r="4" spans="1:27" ht="18.75" customHeight="1">
      <c r="C4" s="273">
        <v>2022</v>
      </c>
      <c r="D4" s="273">
        <v>2023</v>
      </c>
      <c r="E4" s="273">
        <v>2024</v>
      </c>
      <c r="F4" s="273">
        <v>2025</v>
      </c>
      <c r="G4" s="273">
        <v>2026</v>
      </c>
      <c r="H4" s="273">
        <v>2027</v>
      </c>
      <c r="I4" s="273">
        <v>2022</v>
      </c>
      <c r="J4" s="273">
        <v>2023</v>
      </c>
      <c r="K4" s="273">
        <v>2024</v>
      </c>
      <c r="L4" s="273">
        <v>2025</v>
      </c>
      <c r="M4" s="273">
        <v>2026</v>
      </c>
      <c r="N4" s="273">
        <v>2027</v>
      </c>
      <c r="O4" s="273">
        <v>2022</v>
      </c>
      <c r="P4" s="273">
        <v>2023</v>
      </c>
      <c r="Q4" s="273">
        <v>2024</v>
      </c>
      <c r="R4" s="273">
        <v>2025</v>
      </c>
      <c r="S4" s="273">
        <v>2026</v>
      </c>
      <c r="T4" s="273">
        <v>2027</v>
      </c>
      <c r="Y4" s="313"/>
      <c r="Z4" s="313"/>
      <c r="AA4" s="313"/>
    </row>
    <row r="5" spans="1:27" ht="18.75" customHeight="1">
      <c r="C5" s="111" t="s">
        <v>727</v>
      </c>
      <c r="D5" s="111" t="s">
        <v>728</v>
      </c>
      <c r="E5" s="111" t="s">
        <v>729</v>
      </c>
      <c r="F5" s="111" t="s">
        <v>730</v>
      </c>
      <c r="G5" s="111" t="s">
        <v>731</v>
      </c>
      <c r="H5" s="111" t="s">
        <v>784</v>
      </c>
      <c r="I5" s="111" t="s">
        <v>785</v>
      </c>
      <c r="J5" s="111" t="s">
        <v>786</v>
      </c>
      <c r="K5" s="111" t="s">
        <v>787</v>
      </c>
      <c r="L5" s="111" t="s">
        <v>788</v>
      </c>
      <c r="M5" s="111" t="s">
        <v>789</v>
      </c>
      <c r="N5" s="111" t="s">
        <v>790</v>
      </c>
      <c r="O5" s="111" t="s">
        <v>791</v>
      </c>
      <c r="P5" s="111" t="s">
        <v>792</v>
      </c>
      <c r="Q5" s="111" t="s">
        <v>793</v>
      </c>
      <c r="R5" s="111" t="s">
        <v>794</v>
      </c>
      <c r="S5" s="111" t="s">
        <v>795</v>
      </c>
      <c r="T5" s="111" t="s">
        <v>796</v>
      </c>
      <c r="Y5" s="313"/>
      <c r="Z5" s="313"/>
      <c r="AA5" s="313"/>
    </row>
    <row r="6" spans="1:27" ht="15.75">
      <c r="A6" s="110" t="s">
        <v>674</v>
      </c>
      <c r="B6" s="119" t="s">
        <v>732</v>
      </c>
      <c r="C6" s="124"/>
      <c r="D6" s="124"/>
      <c r="E6" s="124"/>
      <c r="F6" s="124"/>
      <c r="G6" s="138"/>
      <c r="H6" s="125"/>
      <c r="I6" s="124"/>
      <c r="J6" s="124"/>
      <c r="K6" s="124"/>
      <c r="L6" s="124"/>
      <c r="M6" s="138"/>
      <c r="N6" s="125"/>
      <c r="O6" s="124"/>
      <c r="P6" s="124"/>
      <c r="Q6" s="124"/>
      <c r="R6" s="124"/>
      <c r="S6" s="138"/>
      <c r="T6" s="125"/>
      <c r="Y6" s="313"/>
      <c r="Z6" s="313"/>
      <c r="AA6" s="313"/>
    </row>
    <row r="7" spans="1:27">
      <c r="A7" s="367" t="s">
        <v>693</v>
      </c>
      <c r="B7" s="111" t="s">
        <v>733</v>
      </c>
      <c r="C7" s="124"/>
      <c r="D7" s="124"/>
      <c r="E7" s="124"/>
      <c r="F7" s="124"/>
      <c r="G7" s="138"/>
      <c r="H7" s="125"/>
      <c r="I7" s="124"/>
      <c r="J7" s="124"/>
      <c r="K7" s="124"/>
      <c r="L7" s="124"/>
      <c r="M7" s="138"/>
      <c r="N7" s="125"/>
      <c r="O7" s="124"/>
      <c r="P7" s="124"/>
      <c r="Q7" s="124"/>
      <c r="R7" s="124"/>
      <c r="S7" s="138"/>
      <c r="T7" s="125"/>
      <c r="Y7" s="313"/>
      <c r="Z7" s="313"/>
      <c r="AA7" s="313"/>
    </row>
    <row r="8" spans="1:27">
      <c r="A8" s="367" t="s">
        <v>1116</v>
      </c>
      <c r="B8" s="111" t="s">
        <v>734</v>
      </c>
      <c r="C8" s="124"/>
      <c r="D8" s="124"/>
      <c r="E8" s="124"/>
      <c r="F8" s="124"/>
      <c r="G8" s="138"/>
      <c r="H8" s="125"/>
      <c r="I8" s="124"/>
      <c r="J8" s="124"/>
      <c r="K8" s="124"/>
      <c r="L8" s="124"/>
      <c r="M8" s="138"/>
      <c r="N8" s="125"/>
      <c r="O8" s="124"/>
      <c r="P8" s="124"/>
      <c r="Q8" s="124"/>
      <c r="R8" s="124"/>
      <c r="S8" s="138"/>
      <c r="T8" s="125"/>
      <c r="Y8" s="313"/>
      <c r="Z8" s="313"/>
      <c r="AA8" s="313"/>
    </row>
    <row r="9" spans="1:27">
      <c r="A9" s="367" t="s">
        <v>1117</v>
      </c>
      <c r="B9" s="111" t="s">
        <v>735</v>
      </c>
      <c r="C9" s="124"/>
      <c r="D9" s="124"/>
      <c r="E9" s="124"/>
      <c r="F9" s="124"/>
      <c r="G9" s="138"/>
      <c r="H9" s="125"/>
      <c r="I9" s="124"/>
      <c r="J9" s="124"/>
      <c r="K9" s="124"/>
      <c r="L9" s="124"/>
      <c r="M9" s="138"/>
      <c r="N9" s="125"/>
      <c r="O9" s="124"/>
      <c r="P9" s="124"/>
      <c r="Q9" s="124"/>
      <c r="R9" s="124"/>
      <c r="S9" s="138"/>
      <c r="T9" s="125"/>
      <c r="Y9" s="313"/>
      <c r="Z9" s="313"/>
      <c r="AA9" s="313"/>
    </row>
    <row r="10" spans="1:27">
      <c r="A10" s="367" t="s">
        <v>1118</v>
      </c>
      <c r="B10" s="111" t="s">
        <v>736</v>
      </c>
      <c r="C10" s="124"/>
      <c r="D10" s="124"/>
      <c r="E10" s="124"/>
      <c r="F10" s="124"/>
      <c r="G10" s="138"/>
      <c r="H10" s="125"/>
      <c r="I10" s="124"/>
      <c r="J10" s="124"/>
      <c r="K10" s="124"/>
      <c r="L10" s="124"/>
      <c r="M10" s="138"/>
      <c r="N10" s="125"/>
      <c r="O10" s="124"/>
      <c r="P10" s="124"/>
      <c r="Q10" s="124"/>
      <c r="R10" s="124"/>
      <c r="S10" s="138"/>
      <c r="T10" s="125"/>
      <c r="Y10" s="313"/>
      <c r="Z10" s="313"/>
      <c r="AA10" s="313"/>
    </row>
    <row r="11" spans="1:27">
      <c r="A11" s="367" t="s">
        <v>1119</v>
      </c>
      <c r="B11" s="111" t="s">
        <v>737</v>
      </c>
      <c r="C11" s="124"/>
      <c r="D11" s="124"/>
      <c r="E11" s="124"/>
      <c r="F11" s="124"/>
      <c r="G11" s="138"/>
      <c r="H11" s="125"/>
      <c r="I11" s="124"/>
      <c r="J11" s="124"/>
      <c r="K11" s="124"/>
      <c r="L11" s="124"/>
      <c r="M11" s="138"/>
      <c r="N11" s="125"/>
      <c r="O11" s="124"/>
      <c r="P11" s="124"/>
      <c r="Q11" s="124"/>
      <c r="R11" s="124"/>
      <c r="S11" s="138"/>
      <c r="T11" s="125"/>
    </row>
    <row r="12" spans="1:27">
      <c r="A12" s="367" t="s">
        <v>1120</v>
      </c>
      <c r="B12" s="111" t="s">
        <v>738</v>
      </c>
      <c r="C12" s="124"/>
      <c r="D12" s="124"/>
      <c r="E12" s="124"/>
      <c r="F12" s="124"/>
      <c r="G12" s="138"/>
      <c r="H12" s="125"/>
      <c r="I12" s="124"/>
      <c r="J12" s="124"/>
      <c r="K12" s="124"/>
      <c r="L12" s="124"/>
      <c r="M12" s="138"/>
      <c r="N12" s="125"/>
      <c r="O12" s="124"/>
      <c r="P12" s="124"/>
      <c r="Q12" s="124"/>
      <c r="R12" s="124"/>
      <c r="S12" s="138"/>
      <c r="T12" s="125"/>
    </row>
    <row r="13" spans="1:27">
      <c r="A13" s="367" t="s">
        <v>694</v>
      </c>
      <c r="B13" s="111" t="s">
        <v>739</v>
      </c>
      <c r="C13" s="124"/>
      <c r="D13" s="124"/>
      <c r="E13" s="124"/>
      <c r="F13" s="124"/>
      <c r="G13" s="138"/>
      <c r="H13" s="125"/>
      <c r="I13" s="124"/>
      <c r="J13" s="124"/>
      <c r="K13" s="124"/>
      <c r="L13" s="124"/>
      <c r="M13" s="138"/>
      <c r="N13" s="125"/>
      <c r="O13" s="124"/>
      <c r="P13" s="124"/>
      <c r="Q13" s="124"/>
      <c r="R13" s="124"/>
      <c r="S13" s="138"/>
      <c r="T13" s="125"/>
    </row>
    <row r="14" spans="1:27">
      <c r="A14" s="367" t="s">
        <v>1121</v>
      </c>
      <c r="B14" s="111" t="s">
        <v>740</v>
      </c>
      <c r="C14" s="124"/>
      <c r="D14" s="124"/>
      <c r="E14" s="124"/>
      <c r="F14" s="124"/>
      <c r="G14" s="138"/>
      <c r="H14" s="125"/>
      <c r="I14" s="124"/>
      <c r="J14" s="124"/>
      <c r="K14" s="124"/>
      <c r="L14" s="124"/>
      <c r="M14" s="138"/>
      <c r="N14" s="125"/>
      <c r="O14" s="124"/>
      <c r="P14" s="124"/>
      <c r="Q14" s="124"/>
      <c r="R14" s="124"/>
      <c r="S14" s="138"/>
      <c r="T14" s="125"/>
    </row>
    <row r="15" spans="1:27">
      <c r="A15" s="367" t="s">
        <v>1122</v>
      </c>
      <c r="B15" s="111" t="s">
        <v>741</v>
      </c>
      <c r="C15" s="124"/>
      <c r="D15" s="124"/>
      <c r="E15" s="124"/>
      <c r="F15" s="124"/>
      <c r="G15" s="138"/>
      <c r="H15" s="125"/>
      <c r="I15" s="124"/>
      <c r="J15" s="124"/>
      <c r="K15" s="124"/>
      <c r="L15" s="124"/>
      <c r="M15" s="138"/>
      <c r="N15" s="125"/>
      <c r="O15" s="124"/>
      <c r="P15" s="124"/>
      <c r="Q15" s="124"/>
      <c r="R15" s="124"/>
      <c r="S15" s="138"/>
      <c r="T15" s="125"/>
    </row>
    <row r="16" spans="1:27">
      <c r="A16" s="367" t="s">
        <v>695</v>
      </c>
      <c r="B16" s="111" t="s">
        <v>742</v>
      </c>
      <c r="C16" s="124"/>
      <c r="D16" s="124"/>
      <c r="E16" s="124"/>
      <c r="F16" s="124"/>
      <c r="G16" s="138"/>
      <c r="H16" s="125"/>
      <c r="I16" s="124"/>
      <c r="J16" s="124"/>
      <c r="K16" s="124"/>
      <c r="L16" s="124"/>
      <c r="M16" s="138"/>
      <c r="N16" s="125"/>
      <c r="O16" s="124"/>
      <c r="P16" s="124"/>
      <c r="Q16" s="124"/>
      <c r="R16" s="124"/>
      <c r="S16" s="138"/>
      <c r="T16" s="125"/>
    </row>
    <row r="17" spans="1:27">
      <c r="A17" s="367" t="s">
        <v>1123</v>
      </c>
      <c r="B17" s="111" t="s">
        <v>743</v>
      </c>
      <c r="C17" s="124"/>
      <c r="D17" s="124"/>
      <c r="E17" s="124"/>
      <c r="F17" s="124"/>
      <c r="G17" s="138"/>
      <c r="H17" s="125"/>
      <c r="I17" s="124"/>
      <c r="J17" s="124"/>
      <c r="K17" s="124"/>
      <c r="L17" s="124"/>
      <c r="M17" s="138"/>
      <c r="N17" s="125"/>
      <c r="O17" s="124"/>
      <c r="P17" s="124"/>
      <c r="Q17" s="124"/>
      <c r="R17" s="124"/>
      <c r="S17" s="138"/>
      <c r="T17" s="125"/>
    </row>
    <row r="18" spans="1:27">
      <c r="A18" s="367" t="s">
        <v>696</v>
      </c>
      <c r="B18" s="111" t="s">
        <v>744</v>
      </c>
      <c r="C18" s="124"/>
      <c r="D18" s="124"/>
      <c r="E18" s="124"/>
      <c r="F18" s="124"/>
      <c r="G18" s="138"/>
      <c r="H18" s="125"/>
      <c r="I18" s="124"/>
      <c r="J18" s="124"/>
      <c r="K18" s="124"/>
      <c r="L18" s="124"/>
      <c r="M18" s="138"/>
      <c r="N18" s="125"/>
      <c r="O18" s="124"/>
      <c r="P18" s="124"/>
      <c r="Q18" s="124"/>
      <c r="R18" s="124"/>
      <c r="S18" s="138"/>
      <c r="T18" s="125"/>
    </row>
    <row r="19" spans="1:27">
      <c r="A19" s="367" t="s">
        <v>697</v>
      </c>
      <c r="B19" s="111" t="s">
        <v>745</v>
      </c>
      <c r="C19" s="124"/>
      <c r="D19" s="124"/>
      <c r="E19" s="124"/>
      <c r="F19" s="124"/>
      <c r="G19" s="138"/>
      <c r="H19" s="125"/>
      <c r="I19" s="124"/>
      <c r="J19" s="124"/>
      <c r="K19" s="124"/>
      <c r="L19" s="124"/>
      <c r="M19" s="138"/>
      <c r="N19" s="125"/>
      <c r="O19" s="124"/>
      <c r="P19" s="124"/>
      <c r="Q19" s="124"/>
      <c r="R19" s="124"/>
      <c r="S19" s="138"/>
      <c r="T19" s="125"/>
    </row>
    <row r="20" spans="1:27">
      <c r="A20" s="323"/>
      <c r="B20" s="92"/>
      <c r="C20" s="93"/>
      <c r="D20" s="93"/>
      <c r="E20" s="93"/>
      <c r="F20" s="93"/>
      <c r="G20" s="93"/>
      <c r="H20" s="93"/>
      <c r="I20" s="93"/>
      <c r="J20" s="93"/>
      <c r="K20" s="93"/>
      <c r="L20" s="93"/>
      <c r="M20" s="93"/>
      <c r="N20" s="93"/>
      <c r="O20" s="93"/>
      <c r="P20" s="93"/>
      <c r="Q20" s="93"/>
      <c r="R20" s="93"/>
      <c r="S20" s="93"/>
      <c r="T20" s="93"/>
    </row>
    <row r="21" spans="1:27">
      <c r="A21" s="323"/>
      <c r="B21" s="92"/>
      <c r="C21" s="93"/>
      <c r="D21" s="93"/>
      <c r="E21" s="93"/>
      <c r="F21" s="93"/>
      <c r="G21" s="93"/>
      <c r="H21" s="93"/>
      <c r="I21" s="93"/>
      <c r="J21" s="93"/>
      <c r="K21" s="93"/>
      <c r="L21" s="93"/>
      <c r="M21" s="93"/>
      <c r="N21" s="93"/>
      <c r="O21" s="93"/>
      <c r="P21" s="93"/>
      <c r="Q21" s="93"/>
      <c r="R21" s="93"/>
      <c r="S21" s="93"/>
      <c r="T21" s="93"/>
    </row>
    <row r="22" spans="1:27">
      <c r="A22" s="323"/>
      <c r="B22" s="92"/>
      <c r="C22" s="93"/>
      <c r="D22" s="93"/>
      <c r="E22" s="93"/>
      <c r="F22" s="93"/>
      <c r="G22" s="93"/>
      <c r="H22" s="93"/>
      <c r="I22" s="93"/>
      <c r="J22" s="93"/>
      <c r="K22" s="93"/>
      <c r="L22" s="93"/>
      <c r="M22" s="93"/>
      <c r="N22" s="93"/>
      <c r="O22" s="93"/>
      <c r="P22" s="93"/>
      <c r="Q22" s="93"/>
      <c r="R22" s="93"/>
      <c r="S22" s="93"/>
      <c r="T22" s="93"/>
    </row>
    <row r="23" spans="1:27" ht="18.75" customHeight="1">
      <c r="C23" s="431" t="s">
        <v>1185</v>
      </c>
      <c r="D23" s="432"/>
      <c r="E23" s="432"/>
      <c r="F23" s="432"/>
      <c r="G23" s="432"/>
      <c r="H23" s="432"/>
      <c r="I23" s="432"/>
      <c r="J23" s="432"/>
      <c r="K23" s="432"/>
      <c r="L23" s="432"/>
      <c r="M23" s="432"/>
      <c r="N23" s="432"/>
      <c r="O23" s="432"/>
      <c r="P23" s="432"/>
      <c r="Q23" s="432"/>
      <c r="R23" s="432"/>
      <c r="S23" s="432"/>
      <c r="T23" s="433"/>
    </row>
    <row r="24" spans="1:27" ht="55.5" customHeight="1">
      <c r="C24" s="435" t="s">
        <v>1184</v>
      </c>
      <c r="D24" s="436"/>
      <c r="E24" s="436"/>
      <c r="F24" s="436"/>
      <c r="G24" s="436"/>
      <c r="H24" s="437"/>
      <c r="I24" s="431" t="s">
        <v>1183</v>
      </c>
      <c r="J24" s="432"/>
      <c r="K24" s="432"/>
      <c r="L24" s="432"/>
      <c r="M24" s="432"/>
      <c r="N24" s="433"/>
      <c r="O24" s="431" t="s">
        <v>1186</v>
      </c>
      <c r="P24" s="432"/>
      <c r="Q24" s="432"/>
      <c r="R24" s="432"/>
      <c r="S24" s="432"/>
      <c r="T24" s="433"/>
    </row>
    <row r="25" spans="1:27" ht="18.75" customHeight="1">
      <c r="C25" s="273">
        <v>2022</v>
      </c>
      <c r="D25" s="273">
        <v>2023</v>
      </c>
      <c r="E25" s="273">
        <v>2024</v>
      </c>
      <c r="F25" s="273">
        <v>2025</v>
      </c>
      <c r="G25" s="273">
        <v>2026</v>
      </c>
      <c r="H25" s="273">
        <v>2027</v>
      </c>
      <c r="I25" s="273">
        <v>2022</v>
      </c>
      <c r="J25" s="273">
        <v>2023</v>
      </c>
      <c r="K25" s="273">
        <v>2024</v>
      </c>
      <c r="L25" s="273">
        <v>2025</v>
      </c>
      <c r="M25" s="273">
        <v>2026</v>
      </c>
      <c r="N25" s="273">
        <v>2027</v>
      </c>
      <c r="O25" s="273">
        <v>2022</v>
      </c>
      <c r="P25" s="273">
        <v>2023</v>
      </c>
      <c r="Q25" s="273">
        <v>2024</v>
      </c>
      <c r="R25" s="273">
        <v>2025</v>
      </c>
      <c r="S25" s="273">
        <v>2026</v>
      </c>
      <c r="T25" s="273">
        <v>2027</v>
      </c>
      <c r="Y25" s="313"/>
      <c r="Z25" s="313"/>
      <c r="AA25" s="313"/>
    </row>
    <row r="26" spans="1:27">
      <c r="C26" s="111" t="s">
        <v>727</v>
      </c>
      <c r="D26" s="111" t="s">
        <v>728</v>
      </c>
      <c r="E26" s="111" t="s">
        <v>729</v>
      </c>
      <c r="F26" s="111" t="s">
        <v>730</v>
      </c>
      <c r="G26" s="111" t="s">
        <v>731</v>
      </c>
      <c r="H26" s="111" t="s">
        <v>784</v>
      </c>
      <c r="I26" s="111" t="s">
        <v>785</v>
      </c>
      <c r="J26" s="111" t="s">
        <v>786</v>
      </c>
      <c r="K26" s="111" t="s">
        <v>787</v>
      </c>
      <c r="L26" s="111" t="s">
        <v>788</v>
      </c>
      <c r="M26" s="111" t="s">
        <v>789</v>
      </c>
      <c r="N26" s="111" t="s">
        <v>790</v>
      </c>
      <c r="O26" s="111" t="s">
        <v>791</v>
      </c>
      <c r="P26" s="111" t="s">
        <v>792</v>
      </c>
      <c r="Q26" s="111" t="s">
        <v>793</v>
      </c>
      <c r="R26" s="111" t="s">
        <v>794</v>
      </c>
      <c r="S26" s="111" t="s">
        <v>795</v>
      </c>
      <c r="T26" s="111" t="s">
        <v>796</v>
      </c>
    </row>
    <row r="27" spans="1:27" ht="15.75">
      <c r="A27" s="110" t="s">
        <v>674</v>
      </c>
      <c r="B27" s="119" t="s">
        <v>753</v>
      </c>
      <c r="C27" s="124"/>
      <c r="D27" s="124"/>
      <c r="E27" s="124"/>
      <c r="F27" s="124"/>
      <c r="G27" s="138"/>
      <c r="H27" s="125"/>
      <c r="I27" s="126"/>
      <c r="J27" s="124"/>
      <c r="K27" s="124"/>
      <c r="L27" s="124"/>
      <c r="M27" s="138"/>
      <c r="N27" s="125"/>
      <c r="O27" s="126"/>
      <c r="P27" s="124"/>
      <c r="Q27" s="124"/>
      <c r="R27" s="124"/>
      <c r="S27" s="138"/>
      <c r="T27" s="125"/>
    </row>
    <row r="28" spans="1:27">
      <c r="A28" s="367" t="s">
        <v>693</v>
      </c>
      <c r="B28" s="111" t="s">
        <v>754</v>
      </c>
      <c r="C28" s="124"/>
      <c r="D28" s="124"/>
      <c r="E28" s="124"/>
      <c r="F28" s="124"/>
      <c r="G28" s="138"/>
      <c r="H28" s="125"/>
      <c r="I28" s="124"/>
      <c r="J28" s="124"/>
      <c r="K28" s="124"/>
      <c r="L28" s="124"/>
      <c r="M28" s="138"/>
      <c r="N28" s="125"/>
      <c r="O28" s="124"/>
      <c r="P28" s="124"/>
      <c r="Q28" s="124"/>
      <c r="R28" s="124"/>
      <c r="S28" s="138"/>
      <c r="T28" s="125"/>
    </row>
    <row r="29" spans="1:27">
      <c r="A29" s="367" t="s">
        <v>1116</v>
      </c>
      <c r="B29" s="111" t="s">
        <v>755</v>
      </c>
      <c r="C29" s="124"/>
      <c r="D29" s="124"/>
      <c r="E29" s="124"/>
      <c r="F29" s="124"/>
      <c r="G29" s="138"/>
      <c r="H29" s="125"/>
      <c r="I29" s="124"/>
      <c r="J29" s="124"/>
      <c r="K29" s="124"/>
      <c r="L29" s="124"/>
      <c r="M29" s="138"/>
      <c r="N29" s="125"/>
      <c r="O29" s="124"/>
      <c r="P29" s="124"/>
      <c r="Q29" s="124"/>
      <c r="R29" s="124"/>
      <c r="S29" s="138"/>
      <c r="T29" s="125"/>
    </row>
    <row r="30" spans="1:27">
      <c r="A30" s="367" t="s">
        <v>1117</v>
      </c>
      <c r="B30" s="111" t="s">
        <v>756</v>
      </c>
      <c r="C30" s="124"/>
      <c r="D30" s="124"/>
      <c r="E30" s="124"/>
      <c r="F30" s="124"/>
      <c r="G30" s="138"/>
      <c r="H30" s="125"/>
      <c r="I30" s="124"/>
      <c r="J30" s="124"/>
      <c r="K30" s="124"/>
      <c r="L30" s="124"/>
      <c r="M30" s="138"/>
      <c r="N30" s="125"/>
      <c r="O30" s="124"/>
      <c r="P30" s="124"/>
      <c r="Q30" s="124"/>
      <c r="R30" s="124"/>
      <c r="S30" s="138"/>
      <c r="T30" s="125"/>
    </row>
    <row r="31" spans="1:27">
      <c r="A31" s="367" t="s">
        <v>1118</v>
      </c>
      <c r="B31" s="111" t="s">
        <v>757</v>
      </c>
      <c r="C31" s="124"/>
      <c r="D31" s="124"/>
      <c r="E31" s="124"/>
      <c r="F31" s="124"/>
      <c r="G31" s="138"/>
      <c r="H31" s="125"/>
      <c r="I31" s="124"/>
      <c r="J31" s="124"/>
      <c r="K31" s="124"/>
      <c r="L31" s="124"/>
      <c r="M31" s="138"/>
      <c r="N31" s="125"/>
      <c r="O31" s="124"/>
      <c r="P31" s="124"/>
      <c r="Q31" s="124"/>
      <c r="R31" s="124"/>
      <c r="S31" s="138"/>
      <c r="T31" s="125"/>
    </row>
    <row r="32" spans="1:27">
      <c r="A32" s="367" t="s">
        <v>1119</v>
      </c>
      <c r="B32" s="111" t="s">
        <v>758</v>
      </c>
      <c r="C32" s="124"/>
      <c r="D32" s="124"/>
      <c r="E32" s="124"/>
      <c r="F32" s="124"/>
      <c r="G32" s="138"/>
      <c r="H32" s="125"/>
      <c r="I32" s="124"/>
      <c r="J32" s="124"/>
      <c r="K32" s="124"/>
      <c r="L32" s="124"/>
      <c r="M32" s="138"/>
      <c r="N32" s="125"/>
      <c r="O32" s="124"/>
      <c r="P32" s="124"/>
      <c r="Q32" s="124"/>
      <c r="R32" s="124"/>
      <c r="S32" s="138"/>
      <c r="T32" s="125"/>
    </row>
    <row r="33" spans="1:20">
      <c r="A33" s="367" t="s">
        <v>1120</v>
      </c>
      <c r="B33" s="111" t="s">
        <v>759</v>
      </c>
      <c r="C33" s="124"/>
      <c r="D33" s="124"/>
      <c r="E33" s="124"/>
      <c r="F33" s="124"/>
      <c r="G33" s="138"/>
      <c r="H33" s="125"/>
      <c r="I33" s="124"/>
      <c r="J33" s="124"/>
      <c r="K33" s="124"/>
      <c r="L33" s="124"/>
      <c r="M33" s="138"/>
      <c r="N33" s="125"/>
      <c r="O33" s="124"/>
      <c r="P33" s="124"/>
      <c r="Q33" s="124"/>
      <c r="R33" s="124"/>
      <c r="S33" s="138"/>
      <c r="T33" s="125"/>
    </row>
    <row r="34" spans="1:20">
      <c r="A34" s="367" t="s">
        <v>694</v>
      </c>
      <c r="B34" s="111" t="s">
        <v>760</v>
      </c>
      <c r="C34" s="124"/>
      <c r="D34" s="124"/>
      <c r="E34" s="124"/>
      <c r="F34" s="124"/>
      <c r="G34" s="138"/>
      <c r="H34" s="125"/>
      <c r="I34" s="124"/>
      <c r="J34" s="124"/>
      <c r="K34" s="124"/>
      <c r="L34" s="124"/>
      <c r="M34" s="138"/>
      <c r="N34" s="125"/>
      <c r="O34" s="124"/>
      <c r="P34" s="124"/>
      <c r="Q34" s="124"/>
      <c r="R34" s="124"/>
      <c r="S34" s="138"/>
      <c r="T34" s="125"/>
    </row>
    <row r="35" spans="1:20">
      <c r="A35" s="367" t="s">
        <v>1121</v>
      </c>
      <c r="B35" s="111" t="s">
        <v>761</v>
      </c>
      <c r="C35" s="124"/>
      <c r="D35" s="124"/>
      <c r="E35" s="124"/>
      <c r="F35" s="124"/>
      <c r="G35" s="138"/>
      <c r="H35" s="125"/>
      <c r="I35" s="124"/>
      <c r="J35" s="124"/>
      <c r="K35" s="124"/>
      <c r="L35" s="124"/>
      <c r="M35" s="138"/>
      <c r="N35" s="125"/>
      <c r="O35" s="124"/>
      <c r="P35" s="124"/>
      <c r="Q35" s="124"/>
      <c r="R35" s="124"/>
      <c r="S35" s="138"/>
      <c r="T35" s="125"/>
    </row>
    <row r="36" spans="1:20">
      <c r="A36" s="367" t="s">
        <v>1122</v>
      </c>
      <c r="B36" s="111" t="s">
        <v>762</v>
      </c>
      <c r="C36" s="124"/>
      <c r="D36" s="124"/>
      <c r="E36" s="124"/>
      <c r="F36" s="124"/>
      <c r="G36" s="138"/>
      <c r="H36" s="125"/>
      <c r="I36" s="124"/>
      <c r="J36" s="124"/>
      <c r="K36" s="124"/>
      <c r="L36" s="124"/>
      <c r="M36" s="138"/>
      <c r="N36" s="125"/>
      <c r="O36" s="124"/>
      <c r="P36" s="124"/>
      <c r="Q36" s="124"/>
      <c r="R36" s="124"/>
      <c r="S36" s="138"/>
      <c r="T36" s="125"/>
    </row>
    <row r="37" spans="1:20">
      <c r="A37" s="367" t="s">
        <v>695</v>
      </c>
      <c r="B37" s="111" t="s">
        <v>763</v>
      </c>
      <c r="C37" s="124"/>
      <c r="D37" s="124"/>
      <c r="E37" s="124"/>
      <c r="F37" s="124"/>
      <c r="G37" s="138"/>
      <c r="H37" s="125"/>
      <c r="I37" s="124"/>
      <c r="J37" s="124"/>
      <c r="K37" s="124"/>
      <c r="L37" s="124"/>
      <c r="M37" s="138"/>
      <c r="N37" s="125"/>
      <c r="O37" s="124"/>
      <c r="P37" s="124"/>
      <c r="Q37" s="124"/>
      <c r="R37" s="124"/>
      <c r="S37" s="138"/>
      <c r="T37" s="125"/>
    </row>
    <row r="38" spans="1:20">
      <c r="A38" s="367" t="s">
        <v>1123</v>
      </c>
      <c r="B38" s="111" t="s">
        <v>764</v>
      </c>
      <c r="C38" s="124"/>
      <c r="D38" s="124"/>
      <c r="E38" s="124"/>
      <c r="F38" s="124"/>
      <c r="G38" s="138"/>
      <c r="H38" s="125"/>
      <c r="I38" s="124"/>
      <c r="J38" s="124"/>
      <c r="K38" s="124"/>
      <c r="L38" s="124"/>
      <c r="M38" s="138"/>
      <c r="N38" s="125"/>
      <c r="O38" s="124"/>
      <c r="P38" s="124"/>
      <c r="Q38" s="124"/>
      <c r="R38" s="124"/>
      <c r="S38" s="138"/>
      <c r="T38" s="125"/>
    </row>
    <row r="39" spans="1:20">
      <c r="A39" s="367" t="s">
        <v>696</v>
      </c>
      <c r="B39" s="111" t="s">
        <v>765</v>
      </c>
      <c r="C39" s="124"/>
      <c r="D39" s="124"/>
      <c r="E39" s="124"/>
      <c r="F39" s="124"/>
      <c r="G39" s="138"/>
      <c r="H39" s="125"/>
      <c r="I39" s="124"/>
      <c r="J39" s="124"/>
      <c r="K39" s="124"/>
      <c r="L39" s="124"/>
      <c r="M39" s="138"/>
      <c r="N39" s="125"/>
      <c r="O39" s="124"/>
      <c r="P39" s="124"/>
      <c r="Q39" s="124"/>
      <c r="R39" s="124"/>
      <c r="S39" s="138"/>
      <c r="T39" s="125"/>
    </row>
    <row r="40" spans="1:20">
      <c r="A40" s="367" t="s">
        <v>697</v>
      </c>
      <c r="B40" s="111" t="s">
        <v>766</v>
      </c>
      <c r="C40" s="124"/>
      <c r="D40" s="124"/>
      <c r="E40" s="124"/>
      <c r="F40" s="124"/>
      <c r="G40" s="138"/>
      <c r="H40" s="125"/>
      <c r="I40" s="124"/>
      <c r="J40" s="124"/>
      <c r="K40" s="124"/>
      <c r="L40" s="124"/>
      <c r="M40" s="138"/>
      <c r="N40" s="125"/>
      <c r="O40" s="124"/>
      <c r="P40" s="124"/>
      <c r="Q40" s="124"/>
      <c r="R40" s="124"/>
      <c r="S40" s="138"/>
      <c r="T40" s="125"/>
    </row>
    <row r="41" spans="1:20">
      <c r="A41" s="95"/>
      <c r="B41" s="95"/>
      <c r="C41" s="93"/>
      <c r="D41" s="93"/>
      <c r="E41" s="93"/>
      <c r="F41" s="93"/>
      <c r="G41" s="93"/>
      <c r="H41" s="93"/>
      <c r="I41" s="93"/>
      <c r="J41" s="93"/>
      <c r="K41" s="93"/>
      <c r="L41" s="93"/>
      <c r="M41" s="93"/>
      <c r="N41" s="93"/>
      <c r="O41" s="93"/>
      <c r="P41" s="93"/>
      <c r="Q41" s="93"/>
      <c r="R41" s="93"/>
      <c r="S41" s="93"/>
      <c r="T41" s="93"/>
    </row>
    <row r="42" spans="1:20">
      <c r="A42" s="323"/>
      <c r="B42" s="92"/>
      <c r="C42" s="93"/>
      <c r="D42" s="93"/>
      <c r="E42" s="93"/>
      <c r="F42" s="93"/>
      <c r="G42" s="93"/>
      <c r="H42" s="93"/>
      <c r="I42" s="93"/>
      <c r="J42" s="93"/>
      <c r="K42" s="93"/>
      <c r="L42" s="93"/>
      <c r="M42" s="93"/>
      <c r="N42" s="93"/>
      <c r="O42" s="93"/>
      <c r="P42" s="93"/>
      <c r="Q42" s="93"/>
      <c r="R42" s="93"/>
      <c r="S42" s="93"/>
      <c r="T42" s="93"/>
    </row>
    <row r="44" spans="1:20" ht="15" customHeight="1">
      <c r="C44" s="431" t="s">
        <v>692</v>
      </c>
      <c r="D44" s="432"/>
      <c r="E44" s="432"/>
      <c r="F44" s="432"/>
      <c r="G44" s="432"/>
      <c r="H44" s="433"/>
    </row>
    <row r="45" spans="1:20">
      <c r="C45" s="273">
        <v>2022</v>
      </c>
      <c r="D45" s="273">
        <v>2023</v>
      </c>
      <c r="E45" s="273">
        <v>2024</v>
      </c>
      <c r="F45" s="273">
        <v>2025</v>
      </c>
      <c r="G45" s="273">
        <v>2026</v>
      </c>
      <c r="H45" s="273">
        <v>2027</v>
      </c>
    </row>
    <row r="46" spans="1:20">
      <c r="C46" s="111" t="s">
        <v>727</v>
      </c>
      <c r="D46" s="111" t="s">
        <v>728</v>
      </c>
      <c r="E46" s="111" t="s">
        <v>729</v>
      </c>
      <c r="F46" s="111" t="s">
        <v>730</v>
      </c>
      <c r="G46" s="111" t="s">
        <v>731</v>
      </c>
      <c r="H46" s="111" t="s">
        <v>784</v>
      </c>
    </row>
    <row r="47" spans="1:20" ht="15.75">
      <c r="A47" s="110" t="s">
        <v>674</v>
      </c>
      <c r="B47" s="119" t="s">
        <v>774</v>
      </c>
      <c r="C47" s="124"/>
      <c r="D47" s="124"/>
      <c r="E47" s="124"/>
      <c r="F47" s="124"/>
      <c r="G47" s="138"/>
      <c r="H47" s="125"/>
    </row>
    <row r="48" spans="1:20">
      <c r="A48" s="367" t="s">
        <v>693</v>
      </c>
      <c r="B48" s="111" t="s">
        <v>775</v>
      </c>
      <c r="C48" s="124"/>
      <c r="D48" s="124"/>
      <c r="E48" s="124"/>
      <c r="F48" s="124"/>
      <c r="G48" s="138"/>
      <c r="H48" s="125"/>
    </row>
    <row r="49" spans="1:8">
      <c r="A49" s="367" t="s">
        <v>1116</v>
      </c>
      <c r="B49" s="111" t="s">
        <v>776</v>
      </c>
      <c r="C49" s="124"/>
      <c r="D49" s="124"/>
      <c r="E49" s="124"/>
      <c r="F49" s="124"/>
      <c r="G49" s="138"/>
      <c r="H49" s="125"/>
    </row>
    <row r="50" spans="1:8">
      <c r="A50" s="367" t="s">
        <v>1117</v>
      </c>
      <c r="B50" s="111" t="s">
        <v>777</v>
      </c>
      <c r="C50" s="124"/>
      <c r="D50" s="124"/>
      <c r="E50" s="124"/>
      <c r="F50" s="124"/>
      <c r="G50" s="138"/>
      <c r="H50" s="125"/>
    </row>
    <row r="51" spans="1:8">
      <c r="A51" s="367" t="s">
        <v>1118</v>
      </c>
      <c r="B51" s="111" t="s">
        <v>778</v>
      </c>
      <c r="C51" s="124"/>
      <c r="D51" s="124"/>
      <c r="E51" s="124"/>
      <c r="F51" s="124"/>
      <c r="G51" s="138"/>
      <c r="H51" s="125"/>
    </row>
    <row r="52" spans="1:8">
      <c r="A52" s="367" t="s">
        <v>1119</v>
      </c>
      <c r="B52" s="111" t="s">
        <v>779</v>
      </c>
      <c r="C52" s="124"/>
      <c r="D52" s="124"/>
      <c r="E52" s="124"/>
      <c r="F52" s="124"/>
      <c r="G52" s="138"/>
      <c r="H52" s="125"/>
    </row>
    <row r="53" spans="1:8">
      <c r="A53" s="367" t="s">
        <v>1120</v>
      </c>
      <c r="B53" s="111" t="s">
        <v>780</v>
      </c>
      <c r="C53" s="124"/>
      <c r="D53" s="124"/>
      <c r="E53" s="124"/>
      <c r="F53" s="124"/>
      <c r="G53" s="138"/>
      <c r="H53" s="125"/>
    </row>
    <row r="54" spans="1:8">
      <c r="A54" s="367" t="s">
        <v>694</v>
      </c>
      <c r="B54" s="111" t="s">
        <v>781</v>
      </c>
      <c r="C54" s="124"/>
      <c r="D54" s="124"/>
      <c r="E54" s="124"/>
      <c r="F54" s="124"/>
      <c r="G54" s="138"/>
      <c r="H54" s="125"/>
    </row>
    <row r="55" spans="1:8">
      <c r="A55" s="367" t="s">
        <v>1121</v>
      </c>
      <c r="B55" s="111" t="s">
        <v>782</v>
      </c>
      <c r="C55" s="124"/>
      <c r="D55" s="124"/>
      <c r="E55" s="124"/>
      <c r="F55" s="124"/>
      <c r="G55" s="138"/>
      <c r="H55" s="125"/>
    </row>
    <row r="56" spans="1:8">
      <c r="A56" s="367" t="s">
        <v>1122</v>
      </c>
      <c r="B56" s="111" t="s">
        <v>783</v>
      </c>
      <c r="C56" s="124"/>
      <c r="D56" s="124"/>
      <c r="E56" s="124"/>
      <c r="F56" s="124"/>
      <c r="G56" s="138"/>
      <c r="H56" s="125"/>
    </row>
    <row r="57" spans="1:8">
      <c r="A57" s="367" t="s">
        <v>695</v>
      </c>
      <c r="B57" s="111" t="s">
        <v>819</v>
      </c>
      <c r="C57" s="124"/>
      <c r="D57" s="124"/>
      <c r="E57" s="124"/>
      <c r="F57" s="124"/>
      <c r="G57" s="138"/>
      <c r="H57" s="125"/>
    </row>
    <row r="58" spans="1:8">
      <c r="A58" s="367" t="s">
        <v>1123</v>
      </c>
      <c r="B58" s="111" t="s">
        <v>820</v>
      </c>
      <c r="C58" s="124"/>
      <c r="D58" s="124"/>
      <c r="E58" s="124"/>
      <c r="F58" s="124"/>
      <c r="G58" s="138"/>
      <c r="H58" s="125"/>
    </row>
    <row r="59" spans="1:8">
      <c r="A59" s="367" t="s">
        <v>696</v>
      </c>
      <c r="B59" s="111" t="s">
        <v>821</v>
      </c>
      <c r="C59" s="124"/>
      <c r="D59" s="124"/>
      <c r="E59" s="124"/>
      <c r="F59" s="124"/>
      <c r="G59" s="138"/>
      <c r="H59" s="125"/>
    </row>
    <row r="60" spans="1:8">
      <c r="A60" s="367" t="s">
        <v>697</v>
      </c>
      <c r="B60" s="111" t="s">
        <v>822</v>
      </c>
      <c r="C60" s="124"/>
      <c r="D60" s="124"/>
      <c r="E60" s="124"/>
      <c r="F60" s="124"/>
      <c r="G60" s="138"/>
      <c r="H60" s="125"/>
    </row>
  </sheetData>
  <mergeCells count="9">
    <mergeCell ref="C44:H44"/>
    <mergeCell ref="C2:T2"/>
    <mergeCell ref="C3:H3"/>
    <mergeCell ref="I3:N3"/>
    <mergeCell ref="O3:T3"/>
    <mergeCell ref="C23:T23"/>
    <mergeCell ref="C24:H24"/>
    <mergeCell ref="I24:N24"/>
    <mergeCell ref="O24:T2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H120"/>
  <sheetViews>
    <sheetView topLeftCell="A10" workbookViewId="0">
      <selection activeCell="A12" sqref="A12:A36"/>
    </sheetView>
  </sheetViews>
  <sheetFormatPr baseColWidth="10" defaultColWidth="9.140625" defaultRowHeight="15"/>
  <cols>
    <col min="1" max="1" width="60.5703125" style="292" customWidth="1"/>
    <col min="2" max="2" width="14.140625" style="292" customWidth="1"/>
    <col min="3" max="4" width="17.28515625" style="292" customWidth="1"/>
    <col min="5" max="8" width="17.28515625" style="269" customWidth="1"/>
    <col min="9" max="16384" width="9.140625" style="269"/>
  </cols>
  <sheetData>
    <row r="1" spans="1:8">
      <c r="A1" s="276" t="s">
        <v>703</v>
      </c>
      <c r="B1" s="277"/>
      <c r="C1" s="267" t="str">
        <f>IF(P.Participant!C8="-","[Participant's name]",P.Participant!C8)</f>
        <v>[Participant's name]</v>
      </c>
      <c r="D1" s="267"/>
      <c r="E1" s="278"/>
      <c r="F1" s="278"/>
      <c r="G1" s="278"/>
      <c r="H1" s="278"/>
    </row>
    <row r="2" spans="1:8">
      <c r="A2" s="276"/>
      <c r="B2" s="276"/>
      <c r="C2" s="267"/>
      <c r="D2" s="267"/>
      <c r="E2" s="278"/>
      <c r="F2" s="278"/>
      <c r="G2" s="278"/>
      <c r="H2" s="278"/>
    </row>
    <row r="3" spans="1:8">
      <c r="A3" s="276" t="s">
        <v>684</v>
      </c>
      <c r="B3" s="276"/>
      <c r="C3" s="267"/>
      <c r="D3" s="267"/>
      <c r="E3" s="278"/>
      <c r="F3" s="278"/>
      <c r="G3" s="278"/>
      <c r="H3" s="278"/>
    </row>
    <row r="4" spans="1:8">
      <c r="A4" s="279"/>
      <c r="B4" s="277"/>
      <c r="C4" s="277"/>
      <c r="D4" s="277"/>
      <c r="E4" s="278"/>
      <c r="F4" s="278"/>
      <c r="G4" s="278"/>
      <c r="H4" s="278"/>
    </row>
    <row r="5" spans="1:8">
      <c r="A5" s="278"/>
      <c r="B5" s="278"/>
      <c r="C5" s="278"/>
      <c r="D5" s="278"/>
      <c r="E5" s="278"/>
      <c r="F5" s="278"/>
      <c r="G5" s="278"/>
      <c r="H5" s="278"/>
    </row>
    <row r="6" spans="1:8">
      <c r="A6" s="280"/>
      <c r="B6" s="281"/>
      <c r="C6" s="280"/>
      <c r="D6" s="280"/>
      <c r="E6" s="278"/>
      <c r="F6" s="278"/>
      <c r="G6" s="278"/>
      <c r="H6" s="278"/>
    </row>
    <row r="7" spans="1:8">
      <c r="A7" s="66"/>
      <c r="B7" s="282"/>
      <c r="C7" s="280"/>
      <c r="D7" s="280"/>
      <c r="E7" s="278"/>
      <c r="F7" s="278"/>
      <c r="G7" s="278"/>
      <c r="H7" s="282"/>
    </row>
    <row r="8" spans="1:8">
      <c r="A8" s="270"/>
      <c r="B8" s="270"/>
      <c r="C8" s="67" t="s">
        <v>687</v>
      </c>
      <c r="D8" s="67" t="s">
        <v>687</v>
      </c>
      <c r="E8" s="67" t="s">
        <v>687</v>
      </c>
      <c r="F8" s="67" t="s">
        <v>687</v>
      </c>
      <c r="G8" s="67" t="s">
        <v>687</v>
      </c>
      <c r="H8" s="67" t="s">
        <v>687</v>
      </c>
    </row>
    <row r="9" spans="1:8">
      <c r="A9" s="270"/>
      <c r="B9" s="270"/>
      <c r="C9" s="273">
        <v>2022</v>
      </c>
      <c r="D9" s="273">
        <v>2023</v>
      </c>
      <c r="E9" s="273">
        <v>2024</v>
      </c>
      <c r="F9" s="273">
        <v>2025</v>
      </c>
      <c r="G9" s="273">
        <v>2026</v>
      </c>
      <c r="H9" s="273">
        <v>2027</v>
      </c>
    </row>
    <row r="10" spans="1:8">
      <c r="A10" s="270"/>
      <c r="B10" s="270"/>
      <c r="C10" s="112" t="s">
        <v>727</v>
      </c>
      <c r="D10" s="112" t="s">
        <v>728</v>
      </c>
      <c r="E10" s="112" t="s">
        <v>729</v>
      </c>
      <c r="F10" s="112" t="s">
        <v>730</v>
      </c>
      <c r="G10" s="112" t="s">
        <v>731</v>
      </c>
      <c r="H10" s="112" t="s">
        <v>784</v>
      </c>
    </row>
    <row r="11" spans="1:8">
      <c r="A11" s="160" t="s">
        <v>629</v>
      </c>
      <c r="B11" s="120"/>
      <c r="C11" s="283"/>
      <c r="D11" s="283"/>
      <c r="E11" s="283"/>
      <c r="F11" s="283"/>
      <c r="G11" s="283"/>
      <c r="H11" s="283"/>
    </row>
    <row r="12" spans="1:8">
      <c r="A12" s="257" t="s">
        <v>1171</v>
      </c>
      <c r="B12" s="2" t="s">
        <v>732</v>
      </c>
      <c r="C12" s="284"/>
      <c r="D12" s="284"/>
      <c r="E12" s="284"/>
      <c r="F12" s="284"/>
      <c r="G12" s="284"/>
      <c r="H12" s="284"/>
    </row>
    <row r="13" spans="1:8">
      <c r="A13" s="257" t="s">
        <v>623</v>
      </c>
      <c r="B13" s="2" t="s">
        <v>733</v>
      </c>
      <c r="C13" s="284"/>
      <c r="D13" s="284"/>
      <c r="E13" s="284"/>
      <c r="F13" s="284"/>
      <c r="G13" s="284"/>
      <c r="H13" s="284"/>
    </row>
    <row r="14" spans="1:8">
      <c r="A14" s="257" t="s">
        <v>624</v>
      </c>
      <c r="B14" s="2" t="s">
        <v>734</v>
      </c>
      <c r="C14" s="285">
        <f>SUM(C15:C16)</f>
        <v>0</v>
      </c>
      <c r="D14" s="285">
        <f t="shared" ref="D14:H14" si="0">SUM(D15:D16)</f>
        <v>0</v>
      </c>
      <c r="E14" s="285">
        <f t="shared" si="0"/>
        <v>0</v>
      </c>
      <c r="F14" s="285">
        <f t="shared" si="0"/>
        <v>0</v>
      </c>
      <c r="G14" s="285">
        <f t="shared" si="0"/>
        <v>0</v>
      </c>
      <c r="H14" s="285">
        <f t="shared" si="0"/>
        <v>0</v>
      </c>
    </row>
    <row r="15" spans="1:8">
      <c r="A15" s="286" t="s">
        <v>1099</v>
      </c>
      <c r="B15" s="2" t="s">
        <v>735</v>
      </c>
      <c r="C15" s="284"/>
      <c r="D15" s="284"/>
      <c r="E15" s="284"/>
      <c r="F15" s="284"/>
      <c r="G15" s="284"/>
      <c r="H15" s="284"/>
    </row>
    <row r="16" spans="1:8">
      <c r="A16" s="286" t="s">
        <v>1100</v>
      </c>
      <c r="B16" s="2" t="s">
        <v>736</v>
      </c>
      <c r="C16" s="284"/>
      <c r="D16" s="284"/>
      <c r="E16" s="284"/>
      <c r="F16" s="284"/>
      <c r="G16" s="284"/>
      <c r="H16" s="284"/>
    </row>
    <row r="17" spans="1:8">
      <c r="A17" s="257" t="s">
        <v>1104</v>
      </c>
      <c r="B17" s="2" t="s">
        <v>737</v>
      </c>
      <c r="C17" s="285">
        <f>SUM(C18:C20)</f>
        <v>0</v>
      </c>
      <c r="D17" s="285">
        <f t="shared" ref="D17:H17" si="1">SUM(D18:D20)</f>
        <v>0</v>
      </c>
      <c r="E17" s="285">
        <f t="shared" si="1"/>
        <v>0</v>
      </c>
      <c r="F17" s="285">
        <f t="shared" si="1"/>
        <v>0</v>
      </c>
      <c r="G17" s="285">
        <f t="shared" si="1"/>
        <v>0</v>
      </c>
      <c r="H17" s="285">
        <f t="shared" si="1"/>
        <v>0</v>
      </c>
    </row>
    <row r="18" spans="1:8">
      <c r="A18" s="286" t="s">
        <v>1172</v>
      </c>
      <c r="B18" s="2" t="s">
        <v>738</v>
      </c>
      <c r="C18" s="284"/>
      <c r="D18" s="284"/>
      <c r="E18" s="284"/>
      <c r="F18" s="284"/>
      <c r="G18" s="284"/>
      <c r="H18" s="284"/>
    </row>
    <row r="19" spans="1:8">
      <c r="A19" s="286" t="s">
        <v>625</v>
      </c>
      <c r="B19" s="2" t="s">
        <v>739</v>
      </c>
      <c r="C19" s="284"/>
      <c r="D19" s="284"/>
      <c r="E19" s="284"/>
      <c r="F19" s="284"/>
      <c r="G19" s="284"/>
      <c r="H19" s="284"/>
    </row>
    <row r="20" spans="1:8">
      <c r="A20" s="286" t="s">
        <v>626</v>
      </c>
      <c r="B20" s="2" t="s">
        <v>740</v>
      </c>
      <c r="C20" s="284"/>
      <c r="D20" s="284"/>
      <c r="E20" s="284"/>
      <c r="F20" s="284"/>
      <c r="G20" s="284"/>
      <c r="H20" s="284"/>
    </row>
    <row r="21" spans="1:8">
      <c r="A21" s="257" t="s">
        <v>1108</v>
      </c>
      <c r="B21" s="2" t="s">
        <v>741</v>
      </c>
      <c r="C21" s="284"/>
      <c r="D21" s="284"/>
      <c r="E21" s="284"/>
      <c r="F21" s="284"/>
      <c r="G21" s="284"/>
      <c r="H21" s="284"/>
    </row>
    <row r="22" spans="1:8">
      <c r="A22" s="257" t="s">
        <v>628</v>
      </c>
      <c r="B22" s="2" t="s">
        <v>742</v>
      </c>
      <c r="C22" s="284"/>
      <c r="D22" s="284"/>
      <c r="E22" s="284"/>
      <c r="F22" s="284"/>
      <c r="G22" s="284"/>
      <c r="H22" s="284"/>
    </row>
    <row r="23" spans="1:8">
      <c r="A23" s="257" t="s">
        <v>627</v>
      </c>
      <c r="B23" s="2" t="s">
        <v>743</v>
      </c>
      <c r="C23" s="284"/>
      <c r="D23" s="284"/>
      <c r="E23" s="284"/>
      <c r="F23" s="284"/>
      <c r="G23" s="284"/>
      <c r="H23" s="284"/>
    </row>
    <row r="24" spans="1:8">
      <c r="A24" s="257" t="s">
        <v>1174</v>
      </c>
      <c r="B24" s="2" t="s">
        <v>744</v>
      </c>
      <c r="C24" s="284"/>
      <c r="D24" s="284"/>
      <c r="E24" s="284"/>
      <c r="F24" s="284"/>
      <c r="G24" s="284"/>
      <c r="H24" s="284"/>
    </row>
    <row r="25" spans="1:8">
      <c r="A25" s="257" t="s">
        <v>1175</v>
      </c>
      <c r="B25" s="2" t="s">
        <v>745</v>
      </c>
      <c r="C25" s="287"/>
      <c r="D25" s="287"/>
      <c r="E25" s="287"/>
      <c r="F25" s="287"/>
      <c r="G25" s="287"/>
      <c r="H25" s="287"/>
    </row>
    <row r="26" spans="1:8">
      <c r="A26" s="288" t="s">
        <v>631</v>
      </c>
      <c r="B26" s="2" t="s">
        <v>746</v>
      </c>
      <c r="C26" s="285">
        <f>SUM(C27,C30,C33)</f>
        <v>0</v>
      </c>
      <c r="D26" s="285">
        <f t="shared" ref="D26:H26" si="2">SUM(D27,D30,D33)</f>
        <v>0</v>
      </c>
      <c r="E26" s="285">
        <f t="shared" si="2"/>
        <v>0</v>
      </c>
      <c r="F26" s="285">
        <f t="shared" si="2"/>
        <v>0</v>
      </c>
      <c r="G26" s="285">
        <f t="shared" si="2"/>
        <v>0</v>
      </c>
      <c r="H26" s="285">
        <f t="shared" si="2"/>
        <v>0</v>
      </c>
    </row>
    <row r="27" spans="1:8">
      <c r="A27" s="257" t="s">
        <v>632</v>
      </c>
      <c r="B27" s="2" t="s">
        <v>747</v>
      </c>
      <c r="C27" s="285">
        <f>SUM(C28:C29)</f>
        <v>0</v>
      </c>
      <c r="D27" s="285">
        <f t="shared" ref="D27:H27" si="3">SUM(D28:D29)</f>
        <v>0</v>
      </c>
      <c r="E27" s="285">
        <f t="shared" si="3"/>
        <v>0</v>
      </c>
      <c r="F27" s="285">
        <f t="shared" si="3"/>
        <v>0</v>
      </c>
      <c r="G27" s="285">
        <f t="shared" si="3"/>
        <v>0</v>
      </c>
      <c r="H27" s="285">
        <f t="shared" si="3"/>
        <v>0</v>
      </c>
    </row>
    <row r="28" spans="1:8">
      <c r="A28" s="286" t="s">
        <v>633</v>
      </c>
      <c r="B28" s="2" t="s">
        <v>748</v>
      </c>
      <c r="C28" s="284"/>
      <c r="D28" s="284"/>
      <c r="E28" s="284"/>
      <c r="F28" s="284"/>
      <c r="G28" s="284"/>
      <c r="H28" s="284"/>
    </row>
    <row r="29" spans="1:8">
      <c r="A29" s="286" t="s">
        <v>634</v>
      </c>
      <c r="B29" s="2" t="s">
        <v>749</v>
      </c>
      <c r="C29" s="284"/>
      <c r="D29" s="284"/>
      <c r="E29" s="284"/>
      <c r="F29" s="284"/>
      <c r="G29" s="284"/>
      <c r="H29" s="284"/>
    </row>
    <row r="30" spans="1:8">
      <c r="A30" s="257" t="s">
        <v>1176</v>
      </c>
      <c r="B30" s="2" t="s">
        <v>750</v>
      </c>
      <c r="C30" s="285">
        <f>SUM(C31:C32)</f>
        <v>0</v>
      </c>
      <c r="D30" s="285">
        <f t="shared" ref="D30:H30" si="4">SUM(D31:D32)</f>
        <v>0</v>
      </c>
      <c r="E30" s="285">
        <f t="shared" si="4"/>
        <v>0</v>
      </c>
      <c r="F30" s="285">
        <f t="shared" si="4"/>
        <v>0</v>
      </c>
      <c r="G30" s="285">
        <f t="shared" si="4"/>
        <v>0</v>
      </c>
      <c r="H30" s="285">
        <f t="shared" si="4"/>
        <v>0</v>
      </c>
    </row>
    <row r="31" spans="1:8">
      <c r="A31" s="286" t="s">
        <v>635</v>
      </c>
      <c r="B31" s="2" t="s">
        <v>751</v>
      </c>
      <c r="C31" s="284"/>
      <c r="D31" s="284"/>
      <c r="E31" s="284"/>
      <c r="F31" s="284"/>
      <c r="G31" s="284"/>
      <c r="H31" s="284"/>
    </row>
    <row r="32" spans="1:8">
      <c r="A32" s="286" t="s">
        <v>1105</v>
      </c>
      <c r="B32" s="2" t="s">
        <v>752</v>
      </c>
      <c r="C32" s="284"/>
      <c r="D32" s="284"/>
      <c r="E32" s="284"/>
      <c r="F32" s="284"/>
      <c r="G32" s="284"/>
      <c r="H32" s="284"/>
    </row>
    <row r="33" spans="1:8">
      <c r="A33" s="257" t="s">
        <v>1106</v>
      </c>
      <c r="B33" s="2" t="s">
        <v>753</v>
      </c>
      <c r="C33" s="284"/>
      <c r="D33" s="284"/>
      <c r="E33" s="284"/>
      <c r="F33" s="284"/>
      <c r="G33" s="284"/>
      <c r="H33" s="284"/>
    </row>
    <row r="34" spans="1:8">
      <c r="A34" s="288" t="s">
        <v>1107</v>
      </c>
      <c r="B34" s="2" t="s">
        <v>754</v>
      </c>
      <c r="C34" s="287"/>
      <c r="D34" s="287"/>
      <c r="E34" s="287"/>
      <c r="F34" s="287"/>
      <c r="G34" s="287"/>
      <c r="H34" s="287"/>
    </row>
    <row r="35" spans="1:8">
      <c r="A35" s="288" t="s">
        <v>636</v>
      </c>
      <c r="B35" s="2" t="s">
        <v>755</v>
      </c>
      <c r="C35" s="284"/>
      <c r="D35" s="284"/>
      <c r="E35" s="284"/>
      <c r="F35" s="284"/>
      <c r="G35" s="284"/>
      <c r="H35" s="284"/>
    </row>
    <row r="36" spans="1:8">
      <c r="A36" s="161" t="s">
        <v>630</v>
      </c>
      <c r="B36" s="2" t="s">
        <v>756</v>
      </c>
      <c r="C36" s="285">
        <f>SUM(C12,C13,C14,C17,C21,C22,C23,C24,C25,C26,C35)</f>
        <v>0</v>
      </c>
      <c r="D36" s="285">
        <f t="shared" ref="D36:H36" si="5">SUM(D12,D13,D14,D17,D21,D22,D23,D24,D25,D26,D35)</f>
        <v>0</v>
      </c>
      <c r="E36" s="285">
        <f t="shared" si="5"/>
        <v>0</v>
      </c>
      <c r="F36" s="285">
        <f t="shared" si="5"/>
        <v>0</v>
      </c>
      <c r="G36" s="285">
        <f t="shared" si="5"/>
        <v>0</v>
      </c>
      <c r="H36" s="285">
        <f t="shared" si="5"/>
        <v>0</v>
      </c>
    </row>
    <row r="37" spans="1:8">
      <c r="A37" s="161" t="s">
        <v>637</v>
      </c>
      <c r="B37" s="2"/>
      <c r="C37" s="289"/>
      <c r="D37" s="289"/>
      <c r="E37" s="289"/>
      <c r="F37" s="289"/>
      <c r="G37" s="289"/>
      <c r="H37" s="289"/>
    </row>
    <row r="38" spans="1:8">
      <c r="A38" s="288" t="s">
        <v>638</v>
      </c>
      <c r="B38" s="2" t="s">
        <v>757</v>
      </c>
      <c r="C38" s="285">
        <f>SUM(C39,C43)</f>
        <v>0</v>
      </c>
      <c r="D38" s="285">
        <f t="shared" ref="D38:H38" si="6">SUM(D39,D43)</f>
        <v>0</v>
      </c>
      <c r="E38" s="285">
        <f t="shared" si="6"/>
        <v>0</v>
      </c>
      <c r="F38" s="285">
        <f t="shared" si="6"/>
        <v>0</v>
      </c>
      <c r="G38" s="285">
        <f t="shared" si="6"/>
        <v>0</v>
      </c>
      <c r="H38" s="285">
        <f t="shared" si="6"/>
        <v>0</v>
      </c>
    </row>
    <row r="39" spans="1:8">
      <c r="A39" s="257" t="s">
        <v>639</v>
      </c>
      <c r="B39" s="2" t="s">
        <v>758</v>
      </c>
      <c r="C39" s="285">
        <f>SUM(C40:C42)</f>
        <v>0</v>
      </c>
      <c r="D39" s="285">
        <f t="shared" ref="D39:H39" si="7">SUM(D40:D42)</f>
        <v>0</v>
      </c>
      <c r="E39" s="285">
        <f t="shared" si="7"/>
        <v>0</v>
      </c>
      <c r="F39" s="285">
        <f t="shared" si="7"/>
        <v>0</v>
      </c>
      <c r="G39" s="285">
        <f t="shared" si="7"/>
        <v>0</v>
      </c>
      <c r="H39" s="285">
        <f t="shared" si="7"/>
        <v>0</v>
      </c>
    </row>
    <row r="40" spans="1:8">
      <c r="A40" s="286" t="s">
        <v>640</v>
      </c>
      <c r="B40" s="2" t="s">
        <v>759</v>
      </c>
      <c r="C40" s="284"/>
      <c r="D40" s="284"/>
      <c r="E40" s="284"/>
      <c r="F40" s="284"/>
      <c r="G40" s="284"/>
      <c r="H40" s="284"/>
    </row>
    <row r="41" spans="1:8">
      <c r="A41" s="286" t="s">
        <v>641</v>
      </c>
      <c r="B41" s="2" t="s">
        <v>760</v>
      </c>
      <c r="C41" s="284"/>
      <c r="D41" s="284"/>
      <c r="E41" s="284"/>
      <c r="F41" s="284"/>
      <c r="G41" s="284"/>
      <c r="H41" s="284"/>
    </row>
    <row r="42" spans="1:8">
      <c r="A42" s="286" t="s">
        <v>642</v>
      </c>
      <c r="B42" s="2" t="s">
        <v>761</v>
      </c>
      <c r="C42" s="284"/>
      <c r="D42" s="284"/>
      <c r="E42" s="284"/>
      <c r="F42" s="284"/>
      <c r="G42" s="284"/>
      <c r="H42" s="284"/>
    </row>
    <row r="43" spans="1:8">
      <c r="A43" s="257" t="s">
        <v>643</v>
      </c>
      <c r="B43" s="2" t="s">
        <v>762</v>
      </c>
      <c r="C43" s="285">
        <f>SUM(C44:C46)</f>
        <v>0</v>
      </c>
      <c r="D43" s="285">
        <f t="shared" ref="D43:H43" si="8">SUM(D44:D46)</f>
        <v>0</v>
      </c>
      <c r="E43" s="285">
        <f t="shared" si="8"/>
        <v>0</v>
      </c>
      <c r="F43" s="285">
        <f t="shared" si="8"/>
        <v>0</v>
      </c>
      <c r="G43" s="285">
        <f t="shared" si="8"/>
        <v>0</v>
      </c>
      <c r="H43" s="285">
        <f t="shared" si="8"/>
        <v>0</v>
      </c>
    </row>
    <row r="44" spans="1:8">
      <c r="A44" s="286" t="s">
        <v>640</v>
      </c>
      <c r="B44" s="2" t="s">
        <v>763</v>
      </c>
      <c r="C44" s="284"/>
      <c r="D44" s="284"/>
      <c r="E44" s="284"/>
      <c r="F44" s="284"/>
      <c r="G44" s="284"/>
      <c r="H44" s="284"/>
    </row>
    <row r="45" spans="1:8">
      <c r="A45" s="286" t="s">
        <v>641</v>
      </c>
      <c r="B45" s="2" t="s">
        <v>764</v>
      </c>
      <c r="C45" s="284"/>
      <c r="D45" s="284"/>
      <c r="E45" s="284"/>
      <c r="F45" s="284"/>
      <c r="G45" s="284"/>
      <c r="H45" s="284"/>
    </row>
    <row r="46" spans="1:8">
      <c r="A46" s="286" t="s">
        <v>642</v>
      </c>
      <c r="B46" s="2" t="s">
        <v>765</v>
      </c>
      <c r="C46" s="284"/>
      <c r="D46" s="284"/>
      <c r="E46" s="284"/>
      <c r="F46" s="284"/>
      <c r="G46" s="284"/>
      <c r="H46" s="284"/>
    </row>
    <row r="47" spans="1:8">
      <c r="A47" s="288" t="s">
        <v>644</v>
      </c>
      <c r="B47" s="2" t="s">
        <v>766</v>
      </c>
      <c r="C47" s="285">
        <f>SUM(C48,C52)</f>
        <v>0</v>
      </c>
      <c r="D47" s="285">
        <f t="shared" ref="D47:H47" si="9">SUM(D48,D52)</f>
        <v>0</v>
      </c>
      <c r="E47" s="285">
        <f t="shared" si="9"/>
        <v>0</v>
      </c>
      <c r="F47" s="285">
        <f t="shared" si="9"/>
        <v>0</v>
      </c>
      <c r="G47" s="285">
        <f t="shared" si="9"/>
        <v>0</v>
      </c>
      <c r="H47" s="285">
        <f t="shared" si="9"/>
        <v>0</v>
      </c>
    </row>
    <row r="48" spans="1:8">
      <c r="A48" s="257" t="s">
        <v>645</v>
      </c>
      <c r="B48" s="2" t="s">
        <v>767</v>
      </c>
      <c r="C48" s="285">
        <f>SUM(C49:C51)</f>
        <v>0</v>
      </c>
      <c r="D48" s="285">
        <f t="shared" ref="D48:H48" si="10">SUM(D49:D51)</f>
        <v>0</v>
      </c>
      <c r="E48" s="285">
        <f t="shared" si="10"/>
        <v>0</v>
      </c>
      <c r="F48" s="285">
        <f t="shared" si="10"/>
        <v>0</v>
      </c>
      <c r="G48" s="285">
        <f t="shared" si="10"/>
        <v>0</v>
      </c>
      <c r="H48" s="285">
        <f t="shared" si="10"/>
        <v>0</v>
      </c>
    </row>
    <row r="49" spans="1:8">
      <c r="A49" s="286" t="s">
        <v>640</v>
      </c>
      <c r="B49" s="2" t="s">
        <v>768</v>
      </c>
      <c r="C49" s="284"/>
      <c r="D49" s="284"/>
      <c r="E49" s="284"/>
      <c r="F49" s="284"/>
      <c r="G49" s="284"/>
      <c r="H49" s="284"/>
    </row>
    <row r="50" spans="1:8">
      <c r="A50" s="286" t="s">
        <v>641</v>
      </c>
      <c r="B50" s="2" t="s">
        <v>769</v>
      </c>
      <c r="C50" s="284"/>
      <c r="D50" s="284"/>
      <c r="E50" s="284"/>
      <c r="F50" s="284"/>
      <c r="G50" s="284"/>
      <c r="H50" s="284"/>
    </row>
    <row r="51" spans="1:8">
      <c r="A51" s="286" t="s">
        <v>642</v>
      </c>
      <c r="B51" s="2" t="s">
        <v>770</v>
      </c>
      <c r="C51" s="284"/>
      <c r="D51" s="284"/>
      <c r="E51" s="284"/>
      <c r="F51" s="284"/>
      <c r="G51" s="284"/>
      <c r="H51" s="284"/>
    </row>
    <row r="52" spans="1:8" ht="26.25">
      <c r="A52" s="290" t="s">
        <v>646</v>
      </c>
      <c r="B52" s="2" t="s">
        <v>771</v>
      </c>
      <c r="C52" s="285">
        <f>SUM(C53:C55)</f>
        <v>0</v>
      </c>
      <c r="D52" s="285">
        <f t="shared" ref="D52:H52" si="11">SUM(D53:D55)</f>
        <v>0</v>
      </c>
      <c r="E52" s="285">
        <f t="shared" si="11"/>
        <v>0</v>
      </c>
      <c r="F52" s="285">
        <f t="shared" si="11"/>
        <v>0</v>
      </c>
      <c r="G52" s="285">
        <f t="shared" si="11"/>
        <v>0</v>
      </c>
      <c r="H52" s="285">
        <f t="shared" si="11"/>
        <v>0</v>
      </c>
    </row>
    <row r="53" spans="1:8">
      <c r="A53" s="286" t="s">
        <v>640</v>
      </c>
      <c r="B53" s="2" t="s">
        <v>772</v>
      </c>
      <c r="C53" s="291"/>
      <c r="D53" s="291"/>
      <c r="E53" s="291"/>
      <c r="F53" s="291"/>
      <c r="G53" s="291"/>
      <c r="H53" s="291"/>
    </row>
    <row r="54" spans="1:8">
      <c r="A54" s="286" t="s">
        <v>641</v>
      </c>
      <c r="B54" s="2" t="s">
        <v>773</v>
      </c>
      <c r="C54" s="284"/>
      <c r="D54" s="284"/>
      <c r="E54" s="284"/>
      <c r="F54" s="284"/>
      <c r="G54" s="284"/>
      <c r="H54" s="284"/>
    </row>
    <row r="55" spans="1:8">
      <c r="A55" s="286" t="s">
        <v>642</v>
      </c>
      <c r="B55" s="2" t="s">
        <v>774</v>
      </c>
      <c r="C55" s="284"/>
      <c r="D55" s="284"/>
      <c r="E55" s="284"/>
      <c r="F55" s="284"/>
      <c r="G55" s="284"/>
      <c r="H55" s="284"/>
    </row>
    <row r="56" spans="1:8">
      <c r="A56" s="288" t="s">
        <v>647</v>
      </c>
      <c r="B56" s="2" t="s">
        <v>775</v>
      </c>
      <c r="C56" s="285">
        <f>SUM(C57:C59)</f>
        <v>0</v>
      </c>
      <c r="D56" s="285">
        <f t="shared" ref="D56:H56" si="12">SUM(D57:D59)</f>
        <v>0</v>
      </c>
      <c r="E56" s="285">
        <f t="shared" si="12"/>
        <v>0</v>
      </c>
      <c r="F56" s="285">
        <f t="shared" si="12"/>
        <v>0</v>
      </c>
      <c r="G56" s="285">
        <f t="shared" si="12"/>
        <v>0</v>
      </c>
      <c r="H56" s="285">
        <f t="shared" si="12"/>
        <v>0</v>
      </c>
    </row>
    <row r="57" spans="1:8">
      <c r="A57" s="257" t="s">
        <v>640</v>
      </c>
      <c r="B57" s="2" t="s">
        <v>776</v>
      </c>
      <c r="C57" s="284"/>
      <c r="D57" s="284"/>
      <c r="E57" s="284"/>
      <c r="F57" s="284"/>
      <c r="G57" s="284"/>
      <c r="H57" s="284"/>
    </row>
    <row r="58" spans="1:8">
      <c r="A58" s="257" t="s">
        <v>641</v>
      </c>
      <c r="B58" s="2" t="s">
        <v>777</v>
      </c>
      <c r="C58" s="284"/>
      <c r="D58" s="284"/>
      <c r="E58" s="284"/>
      <c r="F58" s="284"/>
      <c r="G58" s="284"/>
      <c r="H58" s="284"/>
    </row>
    <row r="59" spans="1:8">
      <c r="A59" s="257" t="s">
        <v>642</v>
      </c>
      <c r="B59" s="2" t="s">
        <v>778</v>
      </c>
      <c r="C59" s="284"/>
      <c r="D59" s="284"/>
      <c r="E59" s="284"/>
      <c r="F59" s="284"/>
      <c r="G59" s="284"/>
      <c r="H59" s="284"/>
    </row>
    <row r="60" spans="1:8">
      <c r="A60" s="288" t="s">
        <v>650</v>
      </c>
      <c r="B60" s="2" t="s">
        <v>779</v>
      </c>
      <c r="C60" s="284"/>
      <c r="D60" s="284"/>
      <c r="E60" s="284"/>
      <c r="F60" s="284"/>
      <c r="G60" s="284"/>
      <c r="H60" s="284"/>
    </row>
    <row r="61" spans="1:8">
      <c r="A61" s="288" t="s">
        <v>1161</v>
      </c>
      <c r="B61" s="2" t="s">
        <v>780</v>
      </c>
      <c r="C61" s="284"/>
      <c r="D61" s="284"/>
      <c r="E61" s="284"/>
      <c r="F61" s="284"/>
      <c r="G61" s="284"/>
      <c r="H61" s="284"/>
    </row>
    <row r="62" spans="1:8">
      <c r="A62" s="288" t="s">
        <v>628</v>
      </c>
      <c r="B62" s="2" t="s">
        <v>781</v>
      </c>
      <c r="C62" s="284"/>
      <c r="D62" s="284"/>
      <c r="E62" s="284"/>
      <c r="F62" s="284"/>
      <c r="G62" s="284"/>
      <c r="H62" s="284"/>
    </row>
    <row r="63" spans="1:8">
      <c r="A63" s="288" t="s">
        <v>978</v>
      </c>
      <c r="B63" s="2" t="s">
        <v>782</v>
      </c>
      <c r="C63" s="285">
        <f>SUM(C64:C66)</f>
        <v>0</v>
      </c>
      <c r="D63" s="285">
        <f t="shared" ref="D63:H63" si="13">SUM(D64:D66)</f>
        <v>0</v>
      </c>
      <c r="E63" s="285">
        <f t="shared" si="13"/>
        <v>0</v>
      </c>
      <c r="F63" s="285">
        <f t="shared" si="13"/>
        <v>0</v>
      </c>
      <c r="G63" s="285">
        <f t="shared" si="13"/>
        <v>0</v>
      </c>
      <c r="H63" s="285">
        <f t="shared" si="13"/>
        <v>0</v>
      </c>
    </row>
    <row r="64" spans="1:8">
      <c r="A64" s="257" t="s">
        <v>1162</v>
      </c>
      <c r="B64" s="2" t="s">
        <v>783</v>
      </c>
      <c r="C64" s="287"/>
      <c r="D64" s="287"/>
      <c r="E64" s="287"/>
      <c r="F64" s="287"/>
      <c r="G64" s="287"/>
      <c r="H64" s="287"/>
    </row>
    <row r="65" spans="1:8">
      <c r="A65" s="257" t="s">
        <v>1163</v>
      </c>
      <c r="B65" s="2" t="s">
        <v>819</v>
      </c>
      <c r="C65" s="287"/>
      <c r="D65" s="287"/>
      <c r="E65" s="287"/>
      <c r="F65" s="287"/>
      <c r="G65" s="287"/>
      <c r="H65" s="287"/>
    </row>
    <row r="66" spans="1:8">
      <c r="A66" s="288" t="s">
        <v>1115</v>
      </c>
      <c r="B66" s="2" t="s">
        <v>820</v>
      </c>
      <c r="C66" s="284"/>
      <c r="D66" s="284"/>
      <c r="E66" s="284"/>
      <c r="F66" s="284"/>
      <c r="G66" s="284"/>
      <c r="H66" s="284"/>
    </row>
    <row r="67" spans="1:8">
      <c r="A67" s="161" t="s">
        <v>648</v>
      </c>
      <c r="B67" s="2" t="s">
        <v>821</v>
      </c>
      <c r="C67" s="285">
        <f>SUM(C38,C47,C56,C60:C63,C66)</f>
        <v>0</v>
      </c>
      <c r="D67" s="285">
        <f t="shared" ref="D67:H67" si="14">SUM(D38,D47,D56,D60:D63,D66)</f>
        <v>0</v>
      </c>
      <c r="E67" s="285">
        <f t="shared" si="14"/>
        <v>0</v>
      </c>
      <c r="F67" s="285">
        <f t="shared" si="14"/>
        <v>0</v>
      </c>
      <c r="G67" s="285">
        <f t="shared" si="14"/>
        <v>0</v>
      </c>
      <c r="H67" s="285">
        <f t="shared" si="14"/>
        <v>0</v>
      </c>
    </row>
    <row r="68" spans="1:8">
      <c r="A68" s="161" t="s">
        <v>649</v>
      </c>
      <c r="B68" s="2" t="s">
        <v>822</v>
      </c>
      <c r="C68" s="285">
        <f>C36-C67</f>
        <v>0</v>
      </c>
      <c r="D68" s="285">
        <f t="shared" ref="D68:H68" si="15">D36-D67</f>
        <v>0</v>
      </c>
      <c r="E68" s="285">
        <f t="shared" si="15"/>
        <v>0</v>
      </c>
      <c r="F68" s="285">
        <f t="shared" si="15"/>
        <v>0</v>
      </c>
      <c r="G68" s="285">
        <f t="shared" si="15"/>
        <v>0</v>
      </c>
      <c r="H68" s="285">
        <f t="shared" si="15"/>
        <v>0</v>
      </c>
    </row>
    <row r="69" spans="1:8">
      <c r="A69" s="269"/>
      <c r="B69" s="269"/>
    </row>
    <row r="70" spans="1:8">
      <c r="A70" s="161" t="s">
        <v>715</v>
      </c>
      <c r="B70" s="2"/>
      <c r="C70" s="289"/>
      <c r="D70" s="289"/>
      <c r="E70" s="289"/>
      <c r="F70" s="289"/>
      <c r="G70" s="289"/>
      <c r="H70" s="289"/>
    </row>
    <row r="71" spans="1:8">
      <c r="A71" s="257" t="s">
        <v>1048</v>
      </c>
      <c r="B71" s="2" t="s">
        <v>823</v>
      </c>
      <c r="C71" s="284"/>
      <c r="D71" s="284"/>
      <c r="E71" s="284"/>
      <c r="F71" s="284"/>
      <c r="G71" s="284"/>
      <c r="H71" s="284"/>
    </row>
    <row r="72" spans="1:8">
      <c r="A72" s="257" t="s">
        <v>1049</v>
      </c>
      <c r="B72" s="2" t="s">
        <v>824</v>
      </c>
      <c r="C72" s="284"/>
      <c r="D72" s="284"/>
      <c r="E72" s="284"/>
      <c r="F72" s="284"/>
      <c r="G72" s="284"/>
      <c r="H72" s="284"/>
    </row>
    <row r="73" spans="1:8">
      <c r="A73" s="269"/>
      <c r="B73" s="269"/>
      <c r="C73" s="269"/>
      <c r="D73" s="269"/>
    </row>
    <row r="74" spans="1:8">
      <c r="A74" s="269"/>
      <c r="B74" s="269"/>
      <c r="C74" s="269"/>
      <c r="D74" s="269"/>
    </row>
    <row r="75" spans="1:8">
      <c r="A75" s="269"/>
      <c r="B75" s="269"/>
      <c r="C75" s="269"/>
      <c r="D75" s="269"/>
    </row>
    <row r="76" spans="1:8">
      <c r="A76" s="269"/>
      <c r="B76" s="269"/>
      <c r="C76" s="269"/>
      <c r="D76" s="269"/>
    </row>
    <row r="77" spans="1:8">
      <c r="A77" s="269"/>
      <c r="B77" s="269"/>
      <c r="C77" s="269"/>
      <c r="D77" s="269"/>
    </row>
    <row r="78" spans="1:8">
      <c r="A78" s="269"/>
      <c r="B78" s="269"/>
      <c r="C78" s="269"/>
      <c r="D78" s="269"/>
    </row>
    <row r="79" spans="1:8">
      <c r="A79" s="269"/>
      <c r="B79" s="269"/>
      <c r="C79" s="269"/>
      <c r="D79" s="269"/>
    </row>
    <row r="80" spans="1:8">
      <c r="A80" s="269"/>
      <c r="B80" s="269"/>
      <c r="C80" s="269"/>
      <c r="D80" s="269"/>
    </row>
    <row r="81" spans="1:4">
      <c r="A81" s="269"/>
      <c r="B81" s="269"/>
      <c r="C81" s="269"/>
      <c r="D81" s="269"/>
    </row>
    <row r="82" spans="1:4">
      <c r="A82" s="269"/>
      <c r="B82" s="269"/>
      <c r="C82" s="269"/>
      <c r="D82" s="269"/>
    </row>
    <row r="83" spans="1:4">
      <c r="A83" s="269"/>
      <c r="B83" s="269"/>
      <c r="C83" s="269"/>
      <c r="D83" s="269"/>
    </row>
    <row r="84" spans="1:4">
      <c r="A84" s="269"/>
      <c r="B84" s="269"/>
      <c r="C84" s="269"/>
      <c r="D84" s="269"/>
    </row>
    <row r="85" spans="1:4">
      <c r="A85" s="269"/>
      <c r="B85" s="269"/>
      <c r="C85" s="269"/>
      <c r="D85" s="269"/>
    </row>
    <row r="86" spans="1:4">
      <c r="A86" s="269"/>
      <c r="B86" s="269"/>
      <c r="C86" s="269"/>
      <c r="D86" s="269"/>
    </row>
    <row r="87" spans="1:4">
      <c r="A87" s="269"/>
      <c r="B87" s="269"/>
      <c r="C87" s="269"/>
      <c r="D87" s="269"/>
    </row>
    <row r="88" spans="1:4">
      <c r="A88" s="269"/>
      <c r="B88" s="269"/>
      <c r="C88" s="269"/>
      <c r="D88" s="269"/>
    </row>
    <row r="89" spans="1:4">
      <c r="A89" s="269"/>
      <c r="B89" s="269"/>
      <c r="C89" s="269"/>
      <c r="D89" s="269"/>
    </row>
    <row r="90" spans="1:4">
      <c r="A90" s="269"/>
      <c r="B90" s="269"/>
      <c r="C90" s="269"/>
      <c r="D90" s="269"/>
    </row>
    <row r="91" spans="1:4">
      <c r="A91" s="269"/>
      <c r="B91" s="269"/>
      <c r="C91" s="269"/>
      <c r="D91" s="269"/>
    </row>
    <row r="92" spans="1:4">
      <c r="A92" s="269"/>
      <c r="B92" s="269"/>
      <c r="C92" s="269"/>
      <c r="D92" s="269"/>
    </row>
    <row r="93" spans="1:4">
      <c r="A93" s="269"/>
      <c r="B93" s="269"/>
      <c r="C93" s="269"/>
      <c r="D93" s="269"/>
    </row>
    <row r="94" spans="1:4">
      <c r="A94" s="269"/>
      <c r="B94" s="269"/>
      <c r="C94" s="269"/>
      <c r="D94" s="269"/>
    </row>
    <row r="95" spans="1:4">
      <c r="A95" s="269"/>
      <c r="B95" s="269"/>
      <c r="C95" s="269"/>
      <c r="D95" s="269"/>
    </row>
    <row r="96" spans="1:4">
      <c r="A96" s="269"/>
      <c r="B96" s="269"/>
      <c r="C96" s="269"/>
      <c r="D96" s="269"/>
    </row>
    <row r="97" spans="1:4">
      <c r="A97" s="269"/>
      <c r="B97" s="269"/>
      <c r="C97" s="269"/>
      <c r="D97" s="269"/>
    </row>
    <row r="98" spans="1:4">
      <c r="A98" s="269"/>
      <c r="B98" s="269"/>
      <c r="C98" s="269"/>
      <c r="D98" s="269"/>
    </row>
    <row r="99" spans="1:4">
      <c r="A99" s="269"/>
      <c r="B99" s="269"/>
      <c r="C99" s="269"/>
      <c r="D99" s="269"/>
    </row>
    <row r="100" spans="1:4">
      <c r="A100" s="269"/>
      <c r="B100" s="269"/>
      <c r="C100" s="269"/>
      <c r="D100" s="269"/>
    </row>
    <row r="101" spans="1:4">
      <c r="A101" s="269"/>
      <c r="B101" s="269"/>
      <c r="C101" s="269"/>
      <c r="D101" s="269"/>
    </row>
    <row r="102" spans="1:4">
      <c r="A102" s="269"/>
      <c r="B102" s="269"/>
      <c r="C102" s="269"/>
      <c r="D102" s="269"/>
    </row>
    <row r="103" spans="1:4">
      <c r="A103" s="269"/>
      <c r="B103" s="269"/>
      <c r="C103" s="269"/>
      <c r="D103" s="269"/>
    </row>
    <row r="104" spans="1:4">
      <c r="A104" s="269"/>
      <c r="B104" s="269"/>
      <c r="C104" s="269"/>
      <c r="D104" s="269"/>
    </row>
    <row r="105" spans="1:4">
      <c r="A105" s="269"/>
      <c r="B105" s="269"/>
      <c r="C105" s="269"/>
      <c r="D105" s="269"/>
    </row>
    <row r="106" spans="1:4">
      <c r="A106" s="269"/>
      <c r="B106" s="269"/>
      <c r="C106" s="269"/>
      <c r="D106" s="269"/>
    </row>
    <row r="107" spans="1:4">
      <c r="A107" s="269"/>
      <c r="B107" s="269"/>
      <c r="C107" s="269"/>
      <c r="D107" s="269"/>
    </row>
    <row r="108" spans="1:4">
      <c r="A108" s="269"/>
      <c r="B108" s="269"/>
      <c r="C108" s="269"/>
      <c r="D108" s="269"/>
    </row>
    <row r="109" spans="1:4">
      <c r="A109" s="269"/>
      <c r="B109" s="269"/>
      <c r="C109" s="269"/>
      <c r="D109" s="269"/>
    </row>
    <row r="110" spans="1:4">
      <c r="A110" s="269"/>
      <c r="B110" s="269"/>
      <c r="C110" s="269"/>
      <c r="D110" s="269"/>
    </row>
    <row r="111" spans="1:4">
      <c r="A111" s="269"/>
      <c r="B111" s="269"/>
      <c r="C111" s="269"/>
      <c r="D111" s="269"/>
    </row>
    <row r="112" spans="1:4">
      <c r="A112" s="269"/>
      <c r="B112" s="269"/>
      <c r="C112" s="269"/>
      <c r="D112" s="269"/>
    </row>
    <row r="113" spans="1:4">
      <c r="A113" s="269"/>
      <c r="B113" s="269"/>
      <c r="C113" s="269"/>
      <c r="D113" s="269"/>
    </row>
    <row r="114" spans="1:4">
      <c r="A114" s="269"/>
      <c r="B114" s="269"/>
      <c r="C114" s="269"/>
      <c r="D114" s="269"/>
    </row>
    <row r="115" spans="1:4">
      <c r="A115" s="269"/>
      <c r="B115" s="269"/>
      <c r="C115" s="269"/>
      <c r="D115" s="269"/>
    </row>
    <row r="116" spans="1:4">
      <c r="A116" s="269"/>
      <c r="B116" s="269"/>
      <c r="C116" s="269"/>
      <c r="D116" s="269"/>
    </row>
    <row r="117" spans="1:4">
      <c r="A117" s="269"/>
      <c r="B117" s="269"/>
      <c r="C117" s="269"/>
      <c r="D117" s="269"/>
    </row>
    <row r="118" spans="1:4">
      <c r="A118" s="269"/>
      <c r="B118" s="269"/>
      <c r="C118" s="269"/>
      <c r="D118" s="269"/>
    </row>
    <row r="119" spans="1:4">
      <c r="A119" s="269"/>
      <c r="B119" s="269"/>
      <c r="C119" s="269"/>
      <c r="D119" s="269"/>
    </row>
    <row r="120" spans="1:4">
      <c r="A120" s="269"/>
      <c r="B120" s="269"/>
      <c r="C120" s="269"/>
      <c r="D120" s="26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H40"/>
  <sheetViews>
    <sheetView workbookViewId="0"/>
  </sheetViews>
  <sheetFormatPr baseColWidth="10" defaultColWidth="11.42578125" defaultRowHeight="15"/>
  <cols>
    <col min="1" max="1" width="45.85546875" style="269" customWidth="1"/>
    <col min="2" max="2" width="27" style="269" customWidth="1"/>
    <col min="3" max="8" width="18.28515625" style="269" customWidth="1"/>
    <col min="9" max="16384" width="11.42578125" style="269"/>
  </cols>
  <sheetData>
    <row r="1" spans="1:8">
      <c r="A1" s="276" t="s">
        <v>929</v>
      </c>
      <c r="B1" s="277"/>
      <c r="C1" s="267" t="str">
        <f>IF(P.Participant!C8="-","[Participant's name]",P.Participant!C8)</f>
        <v>[Participant's name]</v>
      </c>
      <c r="D1" s="267"/>
      <c r="E1" s="278"/>
      <c r="F1" s="278"/>
      <c r="G1" s="278"/>
      <c r="H1" s="278"/>
    </row>
    <row r="2" spans="1:8">
      <c r="A2" s="276" t="s">
        <v>936</v>
      </c>
      <c r="B2" s="276"/>
      <c r="C2" s="267"/>
      <c r="D2" s="267"/>
      <c r="E2" s="278"/>
      <c r="F2" s="278"/>
      <c r="G2" s="278"/>
      <c r="H2" s="278"/>
    </row>
    <row r="3" spans="1:8">
      <c r="A3" s="276" t="s">
        <v>927</v>
      </c>
      <c r="B3" s="276"/>
      <c r="C3" s="267"/>
      <c r="D3" s="267"/>
      <c r="E3" s="278"/>
      <c r="F3" s="278"/>
      <c r="G3" s="278"/>
      <c r="H3" s="278"/>
    </row>
    <row r="4" spans="1:8">
      <c r="A4" s="279"/>
      <c r="B4" s="277"/>
      <c r="C4" s="277"/>
      <c r="D4" s="277"/>
      <c r="E4" s="278"/>
      <c r="F4" s="278"/>
      <c r="G4" s="278"/>
      <c r="H4" s="278"/>
    </row>
    <row r="5" spans="1:8">
      <c r="A5" s="292"/>
      <c r="C5" s="292"/>
      <c r="D5" s="292"/>
    </row>
    <row r="6" spans="1:8">
      <c r="A6" s="292"/>
      <c r="C6" s="292"/>
      <c r="D6" s="292"/>
    </row>
    <row r="7" spans="1:8">
      <c r="A7" s="270"/>
      <c r="C7" s="67" t="s">
        <v>687</v>
      </c>
      <c r="D7" s="67" t="s">
        <v>687</v>
      </c>
      <c r="E7" s="67" t="s">
        <v>687</v>
      </c>
      <c r="F7" s="67" t="s">
        <v>687</v>
      </c>
      <c r="G7" s="67" t="s">
        <v>687</v>
      </c>
      <c r="H7" s="67" t="s">
        <v>687</v>
      </c>
    </row>
    <row r="8" spans="1:8">
      <c r="A8" s="270"/>
      <c r="B8" s="270"/>
      <c r="C8" s="261">
        <v>2022</v>
      </c>
      <c r="D8" s="261">
        <v>2023</v>
      </c>
      <c r="E8" s="261">
        <v>2024</v>
      </c>
      <c r="F8" s="261">
        <v>2025</v>
      </c>
      <c r="G8" s="261">
        <v>2026</v>
      </c>
      <c r="H8" s="261">
        <v>2027</v>
      </c>
    </row>
    <row r="9" spans="1:8">
      <c r="A9" s="270"/>
      <c r="B9" s="270"/>
      <c r="C9" s="112" t="s">
        <v>727</v>
      </c>
      <c r="D9" s="112" t="s">
        <v>728</v>
      </c>
      <c r="E9" s="112" t="s">
        <v>729</v>
      </c>
      <c r="F9" s="112" t="s">
        <v>730</v>
      </c>
      <c r="G9" s="112" t="s">
        <v>731</v>
      </c>
      <c r="H9" s="112" t="s">
        <v>784</v>
      </c>
    </row>
    <row r="10" spans="1:8">
      <c r="A10" s="314" t="s">
        <v>928</v>
      </c>
      <c r="B10" s="120"/>
      <c r="C10" s="283"/>
      <c r="D10" s="263"/>
      <c r="E10" s="283"/>
      <c r="F10" s="283"/>
      <c r="G10" s="283"/>
      <c r="H10" s="283"/>
    </row>
    <row r="11" spans="1:8">
      <c r="A11" s="315" t="s">
        <v>930</v>
      </c>
      <c r="B11" s="2" t="s">
        <v>732</v>
      </c>
      <c r="C11" s="284"/>
      <c r="D11" s="284"/>
      <c r="E11" s="284"/>
      <c r="F11" s="284"/>
      <c r="G11" s="284"/>
      <c r="H11" s="284"/>
    </row>
    <row r="12" spans="1:8" ht="30" customHeight="1">
      <c r="A12" s="315" t="s">
        <v>931</v>
      </c>
      <c r="B12" s="2" t="s">
        <v>733</v>
      </c>
      <c r="C12" s="284"/>
      <c r="D12" s="284"/>
      <c r="E12" s="284"/>
      <c r="F12" s="284"/>
      <c r="G12" s="284"/>
      <c r="H12" s="284"/>
    </row>
    <row r="13" spans="1:8">
      <c r="A13" s="316" t="s">
        <v>932</v>
      </c>
      <c r="B13" s="2" t="s">
        <v>734</v>
      </c>
      <c r="C13" s="284"/>
      <c r="D13" s="284"/>
      <c r="E13" s="284"/>
      <c r="F13" s="284"/>
      <c r="G13" s="284"/>
      <c r="H13" s="284"/>
    </row>
    <row r="14" spans="1:8">
      <c r="A14" s="316" t="s">
        <v>933</v>
      </c>
      <c r="B14" s="2" t="s">
        <v>735</v>
      </c>
      <c r="C14" s="284"/>
      <c r="D14" s="284"/>
      <c r="E14" s="284"/>
      <c r="F14" s="284"/>
      <c r="G14" s="284"/>
      <c r="H14" s="284"/>
    </row>
    <row r="15" spans="1:8">
      <c r="A15" s="314" t="s">
        <v>1</v>
      </c>
      <c r="B15" s="2" t="s">
        <v>736</v>
      </c>
      <c r="C15" s="284"/>
      <c r="D15" s="284"/>
      <c r="E15" s="284"/>
      <c r="F15" s="284"/>
      <c r="G15" s="284"/>
      <c r="H15" s="284"/>
    </row>
    <row r="16" spans="1:8">
      <c r="A16" s="314" t="s">
        <v>876</v>
      </c>
      <c r="B16" s="2" t="s">
        <v>737</v>
      </c>
      <c r="C16" s="284"/>
      <c r="D16" s="284"/>
      <c r="E16" s="284"/>
      <c r="F16" s="284"/>
      <c r="G16" s="284"/>
      <c r="H16" s="284"/>
    </row>
    <row r="17" spans="1:8">
      <c r="A17" s="317" t="s">
        <v>934</v>
      </c>
      <c r="B17" s="2" t="s">
        <v>738</v>
      </c>
      <c r="C17" s="318" t="e">
        <f>C13/C15</f>
        <v>#DIV/0!</v>
      </c>
      <c r="D17" s="318" t="e">
        <f t="shared" ref="D17:H18" si="0">D13/D15</f>
        <v>#DIV/0!</v>
      </c>
      <c r="E17" s="318" t="e">
        <f t="shared" si="0"/>
        <v>#DIV/0!</v>
      </c>
      <c r="F17" s="318" t="e">
        <f t="shared" si="0"/>
        <v>#DIV/0!</v>
      </c>
      <c r="G17" s="318" t="e">
        <f t="shared" si="0"/>
        <v>#DIV/0!</v>
      </c>
      <c r="H17" s="318" t="e">
        <f t="shared" si="0"/>
        <v>#DIV/0!</v>
      </c>
    </row>
    <row r="18" spans="1:8">
      <c r="A18" s="317" t="s">
        <v>935</v>
      </c>
      <c r="B18" s="2" t="s">
        <v>739</v>
      </c>
      <c r="C18" s="318" t="e">
        <f>C14/C16</f>
        <v>#DIV/0!</v>
      </c>
      <c r="D18" s="318" t="e">
        <f t="shared" si="0"/>
        <v>#DIV/0!</v>
      </c>
      <c r="E18" s="318" t="e">
        <f t="shared" si="0"/>
        <v>#DIV/0!</v>
      </c>
      <c r="F18" s="318" t="e">
        <f t="shared" si="0"/>
        <v>#DIV/0!</v>
      </c>
      <c r="G18" s="318" t="e">
        <f t="shared" si="0"/>
        <v>#DIV/0!</v>
      </c>
      <c r="H18" s="318" t="e">
        <f t="shared" si="0"/>
        <v>#DIV/0!</v>
      </c>
    </row>
    <row r="20" spans="1:8">
      <c r="A20" s="314" t="s">
        <v>1050</v>
      </c>
      <c r="B20" s="2"/>
      <c r="C20" s="283"/>
      <c r="D20" s="263"/>
      <c r="E20" s="283"/>
      <c r="F20" s="283"/>
      <c r="G20" s="283"/>
      <c r="H20" s="283"/>
    </row>
    <row r="21" spans="1:8">
      <c r="A21" s="315" t="s">
        <v>981</v>
      </c>
      <c r="B21" s="2" t="s">
        <v>740</v>
      </c>
      <c r="C21" s="284"/>
      <c r="D21" s="284"/>
      <c r="E21" s="284"/>
      <c r="F21" s="284"/>
      <c r="G21" s="284"/>
      <c r="H21" s="284"/>
    </row>
    <row r="22" spans="1:8">
      <c r="A22" s="315" t="s">
        <v>937</v>
      </c>
      <c r="B22" s="2" t="s">
        <v>741</v>
      </c>
      <c r="C22" s="284"/>
      <c r="D22" s="284"/>
      <c r="E22" s="284"/>
      <c r="F22" s="284"/>
      <c r="G22" s="284"/>
      <c r="H22" s="284"/>
    </row>
    <row r="23" spans="1:8">
      <c r="A23" s="315" t="s">
        <v>938</v>
      </c>
      <c r="B23" s="2" t="s">
        <v>742</v>
      </c>
      <c r="C23" s="284"/>
      <c r="D23" s="284"/>
      <c r="E23" s="284"/>
      <c r="F23" s="284"/>
      <c r="G23" s="284"/>
      <c r="H23" s="284"/>
    </row>
    <row r="24" spans="1:8">
      <c r="A24" s="316" t="s">
        <v>939</v>
      </c>
      <c r="B24" s="2" t="s">
        <v>743</v>
      </c>
      <c r="C24" s="284"/>
      <c r="D24" s="284"/>
      <c r="E24" s="284"/>
      <c r="F24" s="284"/>
      <c r="G24" s="284"/>
      <c r="H24" s="284"/>
    </row>
    <row r="25" spans="1:8">
      <c r="A25" s="316" t="s">
        <v>940</v>
      </c>
      <c r="B25" s="2" t="s">
        <v>744</v>
      </c>
      <c r="C25" s="284"/>
      <c r="D25" s="284"/>
      <c r="E25" s="284"/>
      <c r="F25" s="284"/>
      <c r="G25" s="284"/>
      <c r="H25" s="284"/>
    </row>
    <row r="26" spans="1:8">
      <c r="A26" s="315" t="s">
        <v>877</v>
      </c>
      <c r="B26" s="2" t="s">
        <v>745</v>
      </c>
      <c r="C26" s="284"/>
      <c r="D26" s="284"/>
      <c r="E26" s="284"/>
      <c r="F26" s="284"/>
      <c r="G26" s="284"/>
      <c r="H26" s="284"/>
    </row>
    <row r="27" spans="1:8">
      <c r="A27" s="315" t="s">
        <v>941</v>
      </c>
      <c r="B27" s="2" t="s">
        <v>746</v>
      </c>
      <c r="C27" s="284"/>
      <c r="D27" s="284"/>
      <c r="E27" s="284"/>
      <c r="F27" s="284"/>
      <c r="G27" s="284"/>
      <c r="H27" s="284"/>
    </row>
    <row r="28" spans="1:8">
      <c r="A28" s="315" t="s">
        <v>942</v>
      </c>
      <c r="B28" s="2" t="s">
        <v>747</v>
      </c>
      <c r="C28" s="284"/>
      <c r="D28" s="284"/>
      <c r="E28" s="284"/>
      <c r="F28" s="284"/>
      <c r="G28" s="284"/>
      <c r="H28" s="284"/>
    </row>
    <row r="29" spans="1:8">
      <c r="A29" s="315" t="s">
        <v>1046</v>
      </c>
      <c r="B29" s="2" t="s">
        <v>748</v>
      </c>
      <c r="C29" s="284"/>
      <c r="D29" s="284"/>
      <c r="E29" s="284"/>
      <c r="F29" s="284"/>
      <c r="G29" s="284"/>
      <c r="H29" s="284"/>
    </row>
    <row r="30" spans="1:8">
      <c r="A30" s="315" t="s">
        <v>1047</v>
      </c>
      <c r="B30" s="2" t="s">
        <v>749</v>
      </c>
      <c r="C30" s="284"/>
      <c r="D30" s="284"/>
      <c r="E30" s="284"/>
      <c r="F30" s="284"/>
      <c r="G30" s="284"/>
      <c r="H30" s="284"/>
    </row>
    <row r="32" spans="1:8">
      <c r="A32" s="314" t="s">
        <v>1051</v>
      </c>
      <c r="B32" s="2"/>
      <c r="C32" s="283"/>
      <c r="D32" s="263"/>
      <c r="E32" s="283"/>
      <c r="F32" s="283"/>
      <c r="G32" s="283"/>
      <c r="H32" s="283"/>
    </row>
    <row r="33" spans="1:8">
      <c r="A33" s="315" t="s">
        <v>981</v>
      </c>
      <c r="B33" s="2" t="s">
        <v>750</v>
      </c>
      <c r="C33" s="284"/>
      <c r="D33" s="284"/>
      <c r="E33" s="284"/>
      <c r="F33" s="284"/>
      <c r="G33" s="284"/>
      <c r="H33" s="284"/>
    </row>
    <row r="34" spans="1:8">
      <c r="A34" s="315" t="s">
        <v>937</v>
      </c>
      <c r="B34" s="2" t="s">
        <v>751</v>
      </c>
      <c r="C34" s="284"/>
      <c r="D34" s="284"/>
      <c r="E34" s="284"/>
      <c r="F34" s="284"/>
      <c r="G34" s="284"/>
      <c r="H34" s="284"/>
    </row>
    <row r="35" spans="1:8">
      <c r="A35" s="315" t="s">
        <v>938</v>
      </c>
      <c r="B35" s="2" t="s">
        <v>752</v>
      </c>
      <c r="C35" s="284"/>
      <c r="D35" s="284"/>
      <c r="E35" s="284"/>
      <c r="F35" s="284"/>
      <c r="G35" s="284"/>
      <c r="H35" s="284"/>
    </row>
    <row r="36" spans="1:8">
      <c r="A36" s="316" t="s">
        <v>939</v>
      </c>
      <c r="B36" s="2" t="s">
        <v>753</v>
      </c>
      <c r="C36" s="284"/>
      <c r="D36" s="284"/>
      <c r="E36" s="284"/>
      <c r="F36" s="284"/>
      <c r="G36" s="284"/>
      <c r="H36" s="284"/>
    </row>
    <row r="37" spans="1:8">
      <c r="A37" s="316" t="s">
        <v>940</v>
      </c>
      <c r="B37" s="2" t="s">
        <v>754</v>
      </c>
      <c r="C37" s="284"/>
      <c r="D37" s="284"/>
      <c r="E37" s="284"/>
      <c r="F37" s="284"/>
      <c r="G37" s="284"/>
      <c r="H37" s="284"/>
    </row>
    <row r="38" spans="1:8">
      <c r="A38" s="315" t="s">
        <v>877</v>
      </c>
      <c r="B38" s="2" t="s">
        <v>755</v>
      </c>
      <c r="C38" s="284"/>
      <c r="D38" s="284"/>
      <c r="E38" s="284"/>
      <c r="F38" s="284"/>
      <c r="G38" s="284"/>
      <c r="H38" s="284"/>
    </row>
    <row r="39" spans="1:8">
      <c r="A39" s="315" t="s">
        <v>941</v>
      </c>
      <c r="B39" s="2" t="s">
        <v>756</v>
      </c>
      <c r="C39" s="284"/>
      <c r="D39" s="284"/>
      <c r="E39" s="284"/>
      <c r="F39" s="284"/>
      <c r="G39" s="284"/>
      <c r="H39" s="284"/>
    </row>
    <row r="40" spans="1:8">
      <c r="A40" s="315" t="s">
        <v>942</v>
      </c>
      <c r="B40" s="2" t="s">
        <v>757</v>
      </c>
      <c r="C40" s="284"/>
      <c r="D40" s="284"/>
      <c r="E40" s="284"/>
      <c r="F40" s="284"/>
      <c r="G40" s="284"/>
      <c r="H40" s="284"/>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20"/>
  <sheetViews>
    <sheetView workbookViewId="0">
      <selection activeCell="C5" sqref="C5"/>
    </sheetView>
  </sheetViews>
  <sheetFormatPr baseColWidth="10" defaultColWidth="9.140625" defaultRowHeight="15"/>
  <cols>
    <col min="1" max="1" width="25.85546875" style="269" customWidth="1"/>
    <col min="2" max="2" width="29.7109375" style="269" customWidth="1"/>
    <col min="3" max="3" width="32.7109375" style="269" customWidth="1"/>
    <col min="4" max="4" width="32" style="269" customWidth="1"/>
    <col min="5" max="5" width="29.140625" style="269" customWidth="1"/>
    <col min="6" max="11" width="15.5703125" style="269" customWidth="1"/>
    <col min="12" max="16384" width="9.140625" style="269"/>
  </cols>
  <sheetData>
    <row r="1" spans="1:11">
      <c r="A1" s="265" t="s">
        <v>704</v>
      </c>
      <c r="B1" s="266"/>
      <c r="C1" s="267" t="str">
        <f>IF(P.Participant!C8="-","[Participant's name]",P.Participant!C8)</f>
        <v>[Participant's name]</v>
      </c>
      <c r="D1" s="268"/>
      <c r="E1" s="268"/>
    </row>
    <row r="2" spans="1:11">
      <c r="A2" s="108"/>
      <c r="B2" s="265"/>
      <c r="C2" s="267"/>
      <c r="D2" s="268"/>
      <c r="E2" s="268"/>
    </row>
    <row r="3" spans="1:11">
      <c r="A3" s="108" t="s">
        <v>652</v>
      </c>
      <c r="B3" s="265"/>
      <c r="C3" s="267"/>
      <c r="D3" s="268"/>
      <c r="E3" s="268"/>
    </row>
    <row r="4" spans="1:11">
      <c r="A4" s="270"/>
      <c r="B4" s="271"/>
      <c r="C4" s="271"/>
      <c r="D4" s="271"/>
    </row>
    <row r="5" spans="1:11" s="272" customFormat="1" ht="63" customHeight="1">
      <c r="A5" s="67" t="s">
        <v>653</v>
      </c>
      <c r="B5" s="67" t="s">
        <v>655</v>
      </c>
      <c r="C5" s="67" t="s">
        <v>1178</v>
      </c>
      <c r="D5" s="67" t="s">
        <v>1177</v>
      </c>
      <c r="E5" s="67" t="s">
        <v>1101</v>
      </c>
      <c r="F5" s="67" t="s">
        <v>654</v>
      </c>
      <c r="G5" s="67" t="s">
        <v>654</v>
      </c>
      <c r="H5" s="67" t="s">
        <v>654</v>
      </c>
      <c r="I5" s="67" t="s">
        <v>654</v>
      </c>
      <c r="J5" s="67" t="s">
        <v>654</v>
      </c>
      <c r="K5" s="67" t="s">
        <v>654</v>
      </c>
    </row>
    <row r="6" spans="1:11" s="272" customFormat="1">
      <c r="A6" s="89"/>
      <c r="B6" s="89"/>
      <c r="C6" s="89"/>
      <c r="D6" s="89"/>
      <c r="E6" s="89"/>
      <c r="F6" s="273">
        <v>2022</v>
      </c>
      <c r="G6" s="273">
        <v>2023</v>
      </c>
      <c r="H6" s="273">
        <v>2024</v>
      </c>
      <c r="I6" s="273">
        <v>2025</v>
      </c>
      <c r="J6" s="273">
        <v>2026</v>
      </c>
      <c r="K6" s="273">
        <v>2027</v>
      </c>
    </row>
    <row r="7" spans="1:11" s="272" customFormat="1">
      <c r="A7" s="2" t="s">
        <v>727</v>
      </c>
      <c r="B7" s="2" t="s">
        <v>728</v>
      </c>
      <c r="C7" s="2" t="s">
        <v>729</v>
      </c>
      <c r="D7" s="2" t="s">
        <v>730</v>
      </c>
      <c r="E7" s="2" t="s">
        <v>731</v>
      </c>
      <c r="F7" s="2" t="s">
        <v>784</v>
      </c>
      <c r="G7" s="2" t="s">
        <v>785</v>
      </c>
      <c r="H7" s="2" t="s">
        <v>786</v>
      </c>
      <c r="I7" s="2" t="s">
        <v>787</v>
      </c>
      <c r="J7" s="2" t="s">
        <v>788</v>
      </c>
      <c r="K7" s="2" t="s">
        <v>788</v>
      </c>
    </row>
    <row r="8" spans="1:11" s="272" customFormat="1">
      <c r="A8" s="274"/>
      <c r="B8" s="275"/>
      <c r="C8" s="274"/>
      <c r="D8" s="274"/>
      <c r="E8" s="274"/>
      <c r="F8" s="274"/>
      <c r="G8" s="274"/>
      <c r="H8" s="274"/>
      <c r="I8" s="274"/>
      <c r="J8" s="274"/>
      <c r="K8" s="274"/>
    </row>
    <row r="9" spans="1:11" s="272" customFormat="1" ht="15" customHeight="1">
      <c r="B9" s="391" t="s">
        <v>1196</v>
      </c>
      <c r="C9" s="391" t="s">
        <v>1197</v>
      </c>
      <c r="D9" s="391" t="s">
        <v>1198</v>
      </c>
      <c r="E9" s="391" t="s">
        <v>1199</v>
      </c>
    </row>
    <row r="10" spans="1:11" s="272" customFormat="1">
      <c r="B10" s="391"/>
      <c r="C10" s="391"/>
      <c r="D10" s="391"/>
      <c r="E10" s="391"/>
    </row>
    <row r="11" spans="1:11" s="272" customFormat="1">
      <c r="B11" s="391"/>
      <c r="C11" s="391"/>
      <c r="D11" s="391"/>
      <c r="E11" s="391"/>
    </row>
    <row r="12" spans="1:11" s="319" customFormat="1">
      <c r="B12" s="391"/>
      <c r="C12" s="391"/>
      <c r="D12" s="391"/>
      <c r="E12" s="391"/>
    </row>
    <row r="13" spans="1:11" s="319" customFormat="1">
      <c r="A13" s="320"/>
      <c r="B13" s="391"/>
      <c r="C13" s="391"/>
      <c r="D13" s="391"/>
      <c r="E13" s="391"/>
    </row>
    <row r="14" spans="1:11" s="319" customFormat="1">
      <c r="B14" s="391"/>
      <c r="C14" s="391"/>
      <c r="D14" s="391"/>
      <c r="E14" s="391"/>
    </row>
    <row r="15" spans="1:11" s="319" customFormat="1">
      <c r="B15" s="391"/>
      <c r="C15" s="391"/>
      <c r="D15" s="391"/>
      <c r="E15" s="391"/>
    </row>
    <row r="16" spans="1:11" s="319" customFormat="1">
      <c r="A16" s="320"/>
      <c r="B16" s="391"/>
      <c r="C16" s="391"/>
      <c r="D16" s="391"/>
      <c r="E16" s="391"/>
    </row>
    <row r="17" spans="1:6" s="319" customFormat="1">
      <c r="A17" s="320"/>
      <c r="B17" s="391"/>
      <c r="C17" s="391"/>
      <c r="D17" s="391"/>
      <c r="E17" s="391"/>
      <c r="F17" s="321"/>
    </row>
    <row r="18" spans="1:6">
      <c r="B18" s="391"/>
      <c r="C18" s="391"/>
      <c r="D18" s="391"/>
      <c r="E18" s="391"/>
    </row>
    <row r="20" spans="1:6">
      <c r="C20" s="91"/>
      <c r="D20" s="91"/>
    </row>
  </sheetData>
  <mergeCells count="4">
    <mergeCell ref="B9:B18"/>
    <mergeCell ref="C9:C18"/>
    <mergeCell ref="D9:D18"/>
    <mergeCell ref="E9:E1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N24"/>
  <sheetViews>
    <sheetView workbookViewId="0">
      <selection activeCell="A12" sqref="A12"/>
    </sheetView>
  </sheetViews>
  <sheetFormatPr baseColWidth="10" defaultColWidth="29.7109375" defaultRowHeight="12"/>
  <cols>
    <col min="1" max="1" width="53.7109375" style="73" bestFit="1" customWidth="1"/>
    <col min="2" max="2" width="7.42578125" style="72" customWidth="1"/>
    <col min="3" max="62" width="10.42578125" style="73" customWidth="1"/>
    <col min="63" max="63" width="10.7109375" style="73" bestFit="1" customWidth="1"/>
    <col min="64" max="16384" width="29.7109375" style="73"/>
  </cols>
  <sheetData>
    <row r="1" spans="1:66" ht="30.95" customHeight="1">
      <c r="A1" s="258" t="s">
        <v>1195</v>
      </c>
    </row>
    <row r="2" spans="1:66" ht="31.5" customHeight="1">
      <c r="A2" s="75"/>
    </row>
    <row r="3" spans="1:66" s="75" customFormat="1" ht="24" customHeight="1">
      <c r="A3" s="82"/>
      <c r="B3" s="260"/>
      <c r="C3" s="392" t="s">
        <v>665</v>
      </c>
      <c r="D3" s="393"/>
      <c r="E3" s="393"/>
      <c r="F3" s="393"/>
      <c r="G3" s="393"/>
      <c r="H3" s="393"/>
      <c r="I3" s="393"/>
      <c r="J3" s="393"/>
      <c r="K3" s="393"/>
      <c r="L3" s="393"/>
      <c r="M3" s="393"/>
      <c r="N3" s="394"/>
      <c r="O3" s="392" t="s">
        <v>502</v>
      </c>
      <c r="P3" s="393"/>
      <c r="Q3" s="393"/>
      <c r="R3" s="393"/>
      <c r="S3" s="393"/>
      <c r="T3" s="393"/>
      <c r="U3" s="393"/>
      <c r="V3" s="393"/>
      <c r="W3" s="393"/>
      <c r="X3" s="393"/>
      <c r="Y3" s="393"/>
      <c r="Z3" s="394"/>
      <c r="AA3" s="392" t="s">
        <v>503</v>
      </c>
      <c r="AB3" s="393"/>
      <c r="AC3" s="393"/>
      <c r="AD3" s="393"/>
      <c r="AE3" s="393"/>
      <c r="AF3" s="393"/>
      <c r="AG3" s="401"/>
      <c r="AH3" s="401"/>
      <c r="AI3" s="401"/>
      <c r="AJ3" s="401"/>
      <c r="AK3" s="401"/>
      <c r="AL3" s="401"/>
      <c r="AM3" s="393"/>
      <c r="AN3" s="393"/>
      <c r="AO3" s="393"/>
      <c r="AP3" s="393"/>
      <c r="AQ3" s="393"/>
      <c r="AR3" s="394"/>
      <c r="AS3" s="392" t="s">
        <v>504</v>
      </c>
      <c r="AT3" s="393"/>
      <c r="AU3" s="393"/>
      <c r="AV3" s="393"/>
      <c r="AW3" s="393"/>
      <c r="AX3" s="394"/>
      <c r="AY3" s="402" t="s">
        <v>1082</v>
      </c>
      <c r="AZ3" s="403"/>
      <c r="BA3" s="403"/>
      <c r="BB3" s="403"/>
      <c r="BC3" s="403"/>
      <c r="BD3" s="404"/>
      <c r="BE3" s="395" t="s">
        <v>979</v>
      </c>
      <c r="BF3" s="396"/>
      <c r="BG3" s="396"/>
      <c r="BH3" s="396"/>
      <c r="BI3" s="396"/>
      <c r="BJ3" s="397"/>
    </row>
    <row r="4" spans="1:66" s="76" customFormat="1" ht="12" customHeight="1">
      <c r="A4" s="82"/>
      <c r="B4" s="260"/>
      <c r="C4" s="392" t="s">
        <v>1184</v>
      </c>
      <c r="D4" s="393"/>
      <c r="E4" s="393"/>
      <c r="F4" s="393"/>
      <c r="G4" s="393"/>
      <c r="H4" s="394"/>
      <c r="I4" s="392" t="s">
        <v>1182</v>
      </c>
      <c r="J4" s="393"/>
      <c r="K4" s="393"/>
      <c r="L4" s="393"/>
      <c r="M4" s="393"/>
      <c r="N4" s="394"/>
      <c r="O4" s="392" t="s">
        <v>1201</v>
      </c>
      <c r="P4" s="393"/>
      <c r="Q4" s="393"/>
      <c r="R4" s="393"/>
      <c r="S4" s="393"/>
      <c r="T4" s="394"/>
      <c r="U4" s="392" t="s">
        <v>505</v>
      </c>
      <c r="V4" s="393"/>
      <c r="W4" s="393"/>
      <c r="X4" s="393"/>
      <c r="Y4" s="393"/>
      <c r="Z4" s="394"/>
      <c r="AA4" s="392" t="s">
        <v>506</v>
      </c>
      <c r="AB4" s="393"/>
      <c r="AC4" s="393"/>
      <c r="AD4" s="393"/>
      <c r="AE4" s="393"/>
      <c r="AF4" s="394"/>
      <c r="AG4" s="392" t="s">
        <v>1169</v>
      </c>
      <c r="AH4" s="393"/>
      <c r="AI4" s="393"/>
      <c r="AJ4" s="393"/>
      <c r="AK4" s="393"/>
      <c r="AL4" s="394"/>
      <c r="AM4" s="392" t="s">
        <v>1043</v>
      </c>
      <c r="AN4" s="393"/>
      <c r="AO4" s="393"/>
      <c r="AP4" s="393"/>
      <c r="AQ4" s="393"/>
      <c r="AR4" s="394"/>
      <c r="AS4" s="392" t="s">
        <v>507</v>
      </c>
      <c r="AT4" s="393"/>
      <c r="AU4" s="393"/>
      <c r="AV4" s="393"/>
      <c r="AW4" s="393"/>
      <c r="AX4" s="394"/>
      <c r="AY4" s="398"/>
      <c r="AZ4" s="399"/>
      <c r="BA4" s="399"/>
      <c r="BB4" s="399"/>
      <c r="BC4" s="399"/>
      <c r="BD4" s="400"/>
      <c r="BE4" s="398"/>
      <c r="BF4" s="399"/>
      <c r="BG4" s="399"/>
      <c r="BH4" s="399"/>
      <c r="BI4" s="399"/>
      <c r="BJ4" s="400"/>
    </row>
    <row r="5" spans="1:66" s="94" customFormat="1" ht="12.75">
      <c r="A5" s="77" t="s">
        <v>500</v>
      </c>
      <c r="B5" s="260"/>
      <c r="C5" s="261">
        <v>2022</v>
      </c>
      <c r="D5" s="261">
        <v>2023</v>
      </c>
      <c r="E5" s="261">
        <v>2024</v>
      </c>
      <c r="F5" s="261">
        <v>2025</v>
      </c>
      <c r="G5" s="261">
        <v>2026</v>
      </c>
      <c r="H5" s="261">
        <v>2027</v>
      </c>
      <c r="I5" s="261">
        <v>2022</v>
      </c>
      <c r="J5" s="261">
        <v>2023</v>
      </c>
      <c r="K5" s="261">
        <v>2024</v>
      </c>
      <c r="L5" s="261">
        <v>2025</v>
      </c>
      <c r="M5" s="261">
        <v>2026</v>
      </c>
      <c r="N5" s="261">
        <v>2027</v>
      </c>
      <c r="O5" s="261">
        <v>2022</v>
      </c>
      <c r="P5" s="261">
        <v>2023</v>
      </c>
      <c r="Q5" s="261">
        <v>2024</v>
      </c>
      <c r="R5" s="261">
        <v>2025</v>
      </c>
      <c r="S5" s="261">
        <v>2026</v>
      </c>
      <c r="T5" s="261">
        <v>2027</v>
      </c>
      <c r="U5" s="261">
        <v>2022</v>
      </c>
      <c r="V5" s="261">
        <v>2023</v>
      </c>
      <c r="W5" s="261">
        <v>2024</v>
      </c>
      <c r="X5" s="261">
        <v>2025</v>
      </c>
      <c r="Y5" s="261">
        <v>2026</v>
      </c>
      <c r="Z5" s="261">
        <v>2027</v>
      </c>
      <c r="AA5" s="261">
        <v>2022</v>
      </c>
      <c r="AB5" s="261">
        <v>2023</v>
      </c>
      <c r="AC5" s="261">
        <v>2024</v>
      </c>
      <c r="AD5" s="261">
        <v>2025</v>
      </c>
      <c r="AE5" s="261">
        <v>2026</v>
      </c>
      <c r="AF5" s="261">
        <v>2027</v>
      </c>
      <c r="AG5" s="261">
        <v>2022</v>
      </c>
      <c r="AH5" s="261">
        <v>2023</v>
      </c>
      <c r="AI5" s="261">
        <v>2024</v>
      </c>
      <c r="AJ5" s="261">
        <v>2025</v>
      </c>
      <c r="AK5" s="261">
        <v>2026</v>
      </c>
      <c r="AL5" s="261">
        <v>2027</v>
      </c>
      <c r="AM5" s="261">
        <v>2022</v>
      </c>
      <c r="AN5" s="261">
        <v>2023</v>
      </c>
      <c r="AO5" s="261">
        <v>2024</v>
      </c>
      <c r="AP5" s="261">
        <v>2025</v>
      </c>
      <c r="AQ5" s="261">
        <v>2026</v>
      </c>
      <c r="AR5" s="261">
        <v>2027</v>
      </c>
      <c r="AS5" s="261">
        <v>2022</v>
      </c>
      <c r="AT5" s="261">
        <v>2023</v>
      </c>
      <c r="AU5" s="261">
        <v>2024</v>
      </c>
      <c r="AV5" s="261">
        <v>2025</v>
      </c>
      <c r="AW5" s="261">
        <v>2026</v>
      </c>
      <c r="AX5" s="261">
        <v>2027</v>
      </c>
      <c r="AY5" s="261">
        <v>2022</v>
      </c>
      <c r="AZ5" s="261">
        <v>2023</v>
      </c>
      <c r="BA5" s="261">
        <v>2024</v>
      </c>
      <c r="BB5" s="261">
        <v>2025</v>
      </c>
      <c r="BC5" s="261">
        <v>2026</v>
      </c>
      <c r="BD5" s="261">
        <v>2027</v>
      </c>
      <c r="BE5" s="261">
        <v>2022</v>
      </c>
      <c r="BF5" s="261">
        <v>2023</v>
      </c>
      <c r="BG5" s="261">
        <v>2024</v>
      </c>
      <c r="BH5" s="261">
        <v>2025</v>
      </c>
      <c r="BI5" s="261">
        <v>2026</v>
      </c>
      <c r="BJ5" s="261">
        <v>2027</v>
      </c>
      <c r="BK5" s="131"/>
      <c r="BL5" s="131"/>
      <c r="BM5" s="131"/>
      <c r="BN5" s="131"/>
    </row>
    <row r="6" spans="1:66">
      <c r="A6" s="77"/>
      <c r="B6" s="260"/>
      <c r="C6" s="262" t="s">
        <v>727</v>
      </c>
      <c r="D6" s="262" t="s">
        <v>728</v>
      </c>
      <c r="E6" s="262" t="s">
        <v>729</v>
      </c>
      <c r="F6" s="262" t="s">
        <v>730</v>
      </c>
      <c r="G6" s="262" t="s">
        <v>731</v>
      </c>
      <c r="H6" s="262" t="s">
        <v>784</v>
      </c>
      <c r="I6" s="262" t="s">
        <v>785</v>
      </c>
      <c r="J6" s="262" t="s">
        <v>786</v>
      </c>
      <c r="K6" s="262" t="s">
        <v>787</v>
      </c>
      <c r="L6" s="262" t="s">
        <v>788</v>
      </c>
      <c r="M6" s="262" t="s">
        <v>789</v>
      </c>
      <c r="N6" s="262" t="s">
        <v>790</v>
      </c>
      <c r="O6" s="262" t="s">
        <v>791</v>
      </c>
      <c r="P6" s="262" t="s">
        <v>792</v>
      </c>
      <c r="Q6" s="262" t="s">
        <v>793</v>
      </c>
      <c r="R6" s="262" t="s">
        <v>794</v>
      </c>
      <c r="S6" s="262" t="s">
        <v>795</v>
      </c>
      <c r="T6" s="262" t="s">
        <v>796</v>
      </c>
      <c r="U6" s="262" t="s">
        <v>797</v>
      </c>
      <c r="V6" s="262" t="s">
        <v>798</v>
      </c>
      <c r="W6" s="262" t="s">
        <v>799</v>
      </c>
      <c r="X6" s="262" t="s">
        <v>800</v>
      </c>
      <c r="Y6" s="262" t="s">
        <v>801</v>
      </c>
      <c r="Z6" s="262" t="s">
        <v>802</v>
      </c>
      <c r="AA6" s="262" t="s">
        <v>803</v>
      </c>
      <c r="AB6" s="262" t="s">
        <v>804</v>
      </c>
      <c r="AC6" s="262" t="s">
        <v>805</v>
      </c>
      <c r="AD6" s="262" t="s">
        <v>806</v>
      </c>
      <c r="AE6" s="262" t="s">
        <v>807</v>
      </c>
      <c r="AF6" s="262" t="s">
        <v>808</v>
      </c>
      <c r="AG6" s="262" t="s">
        <v>809</v>
      </c>
      <c r="AH6" s="262" t="s">
        <v>810</v>
      </c>
      <c r="AI6" s="262" t="s">
        <v>811</v>
      </c>
      <c r="AJ6" s="262" t="s">
        <v>812</v>
      </c>
      <c r="AK6" s="262" t="s">
        <v>813</v>
      </c>
      <c r="AL6" s="262" t="s">
        <v>814</v>
      </c>
      <c r="AM6" s="262" t="s">
        <v>815</v>
      </c>
      <c r="AN6" s="262" t="s">
        <v>816</v>
      </c>
      <c r="AO6" s="262" t="s">
        <v>817</v>
      </c>
      <c r="AP6" s="262" t="s">
        <v>818</v>
      </c>
      <c r="AQ6" s="262" t="s">
        <v>911</v>
      </c>
      <c r="AR6" s="262" t="s">
        <v>912</v>
      </c>
      <c r="AS6" s="262" t="s">
        <v>913</v>
      </c>
      <c r="AT6" s="262" t="s">
        <v>914</v>
      </c>
      <c r="AU6" s="262" t="s">
        <v>915</v>
      </c>
      <c r="AV6" s="262" t="s">
        <v>916</v>
      </c>
      <c r="AW6" s="262" t="s">
        <v>917</v>
      </c>
      <c r="AX6" s="262" t="s">
        <v>918</v>
      </c>
      <c r="AY6" s="262" t="s">
        <v>982</v>
      </c>
      <c r="AZ6" s="262" t="s">
        <v>983</v>
      </c>
      <c r="BA6" s="262" t="s">
        <v>984</v>
      </c>
      <c r="BB6" s="262" t="s">
        <v>985</v>
      </c>
      <c r="BC6" s="262" t="s">
        <v>986</v>
      </c>
      <c r="BD6" s="262" t="s">
        <v>987</v>
      </c>
      <c r="BE6" s="262" t="s">
        <v>1083</v>
      </c>
      <c r="BF6" s="262" t="s">
        <v>1084</v>
      </c>
      <c r="BG6" s="262" t="s">
        <v>1085</v>
      </c>
      <c r="BH6" s="262" t="s">
        <v>1086</v>
      </c>
      <c r="BI6" s="262" t="s">
        <v>1087</v>
      </c>
      <c r="BJ6" s="262" t="s">
        <v>1088</v>
      </c>
      <c r="BK6" s="78"/>
      <c r="BL6" s="78"/>
      <c r="BM6" s="78"/>
      <c r="BN6" s="78"/>
    </row>
    <row r="7" spans="1:66" s="75" customFormat="1" ht="20.45" customHeight="1">
      <c r="A7" s="162" t="s">
        <v>508</v>
      </c>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79"/>
      <c r="BL7" s="79"/>
      <c r="BM7" s="79"/>
      <c r="BN7" s="80" t="s">
        <v>500</v>
      </c>
    </row>
    <row r="8" spans="1:66" s="75" customFormat="1" ht="20.45" customHeight="1">
      <c r="A8" s="104" t="s">
        <v>509</v>
      </c>
      <c r="B8" s="262" t="s">
        <v>732</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79"/>
      <c r="BL8" s="79"/>
      <c r="BM8" s="79"/>
      <c r="BN8" s="80"/>
    </row>
    <row r="9" spans="1:66" s="75" customFormat="1" ht="20.45" customHeight="1">
      <c r="A9" s="104" t="s">
        <v>698</v>
      </c>
      <c r="B9" s="262" t="s">
        <v>733</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263"/>
      <c r="BF9" s="263"/>
      <c r="BG9" s="263"/>
      <c r="BH9" s="263"/>
      <c r="BI9" s="263"/>
      <c r="BJ9" s="263"/>
      <c r="BK9" s="79"/>
      <c r="BL9" s="79"/>
      <c r="BM9" s="79"/>
      <c r="BN9" s="80"/>
    </row>
    <row r="10" spans="1:66" s="75" customFormat="1" ht="20.45" customHeight="1">
      <c r="A10" s="104" t="s">
        <v>1179</v>
      </c>
      <c r="B10" s="262" t="s">
        <v>734</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row>
    <row r="11" spans="1:66" ht="20.45" customHeight="1">
      <c r="A11" s="104" t="s">
        <v>1193</v>
      </c>
      <c r="B11" s="262" t="s">
        <v>735</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81"/>
      <c r="BL11" s="81"/>
    </row>
    <row r="12" spans="1:66" s="83" customFormat="1" ht="20.45" customHeight="1">
      <c r="A12" s="163" t="s">
        <v>1222</v>
      </c>
      <c r="B12" s="262" t="s">
        <v>736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81"/>
      <c r="BL12" s="81"/>
      <c r="BM12" s="82"/>
      <c r="BN12" s="82"/>
    </row>
    <row r="13" spans="1:66" ht="20.45" customHeight="1">
      <c r="A13" s="163" t="s">
        <v>512</v>
      </c>
      <c r="B13" s="262" t="s">
        <v>737</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81"/>
      <c r="BL13" s="81"/>
      <c r="BM13" s="75"/>
      <c r="BN13" s="75"/>
    </row>
    <row r="14" spans="1:66" ht="20.45" customHeight="1">
      <c r="A14" s="163" t="s">
        <v>701</v>
      </c>
      <c r="B14" s="262" t="s">
        <v>738</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81"/>
      <c r="BL14" s="81"/>
      <c r="BM14" s="75"/>
      <c r="BN14" s="75"/>
    </row>
    <row r="15" spans="1:66" s="83" customFormat="1" ht="20.45" customHeight="1">
      <c r="A15" s="163" t="s">
        <v>513</v>
      </c>
      <c r="B15" s="262" t="s">
        <v>739</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81"/>
      <c r="BL15" s="81"/>
      <c r="BN15" s="81"/>
    </row>
    <row r="16" spans="1:66" ht="20.45" customHeight="1">
      <c r="A16" s="164" t="s">
        <v>514</v>
      </c>
      <c r="B16" s="262" t="s">
        <v>740</v>
      </c>
      <c r="C16" s="122"/>
      <c r="D16" s="122"/>
      <c r="E16" s="122"/>
      <c r="F16" s="122"/>
      <c r="G16" s="122"/>
      <c r="H16" s="122"/>
      <c r="I16" s="122"/>
      <c r="J16" s="122"/>
      <c r="K16" s="122"/>
      <c r="L16" s="122"/>
      <c r="M16" s="122"/>
      <c r="N16" s="122"/>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81"/>
      <c r="BL16" s="81"/>
    </row>
    <row r="17" spans="1:64" ht="24">
      <c r="A17" s="178" t="s">
        <v>1192</v>
      </c>
      <c r="B17" s="262" t="s">
        <v>741</v>
      </c>
      <c r="C17" s="122"/>
      <c r="D17" s="106"/>
      <c r="E17" s="106"/>
      <c r="F17" s="106"/>
      <c r="G17" s="106"/>
      <c r="H17" s="106"/>
      <c r="I17" s="106"/>
      <c r="J17" s="122"/>
      <c r="K17" s="122"/>
      <c r="L17" s="122"/>
      <c r="M17" s="122"/>
      <c r="N17" s="122"/>
      <c r="O17" s="122"/>
      <c r="P17" s="122"/>
      <c r="Q17" s="122"/>
      <c r="R17" s="122"/>
      <c r="S17" s="122"/>
      <c r="T17" s="122"/>
      <c r="U17" s="122"/>
      <c r="V17" s="122"/>
      <c r="W17" s="122"/>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row>
    <row r="18" spans="1:64" ht="20.45" customHeight="1">
      <c r="A18" s="264" t="s">
        <v>980</v>
      </c>
      <c r="B18" s="262" t="s">
        <v>742</v>
      </c>
      <c r="C18" s="122"/>
      <c r="D18" s="106"/>
      <c r="E18" s="106"/>
      <c r="F18" s="106"/>
      <c r="G18" s="106"/>
      <c r="H18" s="106"/>
      <c r="I18" s="106"/>
      <c r="J18" s="122"/>
      <c r="K18" s="122"/>
      <c r="L18" s="122"/>
      <c r="M18" s="122"/>
      <c r="N18" s="122"/>
      <c r="O18" s="122"/>
      <c r="P18" s="122"/>
      <c r="Q18" s="122"/>
      <c r="R18" s="122"/>
      <c r="S18" s="122"/>
      <c r="T18" s="122"/>
      <c r="U18" s="122"/>
      <c r="V18" s="122"/>
      <c r="W18" s="122"/>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row>
    <row r="19" spans="1:64" ht="20.45" customHeight="1">
      <c r="A19" s="165" t="s">
        <v>1181</v>
      </c>
      <c r="B19" s="262" t="s">
        <v>743</v>
      </c>
      <c r="C19" s="122"/>
      <c r="D19" s="122"/>
      <c r="E19" s="122"/>
      <c r="F19" s="122"/>
      <c r="G19" s="122"/>
      <c r="H19" s="122"/>
      <c r="I19" s="122"/>
      <c r="J19" s="122"/>
      <c r="K19" s="122"/>
      <c r="L19" s="122"/>
      <c r="M19" s="122"/>
      <c r="N19" s="122"/>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81"/>
      <c r="BL19" s="81"/>
    </row>
    <row r="20" spans="1:64">
      <c r="B20" s="71"/>
    </row>
    <row r="24" spans="1:64">
      <c r="BE24" s="75"/>
    </row>
  </sheetData>
  <mergeCells count="14">
    <mergeCell ref="BE3:BJ4"/>
    <mergeCell ref="C3:N3"/>
    <mergeCell ref="O3:Z3"/>
    <mergeCell ref="AA3:AR3"/>
    <mergeCell ref="AS3:AX3"/>
    <mergeCell ref="AY3:BD4"/>
    <mergeCell ref="C4:H4"/>
    <mergeCell ref="I4:N4"/>
    <mergeCell ref="O4:T4"/>
    <mergeCell ref="U4:Z4"/>
    <mergeCell ref="AA4:AF4"/>
    <mergeCell ref="AG4:AL4"/>
    <mergeCell ref="AM4:AR4"/>
    <mergeCell ref="AS4:AX4"/>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XEE44"/>
  <sheetViews>
    <sheetView workbookViewId="0">
      <selection activeCell="A16" sqref="A16"/>
    </sheetView>
  </sheetViews>
  <sheetFormatPr baseColWidth="10" defaultColWidth="29.7109375" defaultRowHeight="12"/>
  <cols>
    <col min="1" max="1" width="70.42578125" style="300" customWidth="1"/>
    <col min="2" max="2" width="12" style="294" customWidth="1"/>
    <col min="3" max="31" width="10" style="83" customWidth="1"/>
    <col min="32" max="32" width="10" style="295" customWidth="1"/>
    <col min="33" max="37" width="10" style="83" customWidth="1"/>
    <col min="38" max="38" width="10" style="295" customWidth="1"/>
    <col min="39" max="16384" width="29.7109375" style="83"/>
  </cols>
  <sheetData>
    <row r="1" spans="1:16359" ht="30.95" customHeight="1">
      <c r="A1" s="293" t="s">
        <v>1194</v>
      </c>
    </row>
    <row r="2" spans="1:16359" s="82" customFormat="1" ht="20.25" customHeight="1">
      <c r="B2" s="304"/>
      <c r="AF2" s="305"/>
      <c r="AL2" s="305"/>
    </row>
    <row r="3" spans="1:16359" s="296" customFormat="1" ht="32.25" customHeight="1">
      <c r="B3" s="294"/>
      <c r="C3" s="408" t="s">
        <v>1165</v>
      </c>
      <c r="D3" s="408"/>
      <c r="E3" s="408"/>
      <c r="F3" s="408"/>
      <c r="G3" s="408"/>
      <c r="H3" s="408"/>
      <c r="I3" s="409"/>
      <c r="J3" s="409"/>
      <c r="K3" s="409"/>
      <c r="L3" s="409"/>
      <c r="M3" s="409"/>
      <c r="N3" s="409"/>
      <c r="O3" s="409"/>
      <c r="P3" s="409"/>
      <c r="Q3" s="409"/>
      <c r="R3" s="409"/>
      <c r="S3" s="409"/>
      <c r="T3" s="409"/>
      <c r="U3" s="408" t="s">
        <v>1187</v>
      </c>
      <c r="V3" s="408"/>
      <c r="W3" s="408"/>
      <c r="X3" s="408"/>
      <c r="Y3" s="408"/>
      <c r="Z3" s="408"/>
      <c r="AA3" s="409"/>
      <c r="AB3" s="409"/>
      <c r="AC3" s="409"/>
      <c r="AD3" s="409"/>
      <c r="AE3" s="409"/>
      <c r="AF3" s="409"/>
      <c r="AG3" s="410" t="s">
        <v>1188</v>
      </c>
      <c r="AH3" s="411"/>
      <c r="AI3" s="411"/>
      <c r="AJ3" s="411"/>
      <c r="AK3" s="411"/>
      <c r="AL3" s="412"/>
      <c r="AM3" s="1"/>
      <c r="AN3" s="1"/>
      <c r="AO3" s="1"/>
      <c r="AP3" s="1"/>
      <c r="AQ3" s="1"/>
      <c r="AR3" s="1"/>
      <c r="AS3" s="1"/>
      <c r="AT3" s="1"/>
      <c r="AU3" s="1"/>
      <c r="AV3" s="1"/>
      <c r="AW3" s="1"/>
      <c r="AX3" s="1"/>
      <c r="AY3" s="1"/>
      <c r="AZ3" s="1"/>
      <c r="BA3" s="1"/>
      <c r="BB3" s="1"/>
      <c r="BC3" s="1"/>
      <c r="BD3" s="1"/>
      <c r="BE3" s="1"/>
      <c r="BF3" s="1"/>
      <c r="BG3" s="1"/>
      <c r="BH3" s="1"/>
    </row>
    <row r="4" spans="1:16359" ht="12" customHeight="1">
      <c r="A4" s="77" t="s">
        <v>500</v>
      </c>
      <c r="C4" s="395" t="s">
        <v>1168</v>
      </c>
      <c r="D4" s="396"/>
      <c r="E4" s="396"/>
      <c r="F4" s="396"/>
      <c r="G4" s="396"/>
      <c r="H4" s="397"/>
      <c r="I4" s="395" t="s">
        <v>1166</v>
      </c>
      <c r="J4" s="396"/>
      <c r="K4" s="396"/>
      <c r="L4" s="396"/>
      <c r="M4" s="396"/>
      <c r="N4" s="396"/>
      <c r="O4" s="396"/>
      <c r="P4" s="396"/>
      <c r="Q4" s="396"/>
      <c r="R4" s="396"/>
      <c r="S4" s="396"/>
      <c r="T4" s="397"/>
      <c r="U4" s="395" t="s">
        <v>1189</v>
      </c>
      <c r="V4" s="396"/>
      <c r="W4" s="396"/>
      <c r="X4" s="396"/>
      <c r="Y4" s="396"/>
      <c r="Z4" s="396"/>
      <c r="AA4" s="396"/>
      <c r="AB4" s="396"/>
      <c r="AC4" s="396"/>
      <c r="AD4" s="396"/>
      <c r="AE4" s="396"/>
      <c r="AF4" s="397"/>
      <c r="AG4" s="413"/>
      <c r="AH4" s="414"/>
      <c r="AI4" s="414"/>
      <c r="AJ4" s="414"/>
      <c r="AK4" s="414"/>
      <c r="AL4" s="415"/>
      <c r="AM4" s="1"/>
      <c r="AN4" s="1"/>
      <c r="AO4" s="1"/>
      <c r="AP4" s="1"/>
      <c r="AQ4" s="1"/>
      <c r="AR4" s="1"/>
      <c r="AS4" s="1"/>
      <c r="AT4" s="1"/>
      <c r="AU4" s="1"/>
      <c r="AV4" s="1"/>
      <c r="AW4" s="1"/>
      <c r="AX4" s="1"/>
      <c r="AY4" s="1"/>
      <c r="AZ4" s="1"/>
      <c r="BA4" s="1"/>
      <c r="BB4" s="1"/>
      <c r="BC4" s="1"/>
      <c r="BD4" s="1"/>
      <c r="BE4" s="1"/>
      <c r="BF4" s="1"/>
      <c r="BG4" s="1"/>
      <c r="BH4" s="1"/>
    </row>
    <row r="5" spans="1:16359" ht="12" customHeight="1">
      <c r="A5" s="77" t="s">
        <v>500</v>
      </c>
      <c r="C5" s="405"/>
      <c r="D5" s="406"/>
      <c r="E5" s="406"/>
      <c r="F5" s="406"/>
      <c r="G5" s="406"/>
      <c r="H5" s="407"/>
      <c r="I5" s="405"/>
      <c r="J5" s="406"/>
      <c r="K5" s="406"/>
      <c r="L5" s="406"/>
      <c r="M5" s="406"/>
      <c r="N5" s="406"/>
      <c r="O5" s="406"/>
      <c r="P5" s="406"/>
      <c r="Q5" s="406"/>
      <c r="R5" s="406"/>
      <c r="S5" s="406"/>
      <c r="T5" s="407"/>
      <c r="U5" s="405"/>
      <c r="V5" s="406"/>
      <c r="W5" s="406"/>
      <c r="X5" s="406"/>
      <c r="Y5" s="406"/>
      <c r="Z5" s="406"/>
      <c r="AA5" s="406"/>
      <c r="AB5" s="406"/>
      <c r="AC5" s="406"/>
      <c r="AD5" s="406"/>
      <c r="AE5" s="406"/>
      <c r="AF5" s="407"/>
      <c r="AG5" s="416"/>
      <c r="AH5" s="417"/>
      <c r="AI5" s="417"/>
      <c r="AJ5" s="417"/>
      <c r="AK5" s="417"/>
      <c r="AL5" s="418"/>
      <c r="AM5" s="1"/>
      <c r="AN5" s="1"/>
      <c r="AO5" s="1"/>
      <c r="AP5" s="1"/>
      <c r="AQ5" s="1"/>
      <c r="AR5" s="1"/>
      <c r="AS5" s="1"/>
      <c r="AT5" s="1"/>
      <c r="AU5" s="1"/>
      <c r="AV5" s="1"/>
      <c r="AW5" s="1"/>
      <c r="AX5" s="1"/>
      <c r="AY5" s="1"/>
      <c r="AZ5" s="1"/>
      <c r="BA5" s="1"/>
      <c r="BB5" s="1"/>
      <c r="BC5" s="1"/>
      <c r="BD5" s="1"/>
      <c r="BE5" s="1"/>
      <c r="BF5" s="1"/>
      <c r="BG5" s="1"/>
      <c r="BH5" s="1"/>
    </row>
    <row r="6" spans="1:16359" ht="15">
      <c r="A6" s="77" t="s">
        <v>500</v>
      </c>
      <c r="C6" s="405"/>
      <c r="D6" s="406"/>
      <c r="E6" s="406"/>
      <c r="F6" s="406"/>
      <c r="G6" s="406"/>
      <c r="H6" s="407"/>
      <c r="I6" s="398"/>
      <c r="J6" s="399"/>
      <c r="K6" s="399"/>
      <c r="L6" s="399"/>
      <c r="M6" s="399"/>
      <c r="N6" s="399"/>
      <c r="O6" s="399"/>
      <c r="P6" s="399"/>
      <c r="Q6" s="399"/>
      <c r="R6" s="399"/>
      <c r="S6" s="399"/>
      <c r="T6" s="400"/>
      <c r="U6" s="398"/>
      <c r="V6" s="399"/>
      <c r="W6" s="399"/>
      <c r="X6" s="399"/>
      <c r="Y6" s="399"/>
      <c r="Z6" s="399"/>
      <c r="AA6" s="399"/>
      <c r="AB6" s="399"/>
      <c r="AC6" s="399"/>
      <c r="AD6" s="399"/>
      <c r="AE6" s="399"/>
      <c r="AF6" s="400"/>
      <c r="AG6" s="419"/>
      <c r="AH6" s="420"/>
      <c r="AI6" s="420"/>
      <c r="AJ6" s="420"/>
      <c r="AK6" s="420"/>
      <c r="AL6" s="421"/>
      <c r="AM6" s="1"/>
      <c r="AN6" s="1"/>
      <c r="AO6" s="1"/>
      <c r="AP6" s="1"/>
      <c r="AQ6" s="1"/>
      <c r="AR6" s="1"/>
      <c r="AS6" s="1"/>
      <c r="AT6" s="1"/>
      <c r="AU6" s="1"/>
      <c r="AV6" s="1"/>
      <c r="AW6" s="1"/>
      <c r="AX6" s="1"/>
      <c r="AY6" s="1"/>
      <c r="AZ6" s="1"/>
      <c r="BA6" s="1"/>
      <c r="BB6" s="1"/>
      <c r="BC6" s="1"/>
      <c r="BD6" s="1"/>
      <c r="BE6" s="1"/>
      <c r="BF6" s="1"/>
      <c r="BG6" s="1"/>
      <c r="BH6" s="1"/>
    </row>
    <row r="7" spans="1:16359" ht="27" customHeight="1">
      <c r="A7" s="77" t="s">
        <v>500</v>
      </c>
      <c r="C7" s="398"/>
      <c r="D7" s="399"/>
      <c r="E7" s="399"/>
      <c r="F7" s="399"/>
      <c r="G7" s="399"/>
      <c r="H7" s="400"/>
      <c r="I7" s="392" t="s">
        <v>1164</v>
      </c>
      <c r="J7" s="393"/>
      <c r="K7" s="393"/>
      <c r="L7" s="393"/>
      <c r="M7" s="393"/>
      <c r="N7" s="394"/>
      <c r="O7" s="392" t="s">
        <v>664</v>
      </c>
      <c r="P7" s="393"/>
      <c r="Q7" s="393"/>
      <c r="R7" s="393"/>
      <c r="S7" s="393"/>
      <c r="T7" s="394"/>
      <c r="U7" s="392" t="s">
        <v>1184</v>
      </c>
      <c r="V7" s="401"/>
      <c r="W7" s="401"/>
      <c r="X7" s="401"/>
      <c r="Y7" s="401"/>
      <c r="Z7" s="394"/>
      <c r="AA7" s="392" t="s">
        <v>1183</v>
      </c>
      <c r="AB7" s="393"/>
      <c r="AC7" s="393"/>
      <c r="AD7" s="393"/>
      <c r="AE7" s="393"/>
      <c r="AF7" s="394"/>
      <c r="AG7" s="392" t="s">
        <v>1082</v>
      </c>
      <c r="AH7" s="393"/>
      <c r="AI7" s="393"/>
      <c r="AJ7" s="393"/>
      <c r="AK7" s="393"/>
      <c r="AL7" s="394"/>
      <c r="AM7" s="1"/>
      <c r="AN7" s="1"/>
      <c r="AO7" s="1"/>
      <c r="AP7" s="1"/>
      <c r="AQ7" s="1"/>
      <c r="AR7" s="1"/>
      <c r="AS7" s="1"/>
      <c r="AT7" s="1"/>
      <c r="AU7" s="1"/>
      <c r="AV7" s="1"/>
      <c r="AW7" s="1"/>
      <c r="AX7" s="1"/>
      <c r="AY7" s="1"/>
      <c r="AZ7" s="1"/>
      <c r="BA7" s="1"/>
      <c r="BB7" s="1"/>
      <c r="BC7" s="1"/>
      <c r="BD7" s="1"/>
      <c r="BE7" s="1"/>
      <c r="BF7" s="1"/>
      <c r="BG7" s="1"/>
      <c r="BH7" s="1"/>
    </row>
    <row r="8" spans="1:16359" s="298" customFormat="1" ht="12.75">
      <c r="A8" s="90" t="s">
        <v>500</v>
      </c>
      <c r="B8" s="297"/>
      <c r="C8" s="261">
        <v>2022</v>
      </c>
      <c r="D8" s="261">
        <v>2023</v>
      </c>
      <c r="E8" s="261">
        <v>2024</v>
      </c>
      <c r="F8" s="261">
        <v>2025</v>
      </c>
      <c r="G8" s="261">
        <v>2026</v>
      </c>
      <c r="H8" s="261">
        <v>2027</v>
      </c>
      <c r="I8" s="261">
        <v>2022</v>
      </c>
      <c r="J8" s="261">
        <v>2023</v>
      </c>
      <c r="K8" s="261">
        <v>2024</v>
      </c>
      <c r="L8" s="261">
        <v>2025</v>
      </c>
      <c r="M8" s="261">
        <v>2026</v>
      </c>
      <c r="N8" s="261">
        <v>2027</v>
      </c>
      <c r="O8" s="261">
        <v>2022</v>
      </c>
      <c r="P8" s="261">
        <v>2023</v>
      </c>
      <c r="Q8" s="261">
        <v>2024</v>
      </c>
      <c r="R8" s="261">
        <v>2025</v>
      </c>
      <c r="S8" s="261">
        <v>2026</v>
      </c>
      <c r="T8" s="261">
        <v>2027</v>
      </c>
      <c r="U8" s="261">
        <v>2022</v>
      </c>
      <c r="V8" s="261">
        <v>2023</v>
      </c>
      <c r="W8" s="261">
        <v>2024</v>
      </c>
      <c r="X8" s="261">
        <v>2025</v>
      </c>
      <c r="Y8" s="261">
        <v>2026</v>
      </c>
      <c r="Z8" s="261">
        <v>2027</v>
      </c>
      <c r="AA8" s="261">
        <v>2022</v>
      </c>
      <c r="AB8" s="261">
        <v>2023</v>
      </c>
      <c r="AC8" s="261">
        <v>2024</v>
      </c>
      <c r="AD8" s="261">
        <v>2025</v>
      </c>
      <c r="AE8" s="261">
        <v>2026</v>
      </c>
      <c r="AF8" s="261">
        <v>2027</v>
      </c>
      <c r="AG8" s="261">
        <v>2022</v>
      </c>
      <c r="AH8" s="261">
        <v>2023</v>
      </c>
      <c r="AI8" s="261">
        <v>2024</v>
      </c>
      <c r="AJ8" s="261">
        <v>2025</v>
      </c>
      <c r="AK8" s="261">
        <v>2026</v>
      </c>
      <c r="AL8" s="261">
        <v>2027</v>
      </c>
    </row>
    <row r="9" spans="1:16359" s="298" customFormat="1" ht="26.25" customHeight="1">
      <c r="A9" s="90"/>
      <c r="B9" s="297"/>
      <c r="C9" s="262" t="s">
        <v>727</v>
      </c>
      <c r="D9" s="262" t="s">
        <v>728</v>
      </c>
      <c r="E9" s="262" t="s">
        <v>729</v>
      </c>
      <c r="F9" s="262" t="s">
        <v>730</v>
      </c>
      <c r="G9" s="262" t="s">
        <v>731</v>
      </c>
      <c r="H9" s="262" t="s">
        <v>784</v>
      </c>
      <c r="I9" s="262" t="s">
        <v>785</v>
      </c>
      <c r="J9" s="262" t="s">
        <v>786</v>
      </c>
      <c r="K9" s="262" t="s">
        <v>787</v>
      </c>
      <c r="L9" s="262" t="s">
        <v>788</v>
      </c>
      <c r="M9" s="262" t="s">
        <v>789</v>
      </c>
      <c r="N9" s="262" t="s">
        <v>790</v>
      </c>
      <c r="O9" s="262" t="s">
        <v>791</v>
      </c>
      <c r="P9" s="262" t="s">
        <v>792</v>
      </c>
      <c r="Q9" s="262" t="s">
        <v>793</v>
      </c>
      <c r="R9" s="262" t="s">
        <v>794</v>
      </c>
      <c r="S9" s="262" t="s">
        <v>795</v>
      </c>
      <c r="T9" s="262" t="s">
        <v>796</v>
      </c>
      <c r="U9" s="262" t="s">
        <v>797</v>
      </c>
      <c r="V9" s="262" t="s">
        <v>798</v>
      </c>
      <c r="W9" s="262" t="s">
        <v>799</v>
      </c>
      <c r="X9" s="262" t="s">
        <v>800</v>
      </c>
      <c r="Y9" s="262" t="s">
        <v>801</v>
      </c>
      <c r="Z9" s="262" t="s">
        <v>802</v>
      </c>
      <c r="AA9" s="262" t="s">
        <v>803</v>
      </c>
      <c r="AB9" s="262" t="s">
        <v>804</v>
      </c>
      <c r="AC9" s="262" t="s">
        <v>805</v>
      </c>
      <c r="AD9" s="262" t="s">
        <v>806</v>
      </c>
      <c r="AE9" s="262" t="s">
        <v>807</v>
      </c>
      <c r="AF9" s="262" t="s">
        <v>808</v>
      </c>
      <c r="AG9" s="262" t="s">
        <v>809</v>
      </c>
      <c r="AH9" s="262" t="s">
        <v>810</v>
      </c>
      <c r="AI9" s="262" t="s">
        <v>811</v>
      </c>
      <c r="AJ9" s="262" t="s">
        <v>812</v>
      </c>
      <c r="AK9" s="262" t="s">
        <v>813</v>
      </c>
      <c r="AL9" s="262" t="s">
        <v>814</v>
      </c>
    </row>
    <row r="10" spans="1:16359" ht="20.45" customHeight="1">
      <c r="A10" s="162" t="s">
        <v>508</v>
      </c>
      <c r="B10" s="166"/>
      <c r="C10" s="167"/>
      <c r="D10" s="167"/>
      <c r="E10" s="167"/>
      <c r="F10" s="167"/>
      <c r="G10" s="167"/>
      <c r="H10" s="167"/>
      <c r="I10" s="167"/>
      <c r="J10" s="167"/>
      <c r="K10" s="167"/>
      <c r="L10" s="167"/>
      <c r="M10" s="167"/>
      <c r="N10" s="167"/>
      <c r="O10" s="299"/>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row>
    <row r="11" spans="1:16359" ht="20.45" customHeight="1">
      <c r="A11" s="306" t="s">
        <v>509</v>
      </c>
      <c r="B11" s="166" t="s">
        <v>732</v>
      </c>
      <c r="C11" s="121"/>
      <c r="D11" s="121"/>
      <c r="E11" s="121"/>
      <c r="F11" s="121"/>
      <c r="G11" s="121"/>
      <c r="H11" s="121"/>
      <c r="I11" s="121"/>
      <c r="J11" s="121"/>
      <c r="K11" s="121"/>
      <c r="L11" s="121"/>
      <c r="M11" s="121"/>
      <c r="N11" s="121"/>
      <c r="O11" s="121"/>
      <c r="P11" s="121"/>
      <c r="Q11" s="121"/>
      <c r="R11" s="121"/>
      <c r="S11" s="121"/>
      <c r="T11" s="121"/>
      <c r="U11" s="105"/>
      <c r="V11" s="105"/>
      <c r="W11" s="105"/>
      <c r="X11" s="105"/>
      <c r="Y11" s="105"/>
      <c r="Z11" s="105"/>
      <c r="AA11" s="105"/>
      <c r="AB11" s="105"/>
      <c r="AC11" s="105"/>
      <c r="AD11" s="105"/>
      <c r="AE11" s="105"/>
      <c r="AF11" s="105"/>
      <c r="AG11" s="105"/>
      <c r="AH11" s="105"/>
      <c r="AI11" s="105"/>
      <c r="AJ11" s="105"/>
      <c r="AK11" s="105"/>
      <c r="AL11" s="105"/>
    </row>
    <row r="12" spans="1:16359" ht="20.45" customHeight="1">
      <c r="A12" s="306" t="s">
        <v>698</v>
      </c>
      <c r="B12" s="166" t="s">
        <v>733</v>
      </c>
      <c r="C12" s="167"/>
      <c r="D12" s="167"/>
      <c r="E12" s="167"/>
      <c r="F12" s="167"/>
      <c r="G12" s="167"/>
      <c r="H12" s="167"/>
      <c r="I12" s="167"/>
      <c r="J12" s="167"/>
      <c r="K12" s="167"/>
      <c r="L12" s="167"/>
      <c r="M12" s="167"/>
      <c r="N12" s="167"/>
      <c r="O12" s="167"/>
      <c r="P12" s="167"/>
      <c r="Q12" s="167"/>
      <c r="R12" s="167"/>
      <c r="S12" s="167"/>
      <c r="T12" s="167"/>
      <c r="U12" s="105"/>
      <c r="V12" s="105"/>
      <c r="W12" s="105"/>
      <c r="X12" s="105"/>
      <c r="Y12" s="105"/>
      <c r="Z12" s="105"/>
      <c r="AA12" s="105"/>
      <c r="AB12" s="105"/>
      <c r="AC12" s="105"/>
      <c r="AD12" s="105"/>
      <c r="AE12" s="105"/>
      <c r="AF12" s="105"/>
      <c r="AG12" s="105"/>
      <c r="AH12" s="105"/>
      <c r="AI12" s="105"/>
      <c r="AJ12" s="105"/>
      <c r="AK12" s="105"/>
      <c r="AL12" s="105"/>
    </row>
    <row r="13" spans="1:16359" s="82" customFormat="1" ht="20.45" customHeight="1">
      <c r="A13" s="306" t="s">
        <v>1179</v>
      </c>
      <c r="B13" s="166" t="s">
        <v>734</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c r="JB13" s="83"/>
      <c r="JC13" s="83"/>
      <c r="JD13" s="83"/>
      <c r="JE13" s="83"/>
      <c r="JF13" s="83"/>
      <c r="JG13" s="83"/>
      <c r="JH13" s="83"/>
      <c r="JI13" s="83"/>
      <c r="JJ13" s="83"/>
      <c r="JK13" s="83"/>
      <c r="JL13" s="83"/>
      <c r="JM13" s="83"/>
      <c r="JN13" s="83"/>
      <c r="JO13" s="83"/>
      <c r="JP13" s="83"/>
      <c r="JQ13" s="83"/>
      <c r="JR13" s="83"/>
      <c r="JS13" s="83"/>
      <c r="JT13" s="83"/>
      <c r="JU13" s="83"/>
      <c r="JV13" s="83"/>
      <c r="JW13" s="83"/>
      <c r="JX13" s="83"/>
      <c r="JY13" s="83"/>
      <c r="JZ13" s="83"/>
      <c r="KA13" s="83"/>
      <c r="KB13" s="83"/>
      <c r="KC13" s="83"/>
      <c r="KD13" s="83"/>
      <c r="KE13" s="83"/>
      <c r="KF13" s="83"/>
      <c r="KG13" s="83"/>
      <c r="KH13" s="83"/>
      <c r="KI13" s="83"/>
      <c r="KJ13" s="83"/>
      <c r="KK13" s="83"/>
      <c r="KL13" s="83"/>
      <c r="KM13" s="83"/>
      <c r="KN13" s="83"/>
      <c r="KO13" s="83"/>
      <c r="KP13" s="83"/>
      <c r="KQ13" s="83"/>
      <c r="KR13" s="83"/>
      <c r="KS13" s="83"/>
      <c r="KT13" s="83"/>
      <c r="KU13" s="83"/>
      <c r="KV13" s="83"/>
      <c r="KW13" s="83"/>
      <c r="KX13" s="83"/>
      <c r="KY13" s="83"/>
      <c r="KZ13" s="83"/>
      <c r="LA13" s="83"/>
      <c r="LB13" s="83"/>
      <c r="LC13" s="83"/>
      <c r="LD13" s="83"/>
      <c r="LE13" s="83"/>
      <c r="LF13" s="83"/>
      <c r="LG13" s="83"/>
      <c r="LH13" s="83"/>
      <c r="LI13" s="83"/>
      <c r="LJ13" s="83"/>
      <c r="LK13" s="83"/>
      <c r="LL13" s="83"/>
      <c r="LM13" s="83"/>
      <c r="LN13" s="83"/>
      <c r="LO13" s="83"/>
      <c r="LP13" s="83"/>
      <c r="LQ13" s="83"/>
      <c r="LR13" s="83"/>
      <c r="LS13" s="83"/>
      <c r="LT13" s="83"/>
      <c r="LU13" s="83"/>
      <c r="LV13" s="83"/>
      <c r="LW13" s="83"/>
      <c r="LX13" s="83"/>
      <c r="LY13" s="83"/>
      <c r="LZ13" s="83"/>
      <c r="MA13" s="83"/>
      <c r="MB13" s="83"/>
      <c r="MC13" s="83"/>
      <c r="MD13" s="83"/>
      <c r="ME13" s="83"/>
      <c r="MF13" s="83"/>
      <c r="MG13" s="83"/>
      <c r="MH13" s="83"/>
      <c r="MI13" s="83"/>
      <c r="MJ13" s="83"/>
      <c r="MK13" s="83"/>
      <c r="ML13" s="83"/>
      <c r="MM13" s="83"/>
      <c r="MN13" s="83"/>
      <c r="MO13" s="83"/>
      <c r="MP13" s="83"/>
      <c r="MQ13" s="83"/>
      <c r="MR13" s="83"/>
      <c r="MS13" s="83"/>
      <c r="MT13" s="83"/>
      <c r="MU13" s="83"/>
      <c r="MV13" s="83"/>
      <c r="MW13" s="83"/>
      <c r="MX13" s="83"/>
      <c r="MY13" s="83"/>
      <c r="MZ13" s="83"/>
      <c r="NA13" s="83"/>
      <c r="NB13" s="83"/>
      <c r="NC13" s="83"/>
      <c r="ND13" s="83"/>
      <c r="NE13" s="83"/>
      <c r="NF13" s="83"/>
      <c r="NG13" s="83"/>
      <c r="NH13" s="83"/>
      <c r="NI13" s="83"/>
      <c r="NJ13" s="83"/>
      <c r="NK13" s="83"/>
      <c r="NL13" s="83"/>
      <c r="NM13" s="83"/>
      <c r="NN13" s="83"/>
      <c r="NO13" s="83"/>
      <c r="NP13" s="83"/>
      <c r="NQ13" s="83"/>
      <c r="NR13" s="83"/>
      <c r="NS13" s="83"/>
      <c r="NT13" s="83"/>
      <c r="NU13" s="83"/>
      <c r="NV13" s="83"/>
      <c r="NW13" s="83"/>
      <c r="NX13" s="83"/>
      <c r="NY13" s="83"/>
      <c r="NZ13" s="83"/>
      <c r="OA13" s="83"/>
      <c r="OB13" s="83"/>
      <c r="OC13" s="83"/>
      <c r="OD13" s="83"/>
      <c r="OE13" s="83"/>
      <c r="OF13" s="83"/>
      <c r="OG13" s="83"/>
      <c r="OH13" s="83"/>
      <c r="OI13" s="83"/>
      <c r="OJ13" s="83"/>
      <c r="OK13" s="83"/>
      <c r="OL13" s="83"/>
      <c r="OM13" s="83"/>
      <c r="ON13" s="83"/>
      <c r="OO13" s="83"/>
      <c r="OP13" s="83"/>
      <c r="OQ13" s="83"/>
      <c r="OR13" s="83"/>
      <c r="OS13" s="83"/>
      <c r="OT13" s="83"/>
      <c r="OU13" s="83"/>
      <c r="OV13" s="83"/>
      <c r="OW13" s="83"/>
      <c r="OX13" s="83"/>
      <c r="OY13" s="83"/>
      <c r="OZ13" s="83"/>
      <c r="PA13" s="83"/>
      <c r="PB13" s="83"/>
      <c r="PC13" s="83"/>
      <c r="PD13" s="83"/>
      <c r="PE13" s="83"/>
      <c r="PF13" s="83"/>
      <c r="PG13" s="83"/>
      <c r="PH13" s="83"/>
      <c r="PI13" s="83"/>
      <c r="PJ13" s="83"/>
      <c r="PK13" s="83"/>
      <c r="PL13" s="83"/>
      <c r="PM13" s="83"/>
      <c r="PN13" s="83"/>
      <c r="PO13" s="83"/>
      <c r="PP13" s="83"/>
      <c r="PQ13" s="83"/>
      <c r="PR13" s="83"/>
      <c r="PS13" s="83"/>
      <c r="PT13" s="83"/>
      <c r="PU13" s="83"/>
      <c r="PV13" s="83"/>
      <c r="PW13" s="83"/>
      <c r="PX13" s="83"/>
      <c r="PY13" s="83"/>
      <c r="PZ13" s="83"/>
      <c r="QA13" s="83"/>
      <c r="QB13" s="83"/>
      <c r="QC13" s="83"/>
      <c r="QD13" s="83"/>
      <c r="QE13" s="83"/>
      <c r="QF13" s="83"/>
      <c r="QG13" s="83"/>
      <c r="QH13" s="83"/>
      <c r="QI13" s="83"/>
      <c r="QJ13" s="83"/>
      <c r="QK13" s="83"/>
      <c r="QL13" s="83"/>
      <c r="QM13" s="83"/>
      <c r="QN13" s="83"/>
      <c r="QO13" s="83"/>
      <c r="QP13" s="83"/>
      <c r="QQ13" s="83"/>
      <c r="QR13" s="83"/>
      <c r="QS13" s="83"/>
      <c r="QT13" s="83"/>
      <c r="QU13" s="83"/>
      <c r="QV13" s="83"/>
      <c r="QW13" s="83"/>
      <c r="QX13" s="83"/>
      <c r="QY13" s="83"/>
      <c r="QZ13" s="83"/>
      <c r="RA13" s="83"/>
      <c r="RB13" s="83"/>
      <c r="RC13" s="83"/>
      <c r="RD13" s="83"/>
      <c r="RE13" s="83"/>
      <c r="RF13" s="83"/>
      <c r="RG13" s="83"/>
      <c r="RH13" s="83"/>
      <c r="RI13" s="83"/>
      <c r="RJ13" s="83"/>
      <c r="RK13" s="83"/>
      <c r="RL13" s="83"/>
      <c r="RM13" s="83"/>
      <c r="RN13" s="83"/>
      <c r="RO13" s="83"/>
      <c r="RP13" s="83"/>
      <c r="RQ13" s="83"/>
      <c r="RR13" s="83"/>
      <c r="RS13" s="83"/>
      <c r="RT13" s="83"/>
      <c r="RU13" s="83"/>
      <c r="RV13" s="83"/>
      <c r="RW13" s="83"/>
      <c r="RX13" s="83"/>
      <c r="RY13" s="83"/>
      <c r="RZ13" s="83"/>
      <c r="SA13" s="83"/>
      <c r="SB13" s="83"/>
      <c r="SC13" s="83"/>
      <c r="SD13" s="83"/>
      <c r="SE13" s="83"/>
      <c r="SF13" s="83"/>
      <c r="SG13" s="83"/>
      <c r="SH13" s="83"/>
      <c r="SI13" s="83"/>
      <c r="SJ13" s="83"/>
      <c r="SK13" s="83"/>
      <c r="SL13" s="83"/>
      <c r="SM13" s="83"/>
      <c r="SN13" s="83"/>
      <c r="SO13" s="83"/>
      <c r="SP13" s="83"/>
      <c r="SQ13" s="83"/>
      <c r="SR13" s="83"/>
      <c r="SS13" s="83"/>
      <c r="ST13" s="83"/>
      <c r="SU13" s="83"/>
      <c r="SV13" s="83"/>
      <c r="SW13" s="83"/>
      <c r="SX13" s="83"/>
      <c r="SY13" s="83"/>
      <c r="SZ13" s="83"/>
      <c r="TA13" s="83"/>
      <c r="TB13" s="83"/>
      <c r="TC13" s="83"/>
      <c r="TD13" s="83"/>
      <c r="TE13" s="83"/>
      <c r="TF13" s="83"/>
      <c r="TG13" s="83"/>
      <c r="TH13" s="83"/>
      <c r="TI13" s="83"/>
      <c r="TJ13" s="83"/>
      <c r="TK13" s="83"/>
      <c r="TL13" s="83"/>
      <c r="TM13" s="83"/>
      <c r="TN13" s="83"/>
      <c r="TO13" s="83"/>
      <c r="TP13" s="83"/>
      <c r="TQ13" s="83"/>
      <c r="TR13" s="83"/>
      <c r="TS13" s="83"/>
      <c r="TT13" s="83"/>
      <c r="TU13" s="83"/>
      <c r="TV13" s="83"/>
      <c r="TW13" s="83"/>
      <c r="TX13" s="83"/>
      <c r="TY13" s="83"/>
      <c r="TZ13" s="83"/>
      <c r="UA13" s="83"/>
      <c r="UB13" s="83"/>
      <c r="UC13" s="83"/>
      <c r="UD13" s="83"/>
      <c r="UE13" s="83"/>
      <c r="UF13" s="83"/>
      <c r="UG13" s="83"/>
      <c r="UH13" s="83"/>
      <c r="UI13" s="83"/>
      <c r="UJ13" s="83"/>
      <c r="UK13" s="83"/>
      <c r="UL13" s="83"/>
      <c r="UM13" s="83"/>
      <c r="UN13" s="83"/>
      <c r="UO13" s="83"/>
      <c r="UP13" s="83"/>
      <c r="UQ13" s="83"/>
      <c r="UR13" s="83"/>
      <c r="US13" s="83"/>
      <c r="UT13" s="83"/>
      <c r="UU13" s="83"/>
      <c r="UV13" s="83"/>
      <c r="UW13" s="83"/>
      <c r="UX13" s="83"/>
      <c r="UY13" s="83"/>
      <c r="UZ13" s="83"/>
      <c r="VA13" s="83"/>
      <c r="VB13" s="83"/>
      <c r="VC13" s="83"/>
      <c r="VD13" s="83"/>
      <c r="VE13" s="83"/>
      <c r="VF13" s="83"/>
      <c r="VG13" s="83"/>
      <c r="VH13" s="83"/>
      <c r="VI13" s="83"/>
      <c r="VJ13" s="83"/>
      <c r="VK13" s="83"/>
      <c r="VL13" s="83"/>
      <c r="VM13" s="83"/>
      <c r="VN13" s="83"/>
      <c r="VO13" s="83"/>
      <c r="VP13" s="83"/>
      <c r="VQ13" s="83"/>
      <c r="VR13" s="83"/>
      <c r="VS13" s="83"/>
      <c r="VT13" s="83"/>
      <c r="VU13" s="83"/>
      <c r="VV13" s="83"/>
      <c r="VW13" s="83"/>
      <c r="VX13" s="83"/>
      <c r="VY13" s="83"/>
      <c r="VZ13" s="83"/>
      <c r="WA13" s="83"/>
      <c r="WB13" s="83"/>
      <c r="WC13" s="83"/>
      <c r="WD13" s="83"/>
      <c r="WE13" s="83"/>
      <c r="WF13" s="83"/>
      <c r="WG13" s="83"/>
      <c r="WH13" s="83"/>
      <c r="WI13" s="83"/>
      <c r="WJ13" s="83"/>
      <c r="WK13" s="83"/>
      <c r="WL13" s="83"/>
      <c r="WM13" s="83"/>
      <c r="WN13" s="83"/>
      <c r="WO13" s="83"/>
      <c r="WP13" s="83"/>
      <c r="WQ13" s="83"/>
      <c r="WR13" s="83"/>
      <c r="WS13" s="83"/>
      <c r="WT13" s="83"/>
      <c r="WU13" s="83"/>
      <c r="WV13" s="83"/>
      <c r="WW13" s="83"/>
      <c r="WX13" s="83"/>
      <c r="WY13" s="83"/>
      <c r="WZ13" s="83"/>
      <c r="XA13" s="83"/>
      <c r="XB13" s="83"/>
      <c r="XC13" s="83"/>
      <c r="XD13" s="83"/>
      <c r="XE13" s="83"/>
      <c r="XF13" s="83"/>
      <c r="XG13" s="83"/>
      <c r="XH13" s="83"/>
      <c r="XI13" s="83"/>
      <c r="XJ13" s="83"/>
      <c r="XK13" s="83"/>
      <c r="XL13" s="83"/>
      <c r="XM13" s="83"/>
      <c r="XN13" s="83"/>
      <c r="XO13" s="83"/>
      <c r="XP13" s="83"/>
      <c r="XQ13" s="83"/>
      <c r="XR13" s="83"/>
      <c r="XS13" s="83"/>
      <c r="XT13" s="83"/>
      <c r="XU13" s="83"/>
      <c r="XV13" s="83"/>
      <c r="XW13" s="83"/>
      <c r="XX13" s="83"/>
      <c r="XY13" s="83"/>
      <c r="XZ13" s="83"/>
      <c r="YA13" s="83"/>
      <c r="YB13" s="83"/>
      <c r="YC13" s="83"/>
      <c r="YD13" s="83"/>
      <c r="YE13" s="83"/>
      <c r="YF13" s="83"/>
      <c r="YG13" s="83"/>
      <c r="YH13" s="83"/>
      <c r="YI13" s="83"/>
      <c r="YJ13" s="83"/>
      <c r="YK13" s="83"/>
      <c r="YL13" s="83"/>
      <c r="YM13" s="83"/>
      <c r="YN13" s="83"/>
      <c r="YO13" s="83"/>
      <c r="YP13" s="83"/>
      <c r="YQ13" s="83"/>
      <c r="YR13" s="83"/>
      <c r="YS13" s="83"/>
      <c r="YT13" s="83"/>
      <c r="YU13" s="83"/>
      <c r="YV13" s="83"/>
      <c r="YW13" s="83"/>
      <c r="YX13" s="83"/>
      <c r="YY13" s="83"/>
      <c r="YZ13" s="83"/>
      <c r="ZA13" s="83"/>
      <c r="ZB13" s="83"/>
      <c r="ZC13" s="83"/>
      <c r="ZD13" s="83"/>
      <c r="ZE13" s="83"/>
      <c r="ZF13" s="83"/>
      <c r="ZG13" s="83"/>
      <c r="ZH13" s="83"/>
      <c r="ZI13" s="83"/>
      <c r="ZJ13" s="83"/>
      <c r="ZK13" s="83"/>
      <c r="ZL13" s="83"/>
      <c r="ZM13" s="83"/>
      <c r="ZN13" s="83"/>
      <c r="ZO13" s="83"/>
      <c r="ZP13" s="83"/>
      <c r="ZQ13" s="83"/>
      <c r="ZR13" s="83"/>
      <c r="ZS13" s="83"/>
      <c r="ZT13" s="83"/>
      <c r="ZU13" s="83"/>
      <c r="ZV13" s="83"/>
      <c r="ZW13" s="83"/>
      <c r="ZX13" s="83"/>
      <c r="ZY13" s="83"/>
      <c r="ZZ13" s="83"/>
      <c r="AAA13" s="83"/>
      <c r="AAB13" s="83"/>
      <c r="AAC13" s="83"/>
      <c r="AAD13" s="83"/>
      <c r="AAE13" s="83"/>
      <c r="AAF13" s="83"/>
      <c r="AAG13" s="83"/>
      <c r="AAH13" s="83"/>
      <c r="AAI13" s="83"/>
      <c r="AAJ13" s="83"/>
      <c r="AAK13" s="83"/>
      <c r="AAL13" s="83"/>
      <c r="AAM13" s="83"/>
      <c r="AAN13" s="83"/>
      <c r="AAO13" s="83"/>
      <c r="AAP13" s="83"/>
      <c r="AAQ13" s="83"/>
      <c r="AAR13" s="83"/>
      <c r="AAS13" s="83"/>
      <c r="AAT13" s="83"/>
      <c r="AAU13" s="83"/>
      <c r="AAV13" s="83"/>
      <c r="AAW13" s="83"/>
      <c r="AAX13" s="83"/>
      <c r="AAY13" s="83"/>
      <c r="AAZ13" s="83"/>
      <c r="ABA13" s="83"/>
      <c r="ABB13" s="83"/>
      <c r="ABC13" s="83"/>
      <c r="ABD13" s="83"/>
      <c r="ABE13" s="83"/>
      <c r="ABF13" s="83"/>
      <c r="ABG13" s="83"/>
      <c r="ABH13" s="83"/>
      <c r="ABI13" s="83"/>
      <c r="ABJ13" s="83"/>
      <c r="ABK13" s="83"/>
      <c r="ABL13" s="83"/>
      <c r="ABM13" s="83"/>
      <c r="ABN13" s="83"/>
      <c r="ABO13" s="83"/>
      <c r="ABP13" s="83"/>
      <c r="ABQ13" s="83"/>
      <c r="ABR13" s="83"/>
      <c r="ABS13" s="83"/>
      <c r="ABT13" s="83"/>
      <c r="ABU13" s="83"/>
      <c r="ABV13" s="83"/>
      <c r="ABW13" s="83"/>
      <c r="ABX13" s="83"/>
      <c r="ABY13" s="83"/>
      <c r="ABZ13" s="83"/>
      <c r="ACA13" s="83"/>
      <c r="ACB13" s="83"/>
      <c r="ACC13" s="83"/>
      <c r="ACD13" s="83"/>
      <c r="ACE13" s="83"/>
      <c r="ACF13" s="83"/>
      <c r="ACG13" s="83"/>
      <c r="ACH13" s="83"/>
      <c r="ACI13" s="83"/>
      <c r="ACJ13" s="83"/>
      <c r="ACK13" s="83"/>
      <c r="ACL13" s="83"/>
      <c r="ACM13" s="83"/>
      <c r="ACN13" s="83"/>
      <c r="ACO13" s="83"/>
      <c r="ACP13" s="83"/>
      <c r="ACQ13" s="83"/>
      <c r="ACR13" s="83"/>
      <c r="ACS13" s="83"/>
      <c r="ACT13" s="83"/>
      <c r="ACU13" s="83"/>
      <c r="ACV13" s="83"/>
      <c r="ACW13" s="83"/>
      <c r="ACX13" s="83"/>
      <c r="ACY13" s="83"/>
      <c r="ACZ13" s="83"/>
      <c r="ADA13" s="83"/>
      <c r="ADB13" s="83"/>
      <c r="ADC13" s="83"/>
      <c r="ADD13" s="83"/>
      <c r="ADE13" s="83"/>
      <c r="ADF13" s="83"/>
      <c r="ADG13" s="83"/>
      <c r="ADH13" s="83"/>
      <c r="ADI13" s="83"/>
      <c r="ADJ13" s="83"/>
      <c r="ADK13" s="83"/>
      <c r="ADL13" s="83"/>
      <c r="ADM13" s="83"/>
      <c r="ADN13" s="83"/>
      <c r="ADO13" s="83"/>
      <c r="ADP13" s="83"/>
      <c r="ADQ13" s="83"/>
      <c r="ADR13" s="83"/>
      <c r="ADS13" s="83"/>
      <c r="ADT13" s="83"/>
      <c r="ADU13" s="83"/>
      <c r="ADV13" s="83"/>
      <c r="ADW13" s="83"/>
      <c r="ADX13" s="83"/>
      <c r="ADY13" s="83"/>
      <c r="ADZ13" s="83"/>
      <c r="AEA13" s="83"/>
      <c r="AEB13" s="83"/>
      <c r="AEC13" s="83"/>
      <c r="AED13" s="83"/>
      <c r="AEE13" s="83"/>
      <c r="AEF13" s="83"/>
      <c r="AEG13" s="83"/>
      <c r="AEH13" s="83"/>
      <c r="AEI13" s="83"/>
      <c r="AEJ13" s="83"/>
      <c r="AEK13" s="83"/>
      <c r="AEL13" s="83"/>
      <c r="AEM13" s="83"/>
      <c r="AEN13" s="83"/>
      <c r="AEO13" s="83"/>
      <c r="AEP13" s="83"/>
      <c r="AEQ13" s="83"/>
      <c r="AER13" s="83"/>
      <c r="AES13" s="83"/>
      <c r="AET13" s="83"/>
      <c r="AEU13" s="83"/>
      <c r="AEV13" s="83"/>
      <c r="AEW13" s="83"/>
      <c r="AEX13" s="83"/>
      <c r="AEY13" s="83"/>
      <c r="AEZ13" s="83"/>
      <c r="AFA13" s="83"/>
      <c r="AFB13" s="83"/>
      <c r="AFC13" s="83"/>
      <c r="AFD13" s="83"/>
      <c r="AFE13" s="83"/>
      <c r="AFF13" s="83"/>
      <c r="AFG13" s="83"/>
      <c r="AFH13" s="83"/>
      <c r="AFI13" s="83"/>
      <c r="AFJ13" s="83"/>
      <c r="AFK13" s="83"/>
      <c r="AFL13" s="83"/>
      <c r="AFM13" s="83"/>
      <c r="AFN13" s="83"/>
      <c r="AFO13" s="83"/>
      <c r="AFP13" s="83"/>
      <c r="AFQ13" s="83"/>
      <c r="AFR13" s="83"/>
      <c r="AFS13" s="83"/>
      <c r="AFT13" s="83"/>
      <c r="AFU13" s="83"/>
      <c r="AFV13" s="83"/>
      <c r="AFW13" s="83"/>
      <c r="AFX13" s="83"/>
      <c r="AFY13" s="83"/>
      <c r="AFZ13" s="83"/>
      <c r="AGA13" s="83"/>
      <c r="AGB13" s="83"/>
      <c r="AGC13" s="83"/>
      <c r="AGD13" s="83"/>
      <c r="AGE13" s="83"/>
      <c r="AGF13" s="83"/>
      <c r="AGG13" s="83"/>
      <c r="AGH13" s="83"/>
      <c r="AGI13" s="83"/>
      <c r="AGJ13" s="83"/>
      <c r="AGK13" s="83"/>
      <c r="AGL13" s="83"/>
      <c r="AGM13" s="83"/>
      <c r="AGN13" s="83"/>
      <c r="AGO13" s="83"/>
      <c r="AGP13" s="83"/>
      <c r="AGQ13" s="83"/>
      <c r="AGR13" s="83"/>
      <c r="AGS13" s="83"/>
      <c r="AGT13" s="83"/>
      <c r="AGU13" s="83"/>
      <c r="AGV13" s="83"/>
      <c r="AGW13" s="83"/>
      <c r="AGX13" s="83"/>
      <c r="AGY13" s="83"/>
      <c r="AGZ13" s="83"/>
      <c r="AHA13" s="83"/>
      <c r="AHB13" s="83"/>
      <c r="AHC13" s="83"/>
      <c r="AHD13" s="83"/>
      <c r="AHE13" s="83"/>
      <c r="AHF13" s="83"/>
      <c r="AHG13" s="83"/>
      <c r="AHH13" s="83"/>
      <c r="AHI13" s="83"/>
      <c r="AHJ13" s="83"/>
      <c r="AHK13" s="83"/>
      <c r="AHL13" s="83"/>
      <c r="AHM13" s="83"/>
      <c r="AHN13" s="83"/>
      <c r="AHO13" s="83"/>
      <c r="AHP13" s="83"/>
      <c r="AHQ13" s="83"/>
      <c r="AHR13" s="83"/>
      <c r="AHS13" s="83"/>
      <c r="AHT13" s="83"/>
      <c r="AHU13" s="83"/>
      <c r="AHV13" s="83"/>
      <c r="AHW13" s="83"/>
      <c r="AHX13" s="83"/>
      <c r="AHY13" s="83"/>
      <c r="AHZ13" s="83"/>
      <c r="AIA13" s="83"/>
      <c r="AIB13" s="83"/>
      <c r="AIC13" s="83"/>
      <c r="AID13" s="83"/>
      <c r="AIE13" s="83"/>
      <c r="AIF13" s="83"/>
      <c r="AIG13" s="83"/>
      <c r="AIH13" s="83"/>
      <c r="AII13" s="83"/>
      <c r="AIJ13" s="83"/>
      <c r="AIK13" s="83"/>
      <c r="AIL13" s="83"/>
      <c r="AIM13" s="83"/>
      <c r="AIN13" s="83"/>
      <c r="AIO13" s="83"/>
      <c r="AIP13" s="83"/>
      <c r="AIQ13" s="83"/>
      <c r="AIR13" s="83"/>
      <c r="AIS13" s="83"/>
      <c r="AIT13" s="83"/>
      <c r="AIU13" s="83"/>
      <c r="AIV13" s="83"/>
      <c r="AIW13" s="83"/>
      <c r="AIX13" s="83"/>
      <c r="AIY13" s="83"/>
      <c r="AIZ13" s="83"/>
      <c r="AJA13" s="83"/>
      <c r="AJB13" s="83"/>
      <c r="AJC13" s="83"/>
      <c r="AJD13" s="83"/>
      <c r="AJE13" s="83"/>
      <c r="AJF13" s="83"/>
      <c r="AJG13" s="83"/>
      <c r="AJH13" s="83"/>
      <c r="AJI13" s="83"/>
      <c r="AJJ13" s="83"/>
      <c r="AJK13" s="83"/>
      <c r="AJL13" s="83"/>
      <c r="AJM13" s="83"/>
      <c r="AJN13" s="83"/>
      <c r="AJO13" s="83"/>
      <c r="AJP13" s="83"/>
      <c r="AJQ13" s="83"/>
      <c r="AJR13" s="83"/>
      <c r="AJS13" s="83"/>
      <c r="AJT13" s="83"/>
      <c r="AJU13" s="83"/>
      <c r="AJV13" s="83"/>
      <c r="AJW13" s="83"/>
      <c r="AJX13" s="83"/>
      <c r="AJY13" s="83"/>
      <c r="AJZ13" s="83"/>
      <c r="AKA13" s="83"/>
      <c r="AKB13" s="83"/>
      <c r="AKC13" s="83"/>
      <c r="AKD13" s="83"/>
      <c r="AKE13" s="83"/>
      <c r="AKF13" s="83"/>
      <c r="AKG13" s="83"/>
      <c r="AKH13" s="83"/>
      <c r="AKI13" s="83"/>
      <c r="AKJ13" s="83"/>
      <c r="AKK13" s="83"/>
      <c r="AKL13" s="83"/>
      <c r="AKM13" s="83"/>
      <c r="AKN13" s="83"/>
      <c r="AKO13" s="83"/>
      <c r="AKP13" s="83"/>
      <c r="AKQ13" s="83"/>
      <c r="AKR13" s="83"/>
      <c r="AKS13" s="83"/>
      <c r="AKT13" s="83"/>
      <c r="AKU13" s="83"/>
      <c r="AKV13" s="83"/>
      <c r="AKW13" s="83"/>
      <c r="AKX13" s="83"/>
      <c r="AKY13" s="83"/>
      <c r="AKZ13" s="83"/>
      <c r="ALA13" s="83"/>
      <c r="ALB13" s="83"/>
      <c r="ALC13" s="83"/>
      <c r="ALD13" s="83"/>
      <c r="ALE13" s="83"/>
      <c r="ALF13" s="83"/>
      <c r="ALG13" s="83"/>
      <c r="ALH13" s="83"/>
      <c r="ALI13" s="83"/>
      <c r="ALJ13" s="83"/>
      <c r="ALK13" s="83"/>
      <c r="ALL13" s="83"/>
      <c r="ALM13" s="83"/>
      <c r="ALN13" s="83"/>
      <c r="ALO13" s="83"/>
      <c r="ALP13" s="83"/>
      <c r="ALQ13" s="83"/>
      <c r="ALR13" s="83"/>
      <c r="ALS13" s="83"/>
      <c r="ALT13" s="83"/>
      <c r="ALU13" s="83"/>
      <c r="ALV13" s="83"/>
      <c r="ALW13" s="83"/>
      <c r="ALX13" s="83"/>
      <c r="ALY13" s="83"/>
      <c r="ALZ13" s="83"/>
      <c r="AMA13" s="83"/>
      <c r="AMB13" s="83"/>
      <c r="AMC13" s="83"/>
      <c r="AMD13" s="83"/>
      <c r="AME13" s="83"/>
      <c r="AMF13" s="83"/>
      <c r="AMG13" s="83"/>
      <c r="AMH13" s="83"/>
      <c r="AMI13" s="83"/>
      <c r="AMJ13" s="83"/>
      <c r="AMK13" s="83"/>
      <c r="AML13" s="83"/>
      <c r="AMM13" s="83"/>
      <c r="AMN13" s="83"/>
      <c r="AMO13" s="83"/>
      <c r="AMP13" s="83"/>
      <c r="AMQ13" s="83"/>
      <c r="AMR13" s="83"/>
      <c r="AMS13" s="83"/>
      <c r="AMT13" s="83"/>
      <c r="AMU13" s="83"/>
      <c r="AMV13" s="83"/>
      <c r="AMW13" s="83"/>
      <c r="AMX13" s="83"/>
      <c r="AMY13" s="83"/>
      <c r="AMZ13" s="83"/>
      <c r="ANA13" s="83"/>
      <c r="ANB13" s="83"/>
      <c r="ANC13" s="83"/>
      <c r="AND13" s="83"/>
      <c r="ANE13" s="83"/>
      <c r="ANF13" s="83"/>
      <c r="ANG13" s="83"/>
      <c r="ANH13" s="83"/>
      <c r="ANI13" s="83"/>
      <c r="ANJ13" s="83"/>
      <c r="ANK13" s="83"/>
      <c r="ANL13" s="83"/>
      <c r="ANM13" s="83"/>
      <c r="ANN13" s="83"/>
      <c r="ANO13" s="83"/>
      <c r="ANP13" s="83"/>
      <c r="ANQ13" s="83"/>
      <c r="ANR13" s="83"/>
      <c r="ANS13" s="83"/>
      <c r="ANT13" s="83"/>
      <c r="ANU13" s="83"/>
      <c r="ANV13" s="83"/>
      <c r="ANW13" s="83"/>
      <c r="ANX13" s="83"/>
      <c r="ANY13" s="83"/>
      <c r="ANZ13" s="83"/>
      <c r="AOA13" s="83"/>
      <c r="AOB13" s="83"/>
      <c r="AOC13" s="83"/>
      <c r="AOD13" s="83"/>
      <c r="AOE13" s="83"/>
      <c r="AOF13" s="83"/>
      <c r="AOG13" s="83"/>
      <c r="AOH13" s="83"/>
      <c r="AOI13" s="83"/>
      <c r="AOJ13" s="83"/>
      <c r="AOK13" s="83"/>
      <c r="AOL13" s="83"/>
      <c r="AOM13" s="83"/>
      <c r="AON13" s="83"/>
      <c r="AOO13" s="83"/>
      <c r="AOP13" s="83"/>
      <c r="AOQ13" s="83"/>
      <c r="AOR13" s="83"/>
      <c r="AOS13" s="83"/>
      <c r="AOT13" s="83"/>
      <c r="AOU13" s="83"/>
      <c r="AOV13" s="83"/>
      <c r="AOW13" s="83"/>
      <c r="AOX13" s="83"/>
      <c r="AOY13" s="83"/>
      <c r="AOZ13" s="83"/>
      <c r="APA13" s="83"/>
      <c r="APB13" s="83"/>
      <c r="APC13" s="83"/>
      <c r="APD13" s="83"/>
      <c r="APE13" s="83"/>
      <c r="APF13" s="83"/>
      <c r="APG13" s="83"/>
      <c r="APH13" s="83"/>
      <c r="API13" s="83"/>
      <c r="APJ13" s="83"/>
      <c r="APK13" s="83"/>
      <c r="APL13" s="83"/>
      <c r="APM13" s="83"/>
      <c r="APN13" s="83"/>
      <c r="APO13" s="83"/>
      <c r="APP13" s="83"/>
      <c r="APQ13" s="83"/>
      <c r="APR13" s="83"/>
      <c r="APS13" s="83"/>
      <c r="APT13" s="83"/>
      <c r="APU13" s="83"/>
      <c r="APV13" s="83"/>
      <c r="APW13" s="83"/>
      <c r="APX13" s="83"/>
      <c r="APY13" s="83"/>
      <c r="APZ13" s="83"/>
      <c r="AQA13" s="83"/>
      <c r="AQB13" s="83"/>
      <c r="AQC13" s="83"/>
      <c r="AQD13" s="83"/>
      <c r="AQE13" s="83"/>
      <c r="AQF13" s="83"/>
      <c r="AQG13" s="83"/>
      <c r="AQH13" s="83"/>
      <c r="AQI13" s="83"/>
      <c r="AQJ13" s="83"/>
      <c r="AQK13" s="83"/>
      <c r="AQL13" s="83"/>
      <c r="AQM13" s="83"/>
      <c r="AQN13" s="83"/>
      <c r="AQO13" s="83"/>
      <c r="AQP13" s="83"/>
      <c r="AQQ13" s="83"/>
      <c r="AQR13" s="83"/>
      <c r="AQS13" s="83"/>
      <c r="AQT13" s="83"/>
      <c r="AQU13" s="83"/>
      <c r="AQV13" s="83"/>
      <c r="AQW13" s="83"/>
      <c r="AQX13" s="83"/>
      <c r="AQY13" s="83"/>
      <c r="AQZ13" s="83"/>
      <c r="ARA13" s="83"/>
      <c r="ARB13" s="83"/>
      <c r="ARC13" s="83"/>
      <c r="ARD13" s="83"/>
      <c r="ARE13" s="83"/>
      <c r="ARF13" s="83"/>
      <c r="ARG13" s="83"/>
      <c r="ARH13" s="83"/>
      <c r="ARI13" s="83"/>
      <c r="ARJ13" s="83"/>
      <c r="ARK13" s="83"/>
      <c r="ARL13" s="83"/>
      <c r="ARM13" s="83"/>
      <c r="ARN13" s="83"/>
      <c r="ARO13" s="83"/>
      <c r="ARP13" s="83"/>
      <c r="ARQ13" s="83"/>
      <c r="ARR13" s="83"/>
      <c r="ARS13" s="83"/>
      <c r="ART13" s="83"/>
      <c r="ARU13" s="83"/>
      <c r="ARV13" s="83"/>
      <c r="ARW13" s="83"/>
      <c r="ARX13" s="83"/>
      <c r="ARY13" s="83"/>
      <c r="ARZ13" s="83"/>
      <c r="ASA13" s="83"/>
      <c r="ASB13" s="83"/>
      <c r="ASC13" s="83"/>
      <c r="ASD13" s="83"/>
      <c r="ASE13" s="83"/>
      <c r="ASF13" s="83"/>
      <c r="ASG13" s="83"/>
      <c r="ASH13" s="83"/>
      <c r="ASI13" s="83"/>
      <c r="ASJ13" s="83"/>
      <c r="ASK13" s="83"/>
      <c r="ASL13" s="83"/>
      <c r="ASM13" s="83"/>
      <c r="ASN13" s="83"/>
      <c r="ASO13" s="83"/>
      <c r="ASP13" s="83"/>
      <c r="ASQ13" s="83"/>
      <c r="ASR13" s="83"/>
      <c r="ASS13" s="83"/>
      <c r="AST13" s="83"/>
      <c r="ASU13" s="83"/>
      <c r="ASV13" s="83"/>
      <c r="ASW13" s="83"/>
      <c r="ASX13" s="83"/>
      <c r="ASY13" s="83"/>
      <c r="ASZ13" s="83"/>
      <c r="ATA13" s="83"/>
      <c r="ATB13" s="83"/>
      <c r="ATC13" s="83"/>
      <c r="ATD13" s="83"/>
      <c r="ATE13" s="83"/>
      <c r="ATF13" s="83"/>
      <c r="ATG13" s="83"/>
      <c r="ATH13" s="83"/>
      <c r="ATI13" s="83"/>
      <c r="ATJ13" s="83"/>
      <c r="ATK13" s="83"/>
      <c r="ATL13" s="83"/>
      <c r="ATM13" s="83"/>
      <c r="ATN13" s="83"/>
      <c r="ATO13" s="83"/>
      <c r="ATP13" s="83"/>
      <c r="ATQ13" s="83"/>
      <c r="ATR13" s="83"/>
      <c r="ATS13" s="83"/>
      <c r="ATT13" s="83"/>
      <c r="ATU13" s="83"/>
      <c r="ATV13" s="83"/>
      <c r="ATW13" s="83"/>
      <c r="ATX13" s="83"/>
      <c r="ATY13" s="83"/>
      <c r="ATZ13" s="83"/>
      <c r="AUA13" s="83"/>
      <c r="AUB13" s="83"/>
      <c r="AUC13" s="83"/>
      <c r="AUD13" s="83"/>
      <c r="AUE13" s="83"/>
      <c r="AUF13" s="83"/>
      <c r="AUG13" s="83"/>
      <c r="AUH13" s="83"/>
      <c r="AUI13" s="83"/>
      <c r="AUJ13" s="83"/>
      <c r="AUK13" s="83"/>
      <c r="AUL13" s="83"/>
      <c r="AUM13" s="83"/>
      <c r="AUN13" s="83"/>
      <c r="AUO13" s="83"/>
      <c r="AUP13" s="83"/>
      <c r="AUQ13" s="83"/>
      <c r="AUR13" s="83"/>
      <c r="AUS13" s="83"/>
      <c r="AUT13" s="83"/>
      <c r="AUU13" s="83"/>
      <c r="AUV13" s="83"/>
      <c r="AUW13" s="83"/>
      <c r="AUX13" s="83"/>
      <c r="AUY13" s="83"/>
      <c r="AUZ13" s="83"/>
      <c r="AVA13" s="83"/>
      <c r="AVB13" s="83"/>
      <c r="AVC13" s="83"/>
      <c r="AVD13" s="83"/>
      <c r="AVE13" s="83"/>
      <c r="AVF13" s="83"/>
      <c r="AVG13" s="83"/>
      <c r="AVH13" s="83"/>
      <c r="AVI13" s="83"/>
      <c r="AVJ13" s="83"/>
      <c r="AVK13" s="83"/>
      <c r="AVL13" s="83"/>
      <c r="AVM13" s="83"/>
      <c r="AVN13" s="83"/>
      <c r="AVO13" s="83"/>
      <c r="AVP13" s="83"/>
      <c r="AVQ13" s="83"/>
      <c r="AVR13" s="83"/>
      <c r="AVS13" s="83"/>
      <c r="AVT13" s="83"/>
      <c r="AVU13" s="83"/>
      <c r="AVV13" s="83"/>
      <c r="AVW13" s="83"/>
      <c r="AVX13" s="83"/>
      <c r="AVY13" s="83"/>
      <c r="AVZ13" s="83"/>
      <c r="AWA13" s="83"/>
      <c r="AWB13" s="83"/>
      <c r="AWC13" s="83"/>
      <c r="AWD13" s="83"/>
      <c r="AWE13" s="83"/>
      <c r="AWF13" s="83"/>
      <c r="AWG13" s="83"/>
      <c r="AWH13" s="83"/>
      <c r="AWI13" s="83"/>
      <c r="AWJ13" s="83"/>
      <c r="AWK13" s="83"/>
      <c r="AWL13" s="83"/>
      <c r="AWM13" s="83"/>
      <c r="AWN13" s="83"/>
      <c r="AWO13" s="83"/>
      <c r="AWP13" s="83"/>
      <c r="AWQ13" s="83"/>
      <c r="AWR13" s="83"/>
      <c r="AWS13" s="83"/>
      <c r="AWT13" s="83"/>
      <c r="AWU13" s="83"/>
      <c r="AWV13" s="83"/>
      <c r="AWW13" s="83"/>
      <c r="AWX13" s="83"/>
      <c r="AWY13" s="83"/>
      <c r="AWZ13" s="83"/>
      <c r="AXA13" s="83"/>
      <c r="AXB13" s="83"/>
      <c r="AXC13" s="83"/>
      <c r="AXD13" s="83"/>
      <c r="AXE13" s="83"/>
      <c r="AXF13" s="83"/>
      <c r="AXG13" s="83"/>
      <c r="AXH13" s="83"/>
      <c r="AXI13" s="83"/>
      <c r="AXJ13" s="83"/>
      <c r="AXK13" s="83"/>
      <c r="AXL13" s="83"/>
      <c r="AXM13" s="83"/>
      <c r="AXN13" s="83"/>
      <c r="AXO13" s="83"/>
      <c r="AXP13" s="83"/>
      <c r="AXQ13" s="83"/>
      <c r="AXR13" s="83"/>
      <c r="AXS13" s="83"/>
      <c r="AXT13" s="83"/>
      <c r="AXU13" s="83"/>
      <c r="AXV13" s="83"/>
      <c r="AXW13" s="83"/>
      <c r="AXX13" s="83"/>
      <c r="AXY13" s="83"/>
      <c r="AXZ13" s="83"/>
      <c r="AYA13" s="83"/>
      <c r="AYB13" s="83"/>
      <c r="AYC13" s="83"/>
      <c r="AYD13" s="83"/>
      <c r="AYE13" s="83"/>
      <c r="AYF13" s="83"/>
      <c r="AYG13" s="83"/>
      <c r="AYH13" s="83"/>
      <c r="AYI13" s="83"/>
      <c r="AYJ13" s="83"/>
      <c r="AYK13" s="83"/>
      <c r="AYL13" s="83"/>
      <c r="AYM13" s="83"/>
      <c r="AYN13" s="83"/>
      <c r="AYO13" s="83"/>
      <c r="AYP13" s="83"/>
      <c r="AYQ13" s="83"/>
      <c r="AYR13" s="83"/>
      <c r="AYS13" s="83"/>
      <c r="AYT13" s="83"/>
      <c r="AYU13" s="83"/>
      <c r="AYV13" s="83"/>
      <c r="AYW13" s="83"/>
      <c r="AYX13" s="83"/>
      <c r="AYY13" s="83"/>
      <c r="AYZ13" s="83"/>
      <c r="AZA13" s="83"/>
      <c r="AZB13" s="83"/>
      <c r="AZC13" s="83"/>
      <c r="AZD13" s="83"/>
      <c r="AZE13" s="83"/>
      <c r="AZF13" s="83"/>
      <c r="AZG13" s="83"/>
      <c r="AZH13" s="83"/>
      <c r="AZI13" s="83"/>
      <c r="AZJ13" s="83"/>
      <c r="AZK13" s="83"/>
      <c r="AZL13" s="83"/>
      <c r="AZM13" s="83"/>
      <c r="AZN13" s="83"/>
      <c r="AZO13" s="83"/>
      <c r="AZP13" s="83"/>
      <c r="AZQ13" s="83"/>
      <c r="AZR13" s="83"/>
      <c r="AZS13" s="83"/>
      <c r="AZT13" s="83"/>
      <c r="AZU13" s="83"/>
      <c r="AZV13" s="83"/>
      <c r="AZW13" s="83"/>
      <c r="AZX13" s="83"/>
      <c r="AZY13" s="83"/>
      <c r="AZZ13" s="83"/>
      <c r="BAA13" s="83"/>
      <c r="BAB13" s="83"/>
      <c r="BAC13" s="83"/>
      <c r="BAD13" s="83"/>
      <c r="BAE13" s="83"/>
      <c r="BAF13" s="83"/>
      <c r="BAG13" s="83"/>
      <c r="BAH13" s="83"/>
      <c r="BAI13" s="83"/>
      <c r="BAJ13" s="83"/>
      <c r="BAK13" s="83"/>
      <c r="BAL13" s="83"/>
      <c r="BAM13" s="83"/>
      <c r="BAN13" s="83"/>
      <c r="BAO13" s="83"/>
      <c r="BAP13" s="83"/>
      <c r="BAQ13" s="83"/>
      <c r="BAR13" s="83"/>
      <c r="BAS13" s="83"/>
      <c r="BAT13" s="83"/>
      <c r="BAU13" s="83"/>
      <c r="BAV13" s="83"/>
      <c r="BAW13" s="83"/>
      <c r="BAX13" s="83"/>
      <c r="BAY13" s="83"/>
      <c r="BAZ13" s="83"/>
      <c r="BBA13" s="83"/>
      <c r="BBB13" s="83"/>
      <c r="BBC13" s="83"/>
      <c r="BBD13" s="83"/>
      <c r="BBE13" s="83"/>
      <c r="BBF13" s="83"/>
      <c r="BBG13" s="83"/>
      <c r="BBH13" s="83"/>
      <c r="BBI13" s="83"/>
      <c r="BBJ13" s="83"/>
      <c r="BBK13" s="83"/>
      <c r="BBL13" s="83"/>
      <c r="BBM13" s="83"/>
      <c r="BBN13" s="83"/>
      <c r="BBO13" s="83"/>
      <c r="BBP13" s="83"/>
      <c r="BBQ13" s="83"/>
      <c r="BBR13" s="83"/>
      <c r="BBS13" s="83"/>
      <c r="BBT13" s="83"/>
      <c r="BBU13" s="83"/>
      <c r="BBV13" s="83"/>
      <c r="BBW13" s="83"/>
      <c r="BBX13" s="83"/>
      <c r="BBY13" s="83"/>
      <c r="BBZ13" s="83"/>
      <c r="BCA13" s="83"/>
      <c r="BCB13" s="83"/>
      <c r="BCC13" s="83"/>
      <c r="BCD13" s="83"/>
      <c r="BCE13" s="83"/>
      <c r="BCF13" s="83"/>
      <c r="BCG13" s="83"/>
      <c r="BCH13" s="83"/>
      <c r="BCI13" s="83"/>
      <c r="BCJ13" s="83"/>
      <c r="BCK13" s="83"/>
      <c r="BCL13" s="83"/>
      <c r="BCM13" s="83"/>
      <c r="BCN13" s="83"/>
      <c r="BCO13" s="83"/>
      <c r="BCP13" s="83"/>
      <c r="BCQ13" s="83"/>
      <c r="BCR13" s="83"/>
      <c r="BCS13" s="83"/>
      <c r="BCT13" s="83"/>
      <c r="BCU13" s="83"/>
      <c r="BCV13" s="83"/>
      <c r="BCW13" s="83"/>
      <c r="BCX13" s="83"/>
      <c r="BCY13" s="83"/>
      <c r="BCZ13" s="83"/>
      <c r="BDA13" s="83"/>
      <c r="BDB13" s="83"/>
      <c r="BDC13" s="83"/>
      <c r="BDD13" s="83"/>
      <c r="BDE13" s="83"/>
      <c r="BDF13" s="83"/>
      <c r="BDG13" s="83"/>
      <c r="BDH13" s="83"/>
      <c r="BDI13" s="83"/>
      <c r="BDJ13" s="83"/>
      <c r="BDK13" s="83"/>
      <c r="BDL13" s="83"/>
      <c r="BDM13" s="83"/>
      <c r="BDN13" s="83"/>
      <c r="BDO13" s="83"/>
      <c r="BDP13" s="83"/>
      <c r="BDQ13" s="83"/>
      <c r="BDR13" s="83"/>
      <c r="BDS13" s="83"/>
      <c r="BDT13" s="83"/>
      <c r="BDU13" s="83"/>
      <c r="BDV13" s="83"/>
      <c r="BDW13" s="83"/>
      <c r="BDX13" s="83"/>
      <c r="BDY13" s="83"/>
      <c r="BDZ13" s="83"/>
      <c r="BEA13" s="83"/>
      <c r="BEB13" s="83"/>
      <c r="BEC13" s="83"/>
      <c r="BED13" s="83"/>
      <c r="BEE13" s="83"/>
      <c r="BEF13" s="83"/>
      <c r="BEG13" s="83"/>
      <c r="BEH13" s="83"/>
      <c r="BEI13" s="83"/>
      <c r="BEJ13" s="83"/>
      <c r="BEK13" s="83"/>
      <c r="BEL13" s="83"/>
      <c r="BEM13" s="83"/>
      <c r="BEN13" s="83"/>
      <c r="BEO13" s="83"/>
      <c r="BEP13" s="83"/>
      <c r="BEQ13" s="83"/>
      <c r="BER13" s="83"/>
      <c r="BES13" s="83"/>
      <c r="BET13" s="83"/>
      <c r="BEU13" s="83"/>
      <c r="BEV13" s="83"/>
      <c r="BEW13" s="83"/>
      <c r="BEX13" s="83"/>
      <c r="BEY13" s="83"/>
      <c r="BEZ13" s="83"/>
      <c r="BFA13" s="83"/>
      <c r="BFB13" s="83"/>
      <c r="BFC13" s="83"/>
      <c r="BFD13" s="83"/>
      <c r="BFE13" s="83"/>
      <c r="BFF13" s="83"/>
      <c r="BFG13" s="83"/>
      <c r="BFH13" s="83"/>
      <c r="BFI13" s="83"/>
      <c r="BFJ13" s="83"/>
      <c r="BFK13" s="83"/>
      <c r="BFL13" s="83"/>
      <c r="BFM13" s="83"/>
      <c r="BFN13" s="83"/>
      <c r="BFO13" s="83"/>
      <c r="BFP13" s="83"/>
      <c r="BFQ13" s="83"/>
      <c r="BFR13" s="83"/>
      <c r="BFS13" s="83"/>
      <c r="BFT13" s="83"/>
      <c r="BFU13" s="83"/>
      <c r="BFV13" s="83"/>
      <c r="BFW13" s="83"/>
      <c r="BFX13" s="83"/>
      <c r="BFY13" s="83"/>
      <c r="BFZ13" s="83"/>
      <c r="BGA13" s="83"/>
      <c r="BGB13" s="83"/>
      <c r="BGC13" s="83"/>
      <c r="BGD13" s="83"/>
      <c r="BGE13" s="83"/>
      <c r="BGF13" s="83"/>
      <c r="BGG13" s="83"/>
      <c r="BGH13" s="83"/>
      <c r="BGI13" s="83"/>
      <c r="BGJ13" s="83"/>
      <c r="BGK13" s="83"/>
      <c r="BGL13" s="83"/>
      <c r="BGM13" s="83"/>
      <c r="BGN13" s="83"/>
      <c r="BGO13" s="83"/>
      <c r="BGP13" s="83"/>
      <c r="BGQ13" s="83"/>
      <c r="BGR13" s="83"/>
      <c r="BGS13" s="83"/>
      <c r="BGT13" s="83"/>
      <c r="BGU13" s="83"/>
      <c r="BGV13" s="83"/>
      <c r="BGW13" s="83"/>
      <c r="BGX13" s="83"/>
      <c r="BGY13" s="83"/>
      <c r="BGZ13" s="83"/>
      <c r="BHA13" s="83"/>
      <c r="BHB13" s="83"/>
      <c r="BHC13" s="83"/>
      <c r="BHD13" s="83"/>
      <c r="BHE13" s="83"/>
      <c r="BHF13" s="83"/>
      <c r="BHG13" s="83"/>
      <c r="BHH13" s="83"/>
      <c r="BHI13" s="83"/>
      <c r="BHJ13" s="83"/>
      <c r="BHK13" s="83"/>
      <c r="BHL13" s="83"/>
      <c r="BHM13" s="83"/>
      <c r="BHN13" s="83"/>
      <c r="BHO13" s="83"/>
      <c r="BHP13" s="83"/>
      <c r="BHQ13" s="83"/>
      <c r="BHR13" s="83"/>
      <c r="BHS13" s="83"/>
      <c r="BHT13" s="83"/>
      <c r="BHU13" s="83"/>
      <c r="BHV13" s="83"/>
      <c r="BHW13" s="83"/>
      <c r="BHX13" s="83"/>
      <c r="BHY13" s="83"/>
      <c r="BHZ13" s="83"/>
      <c r="BIA13" s="83"/>
      <c r="BIB13" s="83"/>
      <c r="BIC13" s="83"/>
      <c r="BID13" s="83"/>
      <c r="BIE13" s="83"/>
      <c r="BIF13" s="83"/>
      <c r="BIG13" s="83"/>
      <c r="BIH13" s="83"/>
      <c r="BII13" s="83"/>
      <c r="BIJ13" s="83"/>
      <c r="BIK13" s="83"/>
      <c r="BIL13" s="83"/>
      <c r="BIM13" s="83"/>
      <c r="BIN13" s="83"/>
      <c r="BIO13" s="83"/>
      <c r="BIP13" s="83"/>
      <c r="BIQ13" s="83"/>
      <c r="BIR13" s="83"/>
      <c r="BIS13" s="83"/>
      <c r="BIT13" s="83"/>
      <c r="BIU13" s="83"/>
      <c r="BIV13" s="83"/>
      <c r="BIW13" s="83"/>
      <c r="BIX13" s="83"/>
      <c r="BIY13" s="83"/>
      <c r="BIZ13" s="83"/>
      <c r="BJA13" s="83"/>
      <c r="BJB13" s="83"/>
      <c r="BJC13" s="83"/>
      <c r="BJD13" s="83"/>
      <c r="BJE13" s="83"/>
      <c r="BJF13" s="83"/>
      <c r="BJG13" s="83"/>
      <c r="BJH13" s="83"/>
      <c r="BJI13" s="83"/>
      <c r="BJJ13" s="83"/>
      <c r="BJK13" s="83"/>
      <c r="BJL13" s="83"/>
      <c r="BJM13" s="83"/>
      <c r="BJN13" s="83"/>
      <c r="BJO13" s="83"/>
      <c r="BJP13" s="83"/>
      <c r="BJQ13" s="83"/>
      <c r="BJR13" s="83"/>
      <c r="BJS13" s="83"/>
      <c r="BJT13" s="83"/>
      <c r="BJU13" s="83"/>
      <c r="BJV13" s="83"/>
      <c r="BJW13" s="83"/>
      <c r="BJX13" s="83"/>
      <c r="BJY13" s="83"/>
      <c r="BJZ13" s="83"/>
      <c r="BKA13" s="83"/>
      <c r="BKB13" s="83"/>
      <c r="BKC13" s="83"/>
      <c r="BKD13" s="83"/>
      <c r="BKE13" s="83"/>
      <c r="BKF13" s="83"/>
      <c r="BKG13" s="83"/>
      <c r="BKH13" s="83"/>
      <c r="BKI13" s="83"/>
      <c r="BKJ13" s="83"/>
      <c r="BKK13" s="83"/>
      <c r="BKL13" s="83"/>
      <c r="BKM13" s="83"/>
      <c r="BKN13" s="83"/>
      <c r="BKO13" s="83"/>
      <c r="BKP13" s="83"/>
      <c r="BKQ13" s="83"/>
      <c r="BKR13" s="83"/>
      <c r="BKS13" s="83"/>
      <c r="BKT13" s="83"/>
      <c r="BKU13" s="83"/>
      <c r="BKV13" s="83"/>
      <c r="BKW13" s="83"/>
      <c r="BKX13" s="83"/>
      <c r="BKY13" s="83"/>
      <c r="BKZ13" s="83"/>
      <c r="BLA13" s="83"/>
      <c r="BLB13" s="83"/>
      <c r="BLC13" s="83"/>
      <c r="BLD13" s="83"/>
      <c r="BLE13" s="83"/>
      <c r="BLF13" s="83"/>
      <c r="BLG13" s="83"/>
      <c r="BLH13" s="83"/>
      <c r="BLI13" s="83"/>
      <c r="BLJ13" s="83"/>
      <c r="BLK13" s="83"/>
      <c r="BLL13" s="83"/>
      <c r="BLM13" s="83"/>
      <c r="BLN13" s="83"/>
      <c r="BLO13" s="83"/>
      <c r="BLP13" s="83"/>
      <c r="BLQ13" s="83"/>
      <c r="BLR13" s="83"/>
      <c r="BLS13" s="83"/>
      <c r="BLT13" s="83"/>
      <c r="BLU13" s="83"/>
      <c r="BLV13" s="83"/>
      <c r="BLW13" s="83"/>
      <c r="BLX13" s="83"/>
      <c r="BLY13" s="83"/>
      <c r="BLZ13" s="83"/>
      <c r="BMA13" s="83"/>
      <c r="BMB13" s="83"/>
      <c r="BMC13" s="83"/>
      <c r="BMD13" s="83"/>
      <c r="BME13" s="83"/>
      <c r="BMF13" s="83"/>
      <c r="BMG13" s="83"/>
      <c r="BMH13" s="83"/>
      <c r="BMI13" s="83"/>
      <c r="BMJ13" s="83"/>
      <c r="BMK13" s="83"/>
      <c r="BML13" s="83"/>
      <c r="BMM13" s="83"/>
      <c r="BMN13" s="83"/>
      <c r="BMO13" s="83"/>
      <c r="BMP13" s="83"/>
      <c r="BMQ13" s="83"/>
      <c r="BMR13" s="83"/>
      <c r="BMS13" s="83"/>
      <c r="BMT13" s="83"/>
      <c r="BMU13" s="83"/>
      <c r="BMV13" s="83"/>
      <c r="BMW13" s="83"/>
      <c r="BMX13" s="83"/>
      <c r="BMY13" s="83"/>
      <c r="BMZ13" s="83"/>
      <c r="BNA13" s="83"/>
      <c r="BNB13" s="83"/>
      <c r="BNC13" s="83"/>
      <c r="BND13" s="83"/>
      <c r="BNE13" s="83"/>
      <c r="BNF13" s="83"/>
      <c r="BNG13" s="83"/>
      <c r="BNH13" s="83"/>
      <c r="BNI13" s="83"/>
      <c r="BNJ13" s="83"/>
      <c r="BNK13" s="83"/>
      <c r="BNL13" s="83"/>
      <c r="BNM13" s="83"/>
      <c r="BNN13" s="83"/>
      <c r="BNO13" s="83"/>
      <c r="BNP13" s="83"/>
      <c r="BNQ13" s="83"/>
      <c r="BNR13" s="83"/>
      <c r="BNS13" s="83"/>
      <c r="BNT13" s="83"/>
      <c r="BNU13" s="83"/>
      <c r="BNV13" s="83"/>
      <c r="BNW13" s="83"/>
      <c r="BNX13" s="83"/>
      <c r="BNY13" s="83"/>
      <c r="BNZ13" s="83"/>
      <c r="BOA13" s="83"/>
      <c r="BOB13" s="83"/>
      <c r="BOC13" s="83"/>
      <c r="BOD13" s="83"/>
      <c r="BOE13" s="83"/>
      <c r="BOF13" s="83"/>
      <c r="BOG13" s="83"/>
      <c r="BOH13" s="83"/>
      <c r="BOI13" s="83"/>
      <c r="BOJ13" s="83"/>
      <c r="BOK13" s="83"/>
      <c r="BOL13" s="83"/>
      <c r="BOM13" s="83"/>
      <c r="BON13" s="83"/>
      <c r="BOO13" s="83"/>
      <c r="BOP13" s="83"/>
      <c r="BOQ13" s="83"/>
      <c r="BOR13" s="83"/>
      <c r="BOS13" s="83"/>
      <c r="BOT13" s="83"/>
      <c r="BOU13" s="83"/>
      <c r="BOV13" s="83"/>
      <c r="BOW13" s="83"/>
      <c r="BOX13" s="83"/>
      <c r="BOY13" s="83"/>
      <c r="BOZ13" s="83"/>
      <c r="BPA13" s="83"/>
      <c r="BPB13" s="83"/>
      <c r="BPC13" s="83"/>
      <c r="BPD13" s="83"/>
      <c r="BPE13" s="83"/>
      <c r="BPF13" s="83"/>
      <c r="BPG13" s="83"/>
      <c r="BPH13" s="83"/>
      <c r="BPI13" s="83"/>
      <c r="BPJ13" s="83"/>
      <c r="BPK13" s="83"/>
      <c r="BPL13" s="83"/>
      <c r="BPM13" s="83"/>
      <c r="BPN13" s="83"/>
      <c r="BPO13" s="83"/>
      <c r="BPP13" s="83"/>
      <c r="BPQ13" s="83"/>
      <c r="BPR13" s="83"/>
      <c r="BPS13" s="83"/>
      <c r="BPT13" s="83"/>
      <c r="BPU13" s="83"/>
      <c r="BPV13" s="83"/>
      <c r="BPW13" s="83"/>
      <c r="BPX13" s="83"/>
      <c r="BPY13" s="83"/>
      <c r="BPZ13" s="83"/>
      <c r="BQA13" s="83"/>
      <c r="BQB13" s="83"/>
      <c r="BQC13" s="83"/>
      <c r="BQD13" s="83"/>
      <c r="BQE13" s="83"/>
      <c r="BQF13" s="83"/>
      <c r="BQG13" s="83"/>
      <c r="BQH13" s="83"/>
      <c r="BQI13" s="83"/>
      <c r="BQJ13" s="83"/>
      <c r="BQK13" s="83"/>
      <c r="BQL13" s="83"/>
      <c r="BQM13" s="83"/>
      <c r="BQN13" s="83"/>
      <c r="BQO13" s="83"/>
      <c r="BQP13" s="83"/>
      <c r="BQQ13" s="83"/>
      <c r="BQR13" s="83"/>
      <c r="BQS13" s="83"/>
      <c r="BQT13" s="83"/>
      <c r="BQU13" s="83"/>
      <c r="BQV13" s="83"/>
      <c r="BQW13" s="83"/>
      <c r="BQX13" s="83"/>
      <c r="BQY13" s="83"/>
      <c r="BQZ13" s="83"/>
      <c r="BRA13" s="83"/>
      <c r="BRB13" s="83"/>
      <c r="BRC13" s="83"/>
      <c r="BRD13" s="83"/>
      <c r="BRE13" s="83"/>
      <c r="BRF13" s="83"/>
      <c r="BRG13" s="83"/>
      <c r="BRH13" s="83"/>
      <c r="BRI13" s="83"/>
      <c r="BRJ13" s="83"/>
      <c r="BRK13" s="83"/>
      <c r="BRL13" s="83"/>
      <c r="BRM13" s="83"/>
      <c r="BRN13" s="83"/>
      <c r="BRO13" s="83"/>
      <c r="BRP13" s="83"/>
      <c r="BRQ13" s="83"/>
      <c r="BRR13" s="83"/>
      <c r="BRS13" s="83"/>
      <c r="BRT13" s="83"/>
      <c r="BRU13" s="83"/>
      <c r="BRV13" s="83"/>
      <c r="BRW13" s="83"/>
      <c r="BRX13" s="83"/>
      <c r="BRY13" s="83"/>
      <c r="BRZ13" s="83"/>
      <c r="BSA13" s="83"/>
      <c r="BSB13" s="83"/>
      <c r="BSC13" s="83"/>
      <c r="BSD13" s="83"/>
      <c r="BSE13" s="83"/>
      <c r="BSF13" s="83"/>
      <c r="BSG13" s="83"/>
      <c r="BSH13" s="83"/>
      <c r="BSI13" s="83"/>
      <c r="BSJ13" s="83"/>
      <c r="BSK13" s="83"/>
      <c r="BSL13" s="83"/>
      <c r="BSM13" s="83"/>
      <c r="BSN13" s="83"/>
      <c r="BSO13" s="83"/>
      <c r="BSP13" s="83"/>
      <c r="BSQ13" s="83"/>
      <c r="BSR13" s="83"/>
      <c r="BSS13" s="83"/>
      <c r="BST13" s="83"/>
      <c r="BSU13" s="83"/>
      <c r="BSV13" s="83"/>
      <c r="BSW13" s="83"/>
      <c r="BSX13" s="83"/>
      <c r="BSY13" s="83"/>
      <c r="BSZ13" s="83"/>
      <c r="BTA13" s="83"/>
      <c r="BTB13" s="83"/>
      <c r="BTC13" s="83"/>
      <c r="BTD13" s="83"/>
      <c r="BTE13" s="83"/>
      <c r="BTF13" s="83"/>
      <c r="BTG13" s="83"/>
      <c r="BTH13" s="83"/>
      <c r="BTI13" s="83"/>
      <c r="BTJ13" s="83"/>
      <c r="BTK13" s="83"/>
      <c r="BTL13" s="83"/>
      <c r="BTM13" s="83"/>
      <c r="BTN13" s="83"/>
      <c r="BTO13" s="83"/>
      <c r="BTP13" s="83"/>
      <c r="BTQ13" s="83"/>
      <c r="BTR13" s="83"/>
      <c r="BTS13" s="83"/>
      <c r="BTT13" s="83"/>
      <c r="BTU13" s="83"/>
      <c r="BTV13" s="83"/>
      <c r="BTW13" s="83"/>
      <c r="BTX13" s="83"/>
      <c r="BTY13" s="83"/>
      <c r="BTZ13" s="83"/>
      <c r="BUA13" s="83"/>
      <c r="BUB13" s="83"/>
      <c r="BUC13" s="83"/>
      <c r="BUD13" s="83"/>
      <c r="BUE13" s="83"/>
      <c r="BUF13" s="83"/>
      <c r="BUG13" s="83"/>
      <c r="BUH13" s="83"/>
      <c r="BUI13" s="83"/>
      <c r="BUJ13" s="83"/>
      <c r="BUK13" s="83"/>
      <c r="BUL13" s="83"/>
      <c r="BUM13" s="83"/>
      <c r="BUN13" s="83"/>
      <c r="BUO13" s="83"/>
      <c r="BUP13" s="83"/>
      <c r="BUQ13" s="83"/>
      <c r="BUR13" s="83"/>
      <c r="BUS13" s="83"/>
      <c r="BUT13" s="83"/>
      <c r="BUU13" s="83"/>
      <c r="BUV13" s="83"/>
      <c r="BUW13" s="83"/>
      <c r="BUX13" s="83"/>
      <c r="BUY13" s="83"/>
      <c r="BUZ13" s="83"/>
      <c r="BVA13" s="83"/>
      <c r="BVB13" s="83"/>
      <c r="BVC13" s="83"/>
      <c r="BVD13" s="83"/>
      <c r="BVE13" s="83"/>
      <c r="BVF13" s="83"/>
      <c r="BVG13" s="83"/>
      <c r="BVH13" s="83"/>
      <c r="BVI13" s="83"/>
      <c r="BVJ13" s="83"/>
      <c r="BVK13" s="83"/>
      <c r="BVL13" s="83"/>
      <c r="BVM13" s="83"/>
      <c r="BVN13" s="83"/>
      <c r="BVO13" s="83"/>
      <c r="BVP13" s="83"/>
      <c r="BVQ13" s="83"/>
      <c r="BVR13" s="83"/>
      <c r="BVS13" s="83"/>
      <c r="BVT13" s="83"/>
      <c r="BVU13" s="83"/>
      <c r="BVV13" s="83"/>
      <c r="BVW13" s="83"/>
      <c r="BVX13" s="83"/>
      <c r="BVY13" s="83"/>
      <c r="BVZ13" s="83"/>
      <c r="BWA13" s="83"/>
      <c r="BWB13" s="83"/>
      <c r="BWC13" s="83"/>
      <c r="BWD13" s="83"/>
      <c r="BWE13" s="83"/>
      <c r="BWF13" s="83"/>
      <c r="BWG13" s="83"/>
      <c r="BWH13" s="83"/>
      <c r="BWI13" s="83"/>
      <c r="BWJ13" s="83"/>
      <c r="BWK13" s="83"/>
      <c r="BWL13" s="83"/>
      <c r="BWM13" s="83"/>
      <c r="BWN13" s="83"/>
      <c r="BWO13" s="83"/>
      <c r="BWP13" s="83"/>
      <c r="BWQ13" s="83"/>
      <c r="BWR13" s="83"/>
      <c r="BWS13" s="83"/>
      <c r="BWT13" s="83"/>
      <c r="BWU13" s="83"/>
      <c r="BWV13" s="83"/>
      <c r="BWW13" s="83"/>
      <c r="BWX13" s="83"/>
      <c r="BWY13" s="83"/>
      <c r="BWZ13" s="83"/>
      <c r="BXA13" s="83"/>
      <c r="BXB13" s="83"/>
      <c r="BXC13" s="83"/>
      <c r="BXD13" s="83"/>
      <c r="BXE13" s="83"/>
      <c r="BXF13" s="83"/>
      <c r="BXG13" s="83"/>
      <c r="BXH13" s="83"/>
      <c r="BXI13" s="83"/>
      <c r="BXJ13" s="83"/>
      <c r="BXK13" s="83"/>
      <c r="BXL13" s="83"/>
      <c r="BXM13" s="83"/>
      <c r="BXN13" s="83"/>
      <c r="BXO13" s="83"/>
      <c r="BXP13" s="83"/>
      <c r="BXQ13" s="83"/>
      <c r="BXR13" s="83"/>
      <c r="BXS13" s="83"/>
      <c r="BXT13" s="83"/>
      <c r="BXU13" s="83"/>
      <c r="BXV13" s="83"/>
      <c r="BXW13" s="83"/>
      <c r="BXX13" s="83"/>
      <c r="BXY13" s="83"/>
      <c r="BXZ13" s="83"/>
      <c r="BYA13" s="83"/>
      <c r="BYB13" s="83"/>
      <c r="BYC13" s="83"/>
      <c r="BYD13" s="83"/>
      <c r="BYE13" s="83"/>
      <c r="BYF13" s="83"/>
      <c r="BYG13" s="83"/>
      <c r="BYH13" s="83"/>
      <c r="BYI13" s="83"/>
      <c r="BYJ13" s="83"/>
      <c r="BYK13" s="83"/>
      <c r="BYL13" s="83"/>
      <c r="BYM13" s="83"/>
      <c r="BYN13" s="83"/>
      <c r="BYO13" s="83"/>
      <c r="BYP13" s="83"/>
      <c r="BYQ13" s="83"/>
      <c r="BYR13" s="83"/>
      <c r="BYS13" s="83"/>
      <c r="BYT13" s="83"/>
      <c r="BYU13" s="83"/>
      <c r="BYV13" s="83"/>
      <c r="BYW13" s="83"/>
      <c r="BYX13" s="83"/>
      <c r="BYY13" s="83"/>
      <c r="BYZ13" s="83"/>
      <c r="BZA13" s="83"/>
      <c r="BZB13" s="83"/>
      <c r="BZC13" s="83"/>
      <c r="BZD13" s="83"/>
      <c r="BZE13" s="83"/>
      <c r="BZF13" s="83"/>
      <c r="BZG13" s="83"/>
      <c r="BZH13" s="83"/>
      <c r="BZI13" s="83"/>
      <c r="BZJ13" s="83"/>
      <c r="BZK13" s="83"/>
      <c r="BZL13" s="83"/>
      <c r="BZM13" s="83"/>
      <c r="BZN13" s="83"/>
      <c r="BZO13" s="83"/>
      <c r="BZP13" s="83"/>
      <c r="BZQ13" s="83"/>
      <c r="BZR13" s="83"/>
      <c r="BZS13" s="83"/>
      <c r="BZT13" s="83"/>
      <c r="BZU13" s="83"/>
      <c r="BZV13" s="83"/>
      <c r="BZW13" s="83"/>
      <c r="BZX13" s="83"/>
      <c r="BZY13" s="83"/>
      <c r="BZZ13" s="83"/>
      <c r="CAA13" s="83"/>
      <c r="CAB13" s="83"/>
      <c r="CAC13" s="83"/>
      <c r="CAD13" s="83"/>
      <c r="CAE13" s="83"/>
      <c r="CAF13" s="83"/>
      <c r="CAG13" s="83"/>
      <c r="CAH13" s="83"/>
      <c r="CAI13" s="83"/>
      <c r="CAJ13" s="83"/>
      <c r="CAK13" s="83"/>
      <c r="CAL13" s="83"/>
      <c r="CAM13" s="83"/>
      <c r="CAN13" s="83"/>
      <c r="CAO13" s="83"/>
      <c r="CAP13" s="83"/>
      <c r="CAQ13" s="83"/>
      <c r="CAR13" s="83"/>
      <c r="CAS13" s="83"/>
      <c r="CAT13" s="83"/>
      <c r="CAU13" s="83"/>
      <c r="CAV13" s="83"/>
      <c r="CAW13" s="83"/>
      <c r="CAX13" s="83"/>
      <c r="CAY13" s="83"/>
      <c r="CAZ13" s="83"/>
      <c r="CBA13" s="83"/>
      <c r="CBB13" s="83"/>
      <c r="CBC13" s="83"/>
      <c r="CBD13" s="83"/>
      <c r="CBE13" s="83"/>
      <c r="CBF13" s="83"/>
      <c r="CBG13" s="83"/>
      <c r="CBH13" s="83"/>
      <c r="CBI13" s="83"/>
      <c r="CBJ13" s="83"/>
      <c r="CBK13" s="83"/>
      <c r="CBL13" s="83"/>
      <c r="CBM13" s="83"/>
      <c r="CBN13" s="83"/>
      <c r="CBO13" s="83"/>
      <c r="CBP13" s="83"/>
      <c r="CBQ13" s="83"/>
      <c r="CBR13" s="83"/>
      <c r="CBS13" s="83"/>
      <c r="CBT13" s="83"/>
      <c r="CBU13" s="83"/>
      <c r="CBV13" s="83"/>
      <c r="CBW13" s="83"/>
      <c r="CBX13" s="83"/>
      <c r="CBY13" s="83"/>
      <c r="CBZ13" s="83"/>
      <c r="CCA13" s="83"/>
      <c r="CCB13" s="83"/>
      <c r="CCC13" s="83"/>
      <c r="CCD13" s="83"/>
      <c r="CCE13" s="83"/>
      <c r="CCF13" s="83"/>
      <c r="CCG13" s="83"/>
      <c r="CCH13" s="83"/>
      <c r="CCI13" s="83"/>
      <c r="CCJ13" s="83"/>
      <c r="CCK13" s="83"/>
      <c r="CCL13" s="83"/>
      <c r="CCM13" s="83"/>
      <c r="CCN13" s="83"/>
      <c r="CCO13" s="83"/>
      <c r="CCP13" s="83"/>
      <c r="CCQ13" s="83"/>
      <c r="CCR13" s="83"/>
      <c r="CCS13" s="83"/>
      <c r="CCT13" s="83"/>
      <c r="CCU13" s="83"/>
      <c r="CCV13" s="83"/>
      <c r="CCW13" s="83"/>
      <c r="CCX13" s="83"/>
      <c r="CCY13" s="83"/>
      <c r="CCZ13" s="83"/>
      <c r="CDA13" s="83"/>
      <c r="CDB13" s="83"/>
      <c r="CDC13" s="83"/>
      <c r="CDD13" s="83"/>
      <c r="CDE13" s="83"/>
      <c r="CDF13" s="83"/>
      <c r="CDG13" s="83"/>
      <c r="CDH13" s="83"/>
      <c r="CDI13" s="83"/>
      <c r="CDJ13" s="83"/>
      <c r="CDK13" s="83"/>
      <c r="CDL13" s="83"/>
      <c r="CDM13" s="83"/>
      <c r="CDN13" s="83"/>
      <c r="CDO13" s="83"/>
      <c r="CDP13" s="83"/>
      <c r="CDQ13" s="83"/>
      <c r="CDR13" s="83"/>
      <c r="CDS13" s="83"/>
      <c r="CDT13" s="83"/>
      <c r="CDU13" s="83"/>
      <c r="CDV13" s="83"/>
      <c r="CDW13" s="83"/>
      <c r="CDX13" s="83"/>
      <c r="CDY13" s="83"/>
      <c r="CDZ13" s="83"/>
      <c r="CEA13" s="83"/>
      <c r="CEB13" s="83"/>
      <c r="CEC13" s="83"/>
      <c r="CED13" s="83"/>
      <c r="CEE13" s="83"/>
      <c r="CEF13" s="83"/>
      <c r="CEG13" s="83"/>
      <c r="CEH13" s="83"/>
      <c r="CEI13" s="83"/>
      <c r="CEJ13" s="83"/>
      <c r="CEK13" s="83"/>
      <c r="CEL13" s="83"/>
      <c r="CEM13" s="83"/>
      <c r="CEN13" s="83"/>
      <c r="CEO13" s="83"/>
      <c r="CEP13" s="83"/>
      <c r="CEQ13" s="83"/>
      <c r="CER13" s="83"/>
      <c r="CES13" s="83"/>
      <c r="CET13" s="83"/>
      <c r="CEU13" s="83"/>
      <c r="CEV13" s="83"/>
      <c r="CEW13" s="83"/>
      <c r="CEX13" s="83"/>
      <c r="CEY13" s="83"/>
      <c r="CEZ13" s="83"/>
      <c r="CFA13" s="83"/>
      <c r="CFB13" s="83"/>
      <c r="CFC13" s="83"/>
      <c r="CFD13" s="83"/>
      <c r="CFE13" s="83"/>
      <c r="CFF13" s="83"/>
      <c r="CFG13" s="83"/>
      <c r="CFH13" s="83"/>
      <c r="CFI13" s="83"/>
      <c r="CFJ13" s="83"/>
      <c r="CFK13" s="83"/>
      <c r="CFL13" s="83"/>
      <c r="CFM13" s="83"/>
      <c r="CFN13" s="83"/>
      <c r="CFO13" s="83"/>
      <c r="CFP13" s="83"/>
      <c r="CFQ13" s="83"/>
      <c r="CFR13" s="83"/>
      <c r="CFS13" s="83"/>
      <c r="CFT13" s="83"/>
      <c r="CFU13" s="83"/>
      <c r="CFV13" s="83"/>
      <c r="CFW13" s="83"/>
      <c r="CFX13" s="83"/>
      <c r="CFY13" s="83"/>
      <c r="CFZ13" s="83"/>
      <c r="CGA13" s="83"/>
      <c r="CGB13" s="83"/>
      <c r="CGC13" s="83"/>
      <c r="CGD13" s="83"/>
      <c r="CGE13" s="83"/>
      <c r="CGF13" s="83"/>
      <c r="CGG13" s="83"/>
      <c r="CGH13" s="83"/>
      <c r="CGI13" s="83"/>
      <c r="CGJ13" s="83"/>
      <c r="CGK13" s="83"/>
      <c r="CGL13" s="83"/>
      <c r="CGM13" s="83"/>
      <c r="CGN13" s="83"/>
      <c r="CGO13" s="83"/>
      <c r="CGP13" s="83"/>
      <c r="CGQ13" s="83"/>
      <c r="CGR13" s="83"/>
      <c r="CGS13" s="83"/>
      <c r="CGT13" s="83"/>
      <c r="CGU13" s="83"/>
      <c r="CGV13" s="83"/>
      <c r="CGW13" s="83"/>
      <c r="CGX13" s="83"/>
      <c r="CGY13" s="83"/>
      <c r="CGZ13" s="83"/>
      <c r="CHA13" s="83"/>
      <c r="CHB13" s="83"/>
      <c r="CHC13" s="83"/>
      <c r="CHD13" s="83"/>
      <c r="CHE13" s="83"/>
      <c r="CHF13" s="83"/>
      <c r="CHG13" s="83"/>
      <c r="CHH13" s="83"/>
      <c r="CHI13" s="83"/>
      <c r="CHJ13" s="83"/>
      <c r="CHK13" s="83"/>
      <c r="CHL13" s="83"/>
      <c r="CHM13" s="83"/>
      <c r="CHN13" s="83"/>
      <c r="CHO13" s="83"/>
      <c r="CHP13" s="83"/>
      <c r="CHQ13" s="83"/>
      <c r="CHR13" s="83"/>
      <c r="CHS13" s="83"/>
      <c r="CHT13" s="83"/>
      <c r="CHU13" s="83"/>
      <c r="CHV13" s="83"/>
      <c r="CHW13" s="83"/>
      <c r="CHX13" s="83"/>
      <c r="CHY13" s="83"/>
      <c r="CHZ13" s="83"/>
      <c r="CIA13" s="83"/>
      <c r="CIB13" s="83"/>
      <c r="CIC13" s="83"/>
      <c r="CID13" s="83"/>
      <c r="CIE13" s="83"/>
      <c r="CIF13" s="83"/>
      <c r="CIG13" s="83"/>
      <c r="CIH13" s="83"/>
      <c r="CII13" s="83"/>
      <c r="CIJ13" s="83"/>
      <c r="CIK13" s="83"/>
      <c r="CIL13" s="83"/>
      <c r="CIM13" s="83"/>
      <c r="CIN13" s="83"/>
      <c r="CIO13" s="83"/>
      <c r="CIP13" s="83"/>
      <c r="CIQ13" s="83"/>
      <c r="CIR13" s="83"/>
      <c r="CIS13" s="83"/>
      <c r="CIT13" s="83"/>
      <c r="CIU13" s="83"/>
      <c r="CIV13" s="83"/>
      <c r="CIW13" s="83"/>
      <c r="CIX13" s="83"/>
      <c r="CIY13" s="83"/>
      <c r="CIZ13" s="83"/>
      <c r="CJA13" s="83"/>
      <c r="CJB13" s="83"/>
      <c r="CJC13" s="83"/>
      <c r="CJD13" s="83"/>
      <c r="CJE13" s="83"/>
      <c r="CJF13" s="83"/>
      <c r="CJG13" s="83"/>
      <c r="CJH13" s="83"/>
      <c r="CJI13" s="83"/>
      <c r="CJJ13" s="83"/>
      <c r="CJK13" s="83"/>
      <c r="CJL13" s="83"/>
      <c r="CJM13" s="83"/>
      <c r="CJN13" s="83"/>
      <c r="CJO13" s="83"/>
      <c r="CJP13" s="83"/>
      <c r="CJQ13" s="83"/>
      <c r="CJR13" s="83"/>
      <c r="CJS13" s="83"/>
      <c r="CJT13" s="83"/>
      <c r="CJU13" s="83"/>
      <c r="CJV13" s="83"/>
      <c r="CJW13" s="83"/>
      <c r="CJX13" s="83"/>
      <c r="CJY13" s="83"/>
      <c r="CJZ13" s="83"/>
      <c r="CKA13" s="83"/>
      <c r="CKB13" s="83"/>
      <c r="CKC13" s="83"/>
      <c r="CKD13" s="83"/>
      <c r="CKE13" s="83"/>
      <c r="CKF13" s="83"/>
      <c r="CKG13" s="83"/>
      <c r="CKH13" s="83"/>
      <c r="CKI13" s="83"/>
      <c r="CKJ13" s="83"/>
      <c r="CKK13" s="83"/>
      <c r="CKL13" s="83"/>
      <c r="CKM13" s="83"/>
      <c r="CKN13" s="83"/>
      <c r="CKO13" s="83"/>
      <c r="CKP13" s="83"/>
      <c r="CKQ13" s="83"/>
      <c r="CKR13" s="83"/>
      <c r="CKS13" s="83"/>
      <c r="CKT13" s="83"/>
      <c r="CKU13" s="83"/>
      <c r="CKV13" s="83"/>
      <c r="CKW13" s="83"/>
      <c r="CKX13" s="83"/>
      <c r="CKY13" s="83"/>
      <c r="CKZ13" s="83"/>
      <c r="CLA13" s="83"/>
      <c r="CLB13" s="83"/>
      <c r="CLC13" s="83"/>
      <c r="CLD13" s="83"/>
      <c r="CLE13" s="83"/>
      <c r="CLF13" s="83"/>
      <c r="CLG13" s="83"/>
      <c r="CLH13" s="83"/>
      <c r="CLI13" s="83"/>
      <c r="CLJ13" s="83"/>
      <c r="CLK13" s="83"/>
      <c r="CLL13" s="83"/>
      <c r="CLM13" s="83"/>
      <c r="CLN13" s="83"/>
      <c r="CLO13" s="83"/>
      <c r="CLP13" s="83"/>
      <c r="CLQ13" s="83"/>
      <c r="CLR13" s="83"/>
      <c r="CLS13" s="83"/>
      <c r="CLT13" s="83"/>
      <c r="CLU13" s="83"/>
      <c r="CLV13" s="83"/>
      <c r="CLW13" s="83"/>
      <c r="CLX13" s="83"/>
      <c r="CLY13" s="83"/>
      <c r="CLZ13" s="83"/>
      <c r="CMA13" s="83"/>
      <c r="CMB13" s="83"/>
      <c r="CMC13" s="83"/>
      <c r="CMD13" s="83"/>
      <c r="CME13" s="83"/>
      <c r="CMF13" s="83"/>
      <c r="CMG13" s="83"/>
      <c r="CMH13" s="83"/>
      <c r="CMI13" s="83"/>
      <c r="CMJ13" s="83"/>
      <c r="CMK13" s="83"/>
      <c r="CML13" s="83"/>
      <c r="CMM13" s="83"/>
      <c r="CMN13" s="83"/>
      <c r="CMO13" s="83"/>
      <c r="CMP13" s="83"/>
      <c r="CMQ13" s="83"/>
      <c r="CMR13" s="83"/>
      <c r="CMS13" s="83"/>
      <c r="CMT13" s="83"/>
      <c r="CMU13" s="83"/>
      <c r="CMV13" s="83"/>
      <c r="CMW13" s="83"/>
      <c r="CMX13" s="83"/>
      <c r="CMY13" s="83"/>
      <c r="CMZ13" s="83"/>
      <c r="CNA13" s="83"/>
      <c r="CNB13" s="83"/>
      <c r="CNC13" s="83"/>
      <c r="CND13" s="83"/>
      <c r="CNE13" s="83"/>
      <c r="CNF13" s="83"/>
      <c r="CNG13" s="83"/>
      <c r="CNH13" s="83"/>
      <c r="CNI13" s="83"/>
      <c r="CNJ13" s="83"/>
      <c r="CNK13" s="83"/>
      <c r="CNL13" s="83"/>
      <c r="CNM13" s="83"/>
      <c r="CNN13" s="83"/>
      <c r="CNO13" s="83"/>
      <c r="CNP13" s="83"/>
      <c r="CNQ13" s="83"/>
      <c r="CNR13" s="83"/>
      <c r="CNS13" s="83"/>
      <c r="CNT13" s="83"/>
      <c r="CNU13" s="83"/>
      <c r="CNV13" s="83"/>
      <c r="CNW13" s="83"/>
      <c r="CNX13" s="83"/>
      <c r="CNY13" s="83"/>
      <c r="CNZ13" s="83"/>
      <c r="COA13" s="83"/>
      <c r="COB13" s="83"/>
      <c r="COC13" s="83"/>
      <c r="COD13" s="83"/>
      <c r="COE13" s="83"/>
      <c r="COF13" s="83"/>
      <c r="COG13" s="83"/>
      <c r="COH13" s="83"/>
      <c r="COI13" s="83"/>
      <c r="COJ13" s="83"/>
      <c r="COK13" s="83"/>
      <c r="COL13" s="83"/>
      <c r="COM13" s="83"/>
      <c r="CON13" s="83"/>
      <c r="COO13" s="83"/>
      <c r="COP13" s="83"/>
      <c r="COQ13" s="83"/>
      <c r="COR13" s="83"/>
      <c r="COS13" s="83"/>
      <c r="COT13" s="83"/>
      <c r="COU13" s="83"/>
      <c r="COV13" s="83"/>
      <c r="COW13" s="83"/>
      <c r="COX13" s="83"/>
      <c r="COY13" s="83"/>
      <c r="COZ13" s="83"/>
      <c r="CPA13" s="83"/>
      <c r="CPB13" s="83"/>
      <c r="CPC13" s="83"/>
      <c r="CPD13" s="83"/>
      <c r="CPE13" s="83"/>
      <c r="CPF13" s="83"/>
      <c r="CPG13" s="83"/>
      <c r="CPH13" s="83"/>
      <c r="CPI13" s="83"/>
      <c r="CPJ13" s="83"/>
      <c r="CPK13" s="83"/>
      <c r="CPL13" s="83"/>
      <c r="CPM13" s="83"/>
      <c r="CPN13" s="83"/>
      <c r="CPO13" s="83"/>
      <c r="CPP13" s="83"/>
      <c r="CPQ13" s="83"/>
      <c r="CPR13" s="83"/>
      <c r="CPS13" s="83"/>
      <c r="CPT13" s="83"/>
      <c r="CPU13" s="83"/>
      <c r="CPV13" s="83"/>
      <c r="CPW13" s="83"/>
      <c r="CPX13" s="83"/>
      <c r="CPY13" s="83"/>
      <c r="CPZ13" s="83"/>
      <c r="CQA13" s="83"/>
      <c r="CQB13" s="83"/>
      <c r="CQC13" s="83"/>
      <c r="CQD13" s="83"/>
      <c r="CQE13" s="83"/>
      <c r="CQF13" s="83"/>
      <c r="CQG13" s="83"/>
      <c r="CQH13" s="83"/>
      <c r="CQI13" s="83"/>
      <c r="CQJ13" s="83"/>
      <c r="CQK13" s="83"/>
      <c r="CQL13" s="83"/>
      <c r="CQM13" s="83"/>
      <c r="CQN13" s="83"/>
      <c r="CQO13" s="83"/>
      <c r="CQP13" s="83"/>
      <c r="CQQ13" s="83"/>
      <c r="CQR13" s="83"/>
      <c r="CQS13" s="83"/>
      <c r="CQT13" s="83"/>
      <c r="CQU13" s="83"/>
      <c r="CQV13" s="83"/>
      <c r="CQW13" s="83"/>
      <c r="CQX13" s="83"/>
      <c r="CQY13" s="83"/>
      <c r="CQZ13" s="83"/>
      <c r="CRA13" s="83"/>
      <c r="CRB13" s="83"/>
      <c r="CRC13" s="83"/>
      <c r="CRD13" s="83"/>
      <c r="CRE13" s="83"/>
      <c r="CRF13" s="83"/>
      <c r="CRG13" s="83"/>
      <c r="CRH13" s="83"/>
      <c r="CRI13" s="83"/>
      <c r="CRJ13" s="83"/>
      <c r="CRK13" s="83"/>
      <c r="CRL13" s="83"/>
      <c r="CRM13" s="83"/>
      <c r="CRN13" s="83"/>
      <c r="CRO13" s="83"/>
      <c r="CRP13" s="83"/>
      <c r="CRQ13" s="83"/>
      <c r="CRR13" s="83"/>
      <c r="CRS13" s="83"/>
      <c r="CRT13" s="83"/>
      <c r="CRU13" s="83"/>
      <c r="CRV13" s="83"/>
      <c r="CRW13" s="83"/>
      <c r="CRX13" s="83"/>
      <c r="CRY13" s="83"/>
      <c r="CRZ13" s="83"/>
      <c r="CSA13" s="83"/>
      <c r="CSB13" s="83"/>
      <c r="CSC13" s="83"/>
      <c r="CSD13" s="83"/>
      <c r="CSE13" s="83"/>
      <c r="CSF13" s="83"/>
      <c r="CSG13" s="83"/>
      <c r="CSH13" s="83"/>
      <c r="CSI13" s="83"/>
      <c r="CSJ13" s="83"/>
      <c r="CSK13" s="83"/>
      <c r="CSL13" s="83"/>
      <c r="CSM13" s="83"/>
      <c r="CSN13" s="83"/>
      <c r="CSO13" s="83"/>
      <c r="CSP13" s="83"/>
      <c r="CSQ13" s="83"/>
      <c r="CSR13" s="83"/>
      <c r="CSS13" s="83"/>
      <c r="CST13" s="83"/>
      <c r="CSU13" s="83"/>
      <c r="CSV13" s="83"/>
      <c r="CSW13" s="83"/>
      <c r="CSX13" s="83"/>
      <c r="CSY13" s="83"/>
      <c r="CSZ13" s="83"/>
      <c r="CTA13" s="83"/>
      <c r="CTB13" s="83"/>
      <c r="CTC13" s="83"/>
      <c r="CTD13" s="83"/>
      <c r="CTE13" s="83"/>
      <c r="CTF13" s="83"/>
      <c r="CTG13" s="83"/>
      <c r="CTH13" s="83"/>
      <c r="CTI13" s="83"/>
      <c r="CTJ13" s="83"/>
      <c r="CTK13" s="83"/>
      <c r="CTL13" s="83"/>
      <c r="CTM13" s="83"/>
      <c r="CTN13" s="83"/>
      <c r="CTO13" s="83"/>
      <c r="CTP13" s="83"/>
      <c r="CTQ13" s="83"/>
      <c r="CTR13" s="83"/>
      <c r="CTS13" s="83"/>
      <c r="CTT13" s="83"/>
      <c r="CTU13" s="83"/>
      <c r="CTV13" s="83"/>
      <c r="CTW13" s="83"/>
      <c r="CTX13" s="83"/>
      <c r="CTY13" s="83"/>
      <c r="CTZ13" s="83"/>
      <c r="CUA13" s="83"/>
      <c r="CUB13" s="83"/>
      <c r="CUC13" s="83"/>
      <c r="CUD13" s="83"/>
      <c r="CUE13" s="83"/>
      <c r="CUF13" s="83"/>
      <c r="CUG13" s="83"/>
      <c r="CUH13" s="83"/>
      <c r="CUI13" s="83"/>
      <c r="CUJ13" s="83"/>
      <c r="CUK13" s="83"/>
      <c r="CUL13" s="83"/>
      <c r="CUM13" s="83"/>
      <c r="CUN13" s="83"/>
      <c r="CUO13" s="83"/>
      <c r="CUP13" s="83"/>
      <c r="CUQ13" s="83"/>
      <c r="CUR13" s="83"/>
      <c r="CUS13" s="83"/>
      <c r="CUT13" s="83"/>
      <c r="CUU13" s="83"/>
      <c r="CUV13" s="83"/>
      <c r="CUW13" s="83"/>
      <c r="CUX13" s="83"/>
      <c r="CUY13" s="83"/>
      <c r="CUZ13" s="83"/>
      <c r="CVA13" s="83"/>
      <c r="CVB13" s="83"/>
      <c r="CVC13" s="83"/>
      <c r="CVD13" s="83"/>
      <c r="CVE13" s="83"/>
      <c r="CVF13" s="83"/>
      <c r="CVG13" s="83"/>
      <c r="CVH13" s="83"/>
      <c r="CVI13" s="83"/>
      <c r="CVJ13" s="83"/>
      <c r="CVK13" s="83"/>
      <c r="CVL13" s="83"/>
      <c r="CVM13" s="83"/>
      <c r="CVN13" s="83"/>
      <c r="CVO13" s="83"/>
      <c r="CVP13" s="83"/>
      <c r="CVQ13" s="83"/>
      <c r="CVR13" s="83"/>
      <c r="CVS13" s="83"/>
      <c r="CVT13" s="83"/>
      <c r="CVU13" s="83"/>
      <c r="CVV13" s="83"/>
      <c r="CVW13" s="83"/>
      <c r="CVX13" s="83"/>
      <c r="CVY13" s="83"/>
      <c r="CVZ13" s="83"/>
      <c r="CWA13" s="83"/>
      <c r="CWB13" s="83"/>
      <c r="CWC13" s="83"/>
      <c r="CWD13" s="83"/>
      <c r="CWE13" s="83"/>
      <c r="CWF13" s="83"/>
      <c r="CWG13" s="83"/>
      <c r="CWH13" s="83"/>
      <c r="CWI13" s="83"/>
      <c r="CWJ13" s="83"/>
      <c r="CWK13" s="83"/>
      <c r="CWL13" s="83"/>
      <c r="CWM13" s="83"/>
      <c r="CWN13" s="83"/>
      <c r="CWO13" s="83"/>
      <c r="CWP13" s="83"/>
      <c r="CWQ13" s="83"/>
      <c r="CWR13" s="83"/>
      <c r="CWS13" s="83"/>
      <c r="CWT13" s="83"/>
      <c r="CWU13" s="83"/>
      <c r="CWV13" s="83"/>
      <c r="CWW13" s="83"/>
      <c r="CWX13" s="83"/>
      <c r="CWY13" s="83"/>
      <c r="CWZ13" s="83"/>
      <c r="CXA13" s="83"/>
      <c r="CXB13" s="83"/>
      <c r="CXC13" s="83"/>
      <c r="CXD13" s="83"/>
      <c r="CXE13" s="83"/>
      <c r="CXF13" s="83"/>
      <c r="CXG13" s="83"/>
      <c r="CXH13" s="83"/>
      <c r="CXI13" s="83"/>
      <c r="CXJ13" s="83"/>
      <c r="CXK13" s="83"/>
      <c r="CXL13" s="83"/>
      <c r="CXM13" s="83"/>
      <c r="CXN13" s="83"/>
      <c r="CXO13" s="83"/>
      <c r="CXP13" s="83"/>
      <c r="CXQ13" s="83"/>
      <c r="CXR13" s="83"/>
      <c r="CXS13" s="83"/>
      <c r="CXT13" s="83"/>
      <c r="CXU13" s="83"/>
      <c r="CXV13" s="83"/>
      <c r="CXW13" s="83"/>
      <c r="CXX13" s="83"/>
      <c r="CXY13" s="83"/>
      <c r="CXZ13" s="83"/>
      <c r="CYA13" s="83"/>
      <c r="CYB13" s="83"/>
      <c r="CYC13" s="83"/>
      <c r="CYD13" s="83"/>
      <c r="CYE13" s="83"/>
      <c r="CYF13" s="83"/>
      <c r="CYG13" s="83"/>
      <c r="CYH13" s="83"/>
      <c r="CYI13" s="83"/>
      <c r="CYJ13" s="83"/>
      <c r="CYK13" s="83"/>
      <c r="CYL13" s="83"/>
      <c r="CYM13" s="83"/>
      <c r="CYN13" s="83"/>
      <c r="CYO13" s="83"/>
      <c r="CYP13" s="83"/>
      <c r="CYQ13" s="83"/>
      <c r="CYR13" s="83"/>
      <c r="CYS13" s="83"/>
      <c r="CYT13" s="83"/>
      <c r="CYU13" s="83"/>
      <c r="CYV13" s="83"/>
      <c r="CYW13" s="83"/>
      <c r="CYX13" s="83"/>
      <c r="CYY13" s="83"/>
      <c r="CYZ13" s="83"/>
      <c r="CZA13" s="83"/>
      <c r="CZB13" s="83"/>
      <c r="CZC13" s="83"/>
      <c r="CZD13" s="83"/>
      <c r="CZE13" s="83"/>
      <c r="CZF13" s="83"/>
      <c r="CZG13" s="83"/>
      <c r="CZH13" s="83"/>
      <c r="CZI13" s="83"/>
      <c r="CZJ13" s="83"/>
      <c r="CZK13" s="83"/>
      <c r="CZL13" s="83"/>
      <c r="CZM13" s="83"/>
      <c r="CZN13" s="83"/>
      <c r="CZO13" s="83"/>
      <c r="CZP13" s="83"/>
      <c r="CZQ13" s="83"/>
      <c r="CZR13" s="83"/>
      <c r="CZS13" s="83"/>
      <c r="CZT13" s="83"/>
      <c r="CZU13" s="83"/>
      <c r="CZV13" s="83"/>
      <c r="CZW13" s="83"/>
      <c r="CZX13" s="83"/>
      <c r="CZY13" s="83"/>
      <c r="CZZ13" s="83"/>
      <c r="DAA13" s="83"/>
      <c r="DAB13" s="83"/>
      <c r="DAC13" s="83"/>
      <c r="DAD13" s="83"/>
      <c r="DAE13" s="83"/>
      <c r="DAF13" s="83"/>
      <c r="DAG13" s="83"/>
      <c r="DAH13" s="83"/>
      <c r="DAI13" s="83"/>
      <c r="DAJ13" s="83"/>
      <c r="DAK13" s="83"/>
      <c r="DAL13" s="83"/>
      <c r="DAM13" s="83"/>
      <c r="DAN13" s="83"/>
      <c r="DAO13" s="83"/>
      <c r="DAP13" s="83"/>
      <c r="DAQ13" s="83"/>
      <c r="DAR13" s="83"/>
      <c r="DAS13" s="83"/>
      <c r="DAT13" s="83"/>
      <c r="DAU13" s="83"/>
      <c r="DAV13" s="83"/>
      <c r="DAW13" s="83"/>
      <c r="DAX13" s="83"/>
      <c r="DAY13" s="83"/>
      <c r="DAZ13" s="83"/>
      <c r="DBA13" s="83"/>
      <c r="DBB13" s="83"/>
      <c r="DBC13" s="83"/>
      <c r="DBD13" s="83"/>
      <c r="DBE13" s="83"/>
      <c r="DBF13" s="83"/>
      <c r="DBG13" s="83"/>
      <c r="DBH13" s="83"/>
      <c r="DBI13" s="83"/>
      <c r="DBJ13" s="83"/>
      <c r="DBK13" s="83"/>
      <c r="DBL13" s="83"/>
      <c r="DBM13" s="83"/>
      <c r="DBN13" s="83"/>
      <c r="DBO13" s="83"/>
      <c r="DBP13" s="83"/>
      <c r="DBQ13" s="83"/>
      <c r="DBR13" s="83"/>
      <c r="DBS13" s="83"/>
      <c r="DBT13" s="83"/>
      <c r="DBU13" s="83"/>
      <c r="DBV13" s="83"/>
      <c r="DBW13" s="83"/>
      <c r="DBX13" s="83"/>
      <c r="DBY13" s="83"/>
      <c r="DBZ13" s="83"/>
      <c r="DCA13" s="83"/>
      <c r="DCB13" s="83"/>
      <c r="DCC13" s="83"/>
      <c r="DCD13" s="83"/>
      <c r="DCE13" s="83"/>
      <c r="DCF13" s="83"/>
      <c r="DCG13" s="83"/>
      <c r="DCH13" s="83"/>
      <c r="DCI13" s="83"/>
      <c r="DCJ13" s="83"/>
      <c r="DCK13" s="83"/>
      <c r="DCL13" s="83"/>
      <c r="DCM13" s="83"/>
      <c r="DCN13" s="83"/>
      <c r="DCO13" s="83"/>
      <c r="DCP13" s="83"/>
      <c r="DCQ13" s="83"/>
      <c r="DCR13" s="83"/>
      <c r="DCS13" s="83"/>
      <c r="DCT13" s="83"/>
      <c r="DCU13" s="83"/>
      <c r="DCV13" s="83"/>
      <c r="DCW13" s="83"/>
      <c r="DCX13" s="83"/>
      <c r="DCY13" s="83"/>
      <c r="DCZ13" s="83"/>
      <c r="DDA13" s="83"/>
      <c r="DDB13" s="83"/>
      <c r="DDC13" s="83"/>
      <c r="DDD13" s="83"/>
      <c r="DDE13" s="83"/>
      <c r="DDF13" s="83"/>
      <c r="DDG13" s="83"/>
      <c r="DDH13" s="83"/>
      <c r="DDI13" s="83"/>
      <c r="DDJ13" s="83"/>
      <c r="DDK13" s="83"/>
      <c r="DDL13" s="83"/>
      <c r="DDM13" s="83"/>
      <c r="DDN13" s="83"/>
      <c r="DDO13" s="83"/>
      <c r="DDP13" s="83"/>
      <c r="DDQ13" s="83"/>
      <c r="DDR13" s="83"/>
      <c r="DDS13" s="83"/>
      <c r="DDT13" s="83"/>
      <c r="DDU13" s="83"/>
      <c r="DDV13" s="83"/>
      <c r="DDW13" s="83"/>
      <c r="DDX13" s="83"/>
      <c r="DDY13" s="83"/>
      <c r="DDZ13" s="83"/>
      <c r="DEA13" s="83"/>
      <c r="DEB13" s="83"/>
      <c r="DEC13" s="83"/>
      <c r="DED13" s="83"/>
      <c r="DEE13" s="83"/>
      <c r="DEF13" s="83"/>
      <c r="DEG13" s="83"/>
      <c r="DEH13" s="83"/>
      <c r="DEI13" s="83"/>
      <c r="DEJ13" s="83"/>
      <c r="DEK13" s="83"/>
      <c r="DEL13" s="83"/>
      <c r="DEM13" s="83"/>
      <c r="DEN13" s="83"/>
      <c r="DEO13" s="83"/>
      <c r="DEP13" s="83"/>
      <c r="DEQ13" s="83"/>
      <c r="DER13" s="83"/>
      <c r="DES13" s="83"/>
      <c r="DET13" s="83"/>
      <c r="DEU13" s="83"/>
      <c r="DEV13" s="83"/>
      <c r="DEW13" s="83"/>
      <c r="DEX13" s="83"/>
      <c r="DEY13" s="83"/>
      <c r="DEZ13" s="83"/>
      <c r="DFA13" s="83"/>
      <c r="DFB13" s="83"/>
      <c r="DFC13" s="83"/>
      <c r="DFD13" s="83"/>
      <c r="DFE13" s="83"/>
      <c r="DFF13" s="83"/>
      <c r="DFG13" s="83"/>
      <c r="DFH13" s="83"/>
      <c r="DFI13" s="83"/>
      <c r="DFJ13" s="83"/>
      <c r="DFK13" s="83"/>
      <c r="DFL13" s="83"/>
      <c r="DFM13" s="83"/>
      <c r="DFN13" s="83"/>
      <c r="DFO13" s="83"/>
      <c r="DFP13" s="83"/>
      <c r="DFQ13" s="83"/>
      <c r="DFR13" s="83"/>
      <c r="DFS13" s="83"/>
      <c r="DFT13" s="83"/>
      <c r="DFU13" s="83"/>
      <c r="DFV13" s="83"/>
      <c r="DFW13" s="83"/>
      <c r="DFX13" s="83"/>
      <c r="DFY13" s="83"/>
      <c r="DFZ13" s="83"/>
      <c r="DGA13" s="83"/>
      <c r="DGB13" s="83"/>
      <c r="DGC13" s="83"/>
      <c r="DGD13" s="83"/>
      <c r="DGE13" s="83"/>
      <c r="DGF13" s="83"/>
      <c r="DGG13" s="83"/>
      <c r="DGH13" s="83"/>
      <c r="DGI13" s="83"/>
      <c r="DGJ13" s="83"/>
      <c r="DGK13" s="83"/>
      <c r="DGL13" s="83"/>
      <c r="DGM13" s="83"/>
      <c r="DGN13" s="83"/>
      <c r="DGO13" s="83"/>
      <c r="DGP13" s="83"/>
      <c r="DGQ13" s="83"/>
      <c r="DGR13" s="83"/>
      <c r="DGS13" s="83"/>
      <c r="DGT13" s="83"/>
      <c r="DGU13" s="83"/>
      <c r="DGV13" s="83"/>
      <c r="DGW13" s="83"/>
      <c r="DGX13" s="83"/>
      <c r="DGY13" s="83"/>
      <c r="DGZ13" s="83"/>
      <c r="DHA13" s="83"/>
      <c r="DHB13" s="83"/>
      <c r="DHC13" s="83"/>
      <c r="DHD13" s="83"/>
      <c r="DHE13" s="83"/>
      <c r="DHF13" s="83"/>
      <c r="DHG13" s="83"/>
      <c r="DHH13" s="83"/>
      <c r="DHI13" s="83"/>
      <c r="DHJ13" s="83"/>
      <c r="DHK13" s="83"/>
      <c r="DHL13" s="83"/>
      <c r="DHM13" s="83"/>
      <c r="DHN13" s="83"/>
      <c r="DHO13" s="83"/>
      <c r="DHP13" s="83"/>
      <c r="DHQ13" s="83"/>
      <c r="DHR13" s="83"/>
      <c r="DHS13" s="83"/>
      <c r="DHT13" s="83"/>
      <c r="DHU13" s="83"/>
      <c r="DHV13" s="83"/>
      <c r="DHW13" s="83"/>
      <c r="DHX13" s="83"/>
      <c r="DHY13" s="83"/>
      <c r="DHZ13" s="83"/>
      <c r="DIA13" s="83"/>
      <c r="DIB13" s="83"/>
      <c r="DIC13" s="83"/>
      <c r="DID13" s="83"/>
      <c r="DIE13" s="83"/>
      <c r="DIF13" s="83"/>
      <c r="DIG13" s="83"/>
      <c r="DIH13" s="83"/>
      <c r="DII13" s="83"/>
      <c r="DIJ13" s="83"/>
      <c r="DIK13" s="83"/>
      <c r="DIL13" s="83"/>
      <c r="DIM13" s="83"/>
      <c r="DIN13" s="83"/>
      <c r="DIO13" s="83"/>
      <c r="DIP13" s="83"/>
      <c r="DIQ13" s="83"/>
      <c r="DIR13" s="83"/>
      <c r="DIS13" s="83"/>
      <c r="DIT13" s="83"/>
      <c r="DIU13" s="83"/>
      <c r="DIV13" s="83"/>
      <c r="DIW13" s="83"/>
      <c r="DIX13" s="83"/>
      <c r="DIY13" s="83"/>
      <c r="DIZ13" s="83"/>
      <c r="DJA13" s="83"/>
      <c r="DJB13" s="83"/>
      <c r="DJC13" s="83"/>
      <c r="DJD13" s="83"/>
      <c r="DJE13" s="83"/>
      <c r="DJF13" s="83"/>
      <c r="DJG13" s="83"/>
      <c r="DJH13" s="83"/>
      <c r="DJI13" s="83"/>
      <c r="DJJ13" s="83"/>
      <c r="DJK13" s="83"/>
      <c r="DJL13" s="83"/>
      <c r="DJM13" s="83"/>
      <c r="DJN13" s="83"/>
      <c r="DJO13" s="83"/>
      <c r="DJP13" s="83"/>
      <c r="DJQ13" s="83"/>
      <c r="DJR13" s="83"/>
      <c r="DJS13" s="83"/>
      <c r="DJT13" s="83"/>
      <c r="DJU13" s="83"/>
      <c r="DJV13" s="83"/>
      <c r="DJW13" s="83"/>
      <c r="DJX13" s="83"/>
      <c r="DJY13" s="83"/>
      <c r="DJZ13" s="83"/>
      <c r="DKA13" s="83"/>
      <c r="DKB13" s="83"/>
      <c r="DKC13" s="83"/>
      <c r="DKD13" s="83"/>
      <c r="DKE13" s="83"/>
      <c r="DKF13" s="83"/>
      <c r="DKG13" s="83"/>
      <c r="DKH13" s="83"/>
      <c r="DKI13" s="83"/>
      <c r="DKJ13" s="83"/>
      <c r="DKK13" s="83"/>
      <c r="DKL13" s="83"/>
      <c r="DKM13" s="83"/>
      <c r="DKN13" s="83"/>
      <c r="DKO13" s="83"/>
      <c r="DKP13" s="83"/>
      <c r="DKQ13" s="83"/>
      <c r="DKR13" s="83"/>
      <c r="DKS13" s="83"/>
      <c r="DKT13" s="83"/>
      <c r="DKU13" s="83"/>
      <c r="DKV13" s="83"/>
      <c r="DKW13" s="83"/>
      <c r="DKX13" s="83"/>
      <c r="DKY13" s="83"/>
      <c r="DKZ13" s="83"/>
      <c r="DLA13" s="83"/>
      <c r="DLB13" s="83"/>
      <c r="DLC13" s="83"/>
      <c r="DLD13" s="83"/>
      <c r="DLE13" s="83"/>
      <c r="DLF13" s="83"/>
      <c r="DLG13" s="83"/>
      <c r="DLH13" s="83"/>
      <c r="DLI13" s="83"/>
      <c r="DLJ13" s="83"/>
      <c r="DLK13" s="83"/>
      <c r="DLL13" s="83"/>
      <c r="DLM13" s="83"/>
      <c r="DLN13" s="83"/>
      <c r="DLO13" s="83"/>
      <c r="DLP13" s="83"/>
      <c r="DLQ13" s="83"/>
      <c r="DLR13" s="83"/>
      <c r="DLS13" s="83"/>
      <c r="DLT13" s="83"/>
      <c r="DLU13" s="83"/>
      <c r="DLV13" s="83"/>
      <c r="DLW13" s="83"/>
      <c r="DLX13" s="83"/>
      <c r="DLY13" s="83"/>
      <c r="DLZ13" s="83"/>
      <c r="DMA13" s="83"/>
      <c r="DMB13" s="83"/>
      <c r="DMC13" s="83"/>
      <c r="DMD13" s="83"/>
      <c r="DME13" s="83"/>
      <c r="DMF13" s="83"/>
      <c r="DMG13" s="83"/>
      <c r="DMH13" s="83"/>
      <c r="DMI13" s="83"/>
      <c r="DMJ13" s="83"/>
      <c r="DMK13" s="83"/>
      <c r="DML13" s="83"/>
      <c r="DMM13" s="83"/>
      <c r="DMN13" s="83"/>
      <c r="DMO13" s="83"/>
      <c r="DMP13" s="83"/>
      <c r="DMQ13" s="83"/>
      <c r="DMR13" s="83"/>
      <c r="DMS13" s="83"/>
      <c r="DMT13" s="83"/>
      <c r="DMU13" s="83"/>
      <c r="DMV13" s="83"/>
      <c r="DMW13" s="83"/>
      <c r="DMX13" s="83"/>
      <c r="DMY13" s="83"/>
      <c r="DMZ13" s="83"/>
      <c r="DNA13" s="83"/>
      <c r="DNB13" s="83"/>
      <c r="DNC13" s="83"/>
      <c r="DND13" s="83"/>
      <c r="DNE13" s="83"/>
      <c r="DNF13" s="83"/>
      <c r="DNG13" s="83"/>
      <c r="DNH13" s="83"/>
      <c r="DNI13" s="83"/>
      <c r="DNJ13" s="83"/>
      <c r="DNK13" s="83"/>
      <c r="DNL13" s="83"/>
      <c r="DNM13" s="83"/>
      <c r="DNN13" s="83"/>
      <c r="DNO13" s="83"/>
      <c r="DNP13" s="83"/>
      <c r="DNQ13" s="83"/>
      <c r="DNR13" s="83"/>
      <c r="DNS13" s="83"/>
      <c r="DNT13" s="83"/>
      <c r="DNU13" s="83"/>
      <c r="DNV13" s="83"/>
      <c r="DNW13" s="83"/>
      <c r="DNX13" s="83"/>
      <c r="DNY13" s="83"/>
      <c r="DNZ13" s="83"/>
      <c r="DOA13" s="83"/>
      <c r="DOB13" s="83"/>
      <c r="DOC13" s="83"/>
      <c r="DOD13" s="83"/>
      <c r="DOE13" s="83"/>
      <c r="DOF13" s="83"/>
      <c r="DOG13" s="83"/>
      <c r="DOH13" s="83"/>
      <c r="DOI13" s="83"/>
      <c r="DOJ13" s="83"/>
      <c r="DOK13" s="83"/>
      <c r="DOL13" s="83"/>
      <c r="DOM13" s="83"/>
      <c r="DON13" s="83"/>
      <c r="DOO13" s="83"/>
      <c r="DOP13" s="83"/>
      <c r="DOQ13" s="83"/>
      <c r="DOR13" s="83"/>
      <c r="DOS13" s="83"/>
      <c r="DOT13" s="83"/>
      <c r="DOU13" s="83"/>
      <c r="DOV13" s="83"/>
      <c r="DOW13" s="83"/>
      <c r="DOX13" s="83"/>
      <c r="DOY13" s="83"/>
      <c r="DOZ13" s="83"/>
      <c r="DPA13" s="83"/>
      <c r="DPB13" s="83"/>
      <c r="DPC13" s="83"/>
      <c r="DPD13" s="83"/>
      <c r="DPE13" s="83"/>
      <c r="DPF13" s="83"/>
      <c r="DPG13" s="83"/>
      <c r="DPH13" s="83"/>
      <c r="DPI13" s="83"/>
      <c r="DPJ13" s="83"/>
      <c r="DPK13" s="83"/>
      <c r="DPL13" s="83"/>
      <c r="DPM13" s="83"/>
      <c r="DPN13" s="83"/>
      <c r="DPO13" s="83"/>
      <c r="DPP13" s="83"/>
      <c r="DPQ13" s="83"/>
      <c r="DPR13" s="83"/>
      <c r="DPS13" s="83"/>
      <c r="DPT13" s="83"/>
      <c r="DPU13" s="83"/>
      <c r="DPV13" s="83"/>
      <c r="DPW13" s="83"/>
      <c r="DPX13" s="83"/>
      <c r="DPY13" s="83"/>
      <c r="DPZ13" s="83"/>
      <c r="DQA13" s="83"/>
      <c r="DQB13" s="83"/>
      <c r="DQC13" s="83"/>
      <c r="DQD13" s="83"/>
      <c r="DQE13" s="83"/>
      <c r="DQF13" s="83"/>
      <c r="DQG13" s="83"/>
      <c r="DQH13" s="83"/>
      <c r="DQI13" s="83"/>
      <c r="DQJ13" s="83"/>
      <c r="DQK13" s="83"/>
      <c r="DQL13" s="83"/>
      <c r="DQM13" s="83"/>
      <c r="DQN13" s="83"/>
      <c r="DQO13" s="83"/>
      <c r="DQP13" s="83"/>
      <c r="DQQ13" s="83"/>
      <c r="DQR13" s="83"/>
      <c r="DQS13" s="83"/>
      <c r="DQT13" s="83"/>
      <c r="DQU13" s="83"/>
      <c r="DQV13" s="83"/>
      <c r="DQW13" s="83"/>
      <c r="DQX13" s="83"/>
      <c r="DQY13" s="83"/>
      <c r="DQZ13" s="83"/>
      <c r="DRA13" s="83"/>
      <c r="DRB13" s="83"/>
      <c r="DRC13" s="83"/>
      <c r="DRD13" s="83"/>
      <c r="DRE13" s="83"/>
      <c r="DRF13" s="83"/>
      <c r="DRG13" s="83"/>
      <c r="DRH13" s="83"/>
      <c r="DRI13" s="83"/>
      <c r="DRJ13" s="83"/>
      <c r="DRK13" s="83"/>
      <c r="DRL13" s="83"/>
      <c r="DRM13" s="83"/>
      <c r="DRN13" s="83"/>
      <c r="DRO13" s="83"/>
      <c r="DRP13" s="83"/>
      <c r="DRQ13" s="83"/>
      <c r="DRR13" s="83"/>
      <c r="DRS13" s="83"/>
      <c r="DRT13" s="83"/>
      <c r="DRU13" s="83"/>
      <c r="DRV13" s="83"/>
      <c r="DRW13" s="83"/>
      <c r="DRX13" s="83"/>
      <c r="DRY13" s="83"/>
      <c r="DRZ13" s="83"/>
      <c r="DSA13" s="83"/>
      <c r="DSB13" s="83"/>
      <c r="DSC13" s="83"/>
      <c r="DSD13" s="83"/>
      <c r="DSE13" s="83"/>
      <c r="DSF13" s="83"/>
      <c r="DSG13" s="83"/>
      <c r="DSH13" s="83"/>
      <c r="DSI13" s="83"/>
      <c r="DSJ13" s="83"/>
      <c r="DSK13" s="83"/>
      <c r="DSL13" s="83"/>
      <c r="DSM13" s="83"/>
      <c r="DSN13" s="83"/>
      <c r="DSO13" s="83"/>
      <c r="DSP13" s="83"/>
      <c r="DSQ13" s="83"/>
      <c r="DSR13" s="83"/>
      <c r="DSS13" s="83"/>
      <c r="DST13" s="83"/>
      <c r="DSU13" s="83"/>
      <c r="DSV13" s="83"/>
      <c r="DSW13" s="83"/>
      <c r="DSX13" s="83"/>
      <c r="DSY13" s="83"/>
      <c r="DSZ13" s="83"/>
      <c r="DTA13" s="83"/>
      <c r="DTB13" s="83"/>
      <c r="DTC13" s="83"/>
      <c r="DTD13" s="83"/>
      <c r="DTE13" s="83"/>
      <c r="DTF13" s="83"/>
      <c r="DTG13" s="83"/>
      <c r="DTH13" s="83"/>
      <c r="DTI13" s="83"/>
      <c r="DTJ13" s="83"/>
      <c r="DTK13" s="83"/>
      <c r="DTL13" s="83"/>
      <c r="DTM13" s="83"/>
      <c r="DTN13" s="83"/>
      <c r="DTO13" s="83"/>
      <c r="DTP13" s="83"/>
      <c r="DTQ13" s="83"/>
      <c r="DTR13" s="83"/>
      <c r="DTS13" s="83"/>
      <c r="DTT13" s="83"/>
      <c r="DTU13" s="83"/>
      <c r="DTV13" s="83"/>
      <c r="DTW13" s="83"/>
      <c r="DTX13" s="83"/>
      <c r="DTY13" s="83"/>
      <c r="DTZ13" s="83"/>
      <c r="DUA13" s="83"/>
      <c r="DUB13" s="83"/>
      <c r="DUC13" s="83"/>
      <c r="DUD13" s="83"/>
      <c r="DUE13" s="83"/>
      <c r="DUF13" s="83"/>
      <c r="DUG13" s="83"/>
      <c r="DUH13" s="83"/>
      <c r="DUI13" s="83"/>
      <c r="DUJ13" s="83"/>
      <c r="DUK13" s="83"/>
      <c r="DUL13" s="83"/>
      <c r="DUM13" s="83"/>
      <c r="DUN13" s="83"/>
      <c r="DUO13" s="83"/>
      <c r="DUP13" s="83"/>
      <c r="DUQ13" s="83"/>
      <c r="DUR13" s="83"/>
      <c r="DUS13" s="83"/>
      <c r="DUT13" s="83"/>
      <c r="DUU13" s="83"/>
      <c r="DUV13" s="83"/>
      <c r="DUW13" s="83"/>
      <c r="DUX13" s="83"/>
      <c r="DUY13" s="83"/>
      <c r="DUZ13" s="83"/>
      <c r="DVA13" s="83"/>
      <c r="DVB13" s="83"/>
      <c r="DVC13" s="83"/>
      <c r="DVD13" s="83"/>
      <c r="DVE13" s="83"/>
      <c r="DVF13" s="83"/>
      <c r="DVG13" s="83"/>
      <c r="DVH13" s="83"/>
      <c r="DVI13" s="83"/>
      <c r="DVJ13" s="83"/>
      <c r="DVK13" s="83"/>
      <c r="DVL13" s="83"/>
      <c r="DVM13" s="83"/>
      <c r="DVN13" s="83"/>
      <c r="DVO13" s="83"/>
      <c r="DVP13" s="83"/>
      <c r="DVQ13" s="83"/>
      <c r="DVR13" s="83"/>
      <c r="DVS13" s="83"/>
      <c r="DVT13" s="83"/>
      <c r="DVU13" s="83"/>
      <c r="DVV13" s="83"/>
      <c r="DVW13" s="83"/>
      <c r="DVX13" s="83"/>
      <c r="DVY13" s="83"/>
      <c r="DVZ13" s="83"/>
      <c r="DWA13" s="83"/>
      <c r="DWB13" s="83"/>
      <c r="DWC13" s="83"/>
      <c r="DWD13" s="83"/>
      <c r="DWE13" s="83"/>
      <c r="DWF13" s="83"/>
      <c r="DWG13" s="83"/>
      <c r="DWH13" s="83"/>
      <c r="DWI13" s="83"/>
      <c r="DWJ13" s="83"/>
      <c r="DWK13" s="83"/>
      <c r="DWL13" s="83"/>
      <c r="DWM13" s="83"/>
      <c r="DWN13" s="83"/>
      <c r="DWO13" s="83"/>
      <c r="DWP13" s="83"/>
      <c r="DWQ13" s="83"/>
      <c r="DWR13" s="83"/>
      <c r="DWS13" s="83"/>
      <c r="DWT13" s="83"/>
      <c r="DWU13" s="83"/>
      <c r="DWV13" s="83"/>
      <c r="DWW13" s="83"/>
      <c r="DWX13" s="83"/>
      <c r="DWY13" s="83"/>
      <c r="DWZ13" s="83"/>
      <c r="DXA13" s="83"/>
      <c r="DXB13" s="83"/>
      <c r="DXC13" s="83"/>
      <c r="DXD13" s="83"/>
      <c r="DXE13" s="83"/>
      <c r="DXF13" s="83"/>
      <c r="DXG13" s="83"/>
      <c r="DXH13" s="83"/>
      <c r="DXI13" s="83"/>
      <c r="DXJ13" s="83"/>
      <c r="DXK13" s="83"/>
      <c r="DXL13" s="83"/>
      <c r="DXM13" s="83"/>
      <c r="DXN13" s="83"/>
      <c r="DXO13" s="83"/>
      <c r="DXP13" s="83"/>
      <c r="DXQ13" s="83"/>
      <c r="DXR13" s="83"/>
      <c r="DXS13" s="83"/>
      <c r="DXT13" s="83"/>
      <c r="DXU13" s="83"/>
      <c r="DXV13" s="83"/>
      <c r="DXW13" s="83"/>
      <c r="DXX13" s="83"/>
      <c r="DXY13" s="83"/>
      <c r="DXZ13" s="83"/>
      <c r="DYA13" s="83"/>
      <c r="DYB13" s="83"/>
      <c r="DYC13" s="83"/>
      <c r="DYD13" s="83"/>
      <c r="DYE13" s="83"/>
      <c r="DYF13" s="83"/>
      <c r="DYG13" s="83"/>
      <c r="DYH13" s="83"/>
      <c r="DYI13" s="83"/>
      <c r="DYJ13" s="83"/>
      <c r="DYK13" s="83"/>
      <c r="DYL13" s="83"/>
      <c r="DYM13" s="83"/>
      <c r="DYN13" s="83"/>
      <c r="DYO13" s="83"/>
      <c r="DYP13" s="83"/>
      <c r="DYQ13" s="83"/>
      <c r="DYR13" s="83"/>
      <c r="DYS13" s="83"/>
      <c r="DYT13" s="83"/>
      <c r="DYU13" s="83"/>
      <c r="DYV13" s="83"/>
      <c r="DYW13" s="83"/>
      <c r="DYX13" s="83"/>
      <c r="DYY13" s="83"/>
      <c r="DYZ13" s="83"/>
      <c r="DZA13" s="83"/>
      <c r="DZB13" s="83"/>
      <c r="DZC13" s="83"/>
      <c r="DZD13" s="83"/>
      <c r="DZE13" s="83"/>
      <c r="DZF13" s="83"/>
      <c r="DZG13" s="83"/>
      <c r="DZH13" s="83"/>
      <c r="DZI13" s="83"/>
      <c r="DZJ13" s="83"/>
      <c r="DZK13" s="83"/>
      <c r="DZL13" s="83"/>
      <c r="DZM13" s="83"/>
      <c r="DZN13" s="83"/>
      <c r="DZO13" s="83"/>
      <c r="DZP13" s="83"/>
      <c r="DZQ13" s="83"/>
      <c r="DZR13" s="83"/>
      <c r="DZS13" s="83"/>
      <c r="DZT13" s="83"/>
      <c r="DZU13" s="83"/>
      <c r="DZV13" s="83"/>
      <c r="DZW13" s="83"/>
      <c r="DZX13" s="83"/>
      <c r="DZY13" s="83"/>
      <c r="DZZ13" s="83"/>
      <c r="EAA13" s="83"/>
      <c r="EAB13" s="83"/>
      <c r="EAC13" s="83"/>
      <c r="EAD13" s="83"/>
      <c r="EAE13" s="83"/>
      <c r="EAF13" s="83"/>
      <c r="EAG13" s="83"/>
      <c r="EAH13" s="83"/>
      <c r="EAI13" s="83"/>
      <c r="EAJ13" s="83"/>
      <c r="EAK13" s="83"/>
      <c r="EAL13" s="83"/>
      <c r="EAM13" s="83"/>
      <c r="EAN13" s="83"/>
      <c r="EAO13" s="83"/>
      <c r="EAP13" s="83"/>
      <c r="EAQ13" s="83"/>
      <c r="EAR13" s="83"/>
      <c r="EAS13" s="83"/>
      <c r="EAT13" s="83"/>
      <c r="EAU13" s="83"/>
      <c r="EAV13" s="83"/>
      <c r="EAW13" s="83"/>
      <c r="EAX13" s="83"/>
      <c r="EAY13" s="83"/>
      <c r="EAZ13" s="83"/>
      <c r="EBA13" s="83"/>
      <c r="EBB13" s="83"/>
      <c r="EBC13" s="83"/>
      <c r="EBD13" s="83"/>
      <c r="EBE13" s="83"/>
      <c r="EBF13" s="83"/>
      <c r="EBG13" s="83"/>
      <c r="EBH13" s="83"/>
      <c r="EBI13" s="83"/>
      <c r="EBJ13" s="83"/>
      <c r="EBK13" s="83"/>
      <c r="EBL13" s="83"/>
      <c r="EBM13" s="83"/>
      <c r="EBN13" s="83"/>
      <c r="EBO13" s="83"/>
      <c r="EBP13" s="83"/>
      <c r="EBQ13" s="83"/>
      <c r="EBR13" s="83"/>
      <c r="EBS13" s="83"/>
      <c r="EBT13" s="83"/>
      <c r="EBU13" s="83"/>
      <c r="EBV13" s="83"/>
      <c r="EBW13" s="83"/>
      <c r="EBX13" s="83"/>
      <c r="EBY13" s="83"/>
      <c r="EBZ13" s="83"/>
      <c r="ECA13" s="83"/>
      <c r="ECB13" s="83"/>
      <c r="ECC13" s="83"/>
      <c r="ECD13" s="83"/>
      <c r="ECE13" s="83"/>
      <c r="ECF13" s="83"/>
      <c r="ECG13" s="83"/>
      <c r="ECH13" s="83"/>
      <c r="ECI13" s="83"/>
      <c r="ECJ13" s="83"/>
      <c r="ECK13" s="83"/>
      <c r="ECL13" s="83"/>
      <c r="ECM13" s="83"/>
      <c r="ECN13" s="83"/>
      <c r="ECO13" s="83"/>
      <c r="ECP13" s="83"/>
      <c r="ECQ13" s="83"/>
      <c r="ECR13" s="83"/>
      <c r="ECS13" s="83"/>
      <c r="ECT13" s="83"/>
      <c r="ECU13" s="83"/>
      <c r="ECV13" s="83"/>
      <c r="ECW13" s="83"/>
      <c r="ECX13" s="83"/>
      <c r="ECY13" s="83"/>
      <c r="ECZ13" s="83"/>
      <c r="EDA13" s="83"/>
      <c r="EDB13" s="83"/>
      <c r="EDC13" s="83"/>
      <c r="EDD13" s="83"/>
      <c r="EDE13" s="83"/>
      <c r="EDF13" s="83"/>
      <c r="EDG13" s="83"/>
      <c r="EDH13" s="83"/>
      <c r="EDI13" s="83"/>
      <c r="EDJ13" s="83"/>
      <c r="EDK13" s="83"/>
      <c r="EDL13" s="83"/>
      <c r="EDM13" s="83"/>
      <c r="EDN13" s="83"/>
      <c r="EDO13" s="83"/>
      <c r="EDP13" s="83"/>
      <c r="EDQ13" s="83"/>
      <c r="EDR13" s="83"/>
      <c r="EDS13" s="83"/>
      <c r="EDT13" s="83"/>
      <c r="EDU13" s="83"/>
      <c r="EDV13" s="83"/>
      <c r="EDW13" s="83"/>
      <c r="EDX13" s="83"/>
      <c r="EDY13" s="83"/>
      <c r="EDZ13" s="83"/>
      <c r="EEA13" s="83"/>
      <c r="EEB13" s="83"/>
      <c r="EEC13" s="83"/>
      <c r="EED13" s="83"/>
      <c r="EEE13" s="83"/>
      <c r="EEF13" s="83"/>
      <c r="EEG13" s="83"/>
      <c r="EEH13" s="83"/>
      <c r="EEI13" s="83"/>
      <c r="EEJ13" s="83"/>
      <c r="EEK13" s="83"/>
      <c r="EEL13" s="83"/>
      <c r="EEM13" s="83"/>
      <c r="EEN13" s="83"/>
      <c r="EEO13" s="83"/>
      <c r="EEP13" s="83"/>
      <c r="EEQ13" s="83"/>
      <c r="EER13" s="83"/>
      <c r="EES13" s="83"/>
      <c r="EET13" s="83"/>
      <c r="EEU13" s="83"/>
      <c r="EEV13" s="83"/>
      <c r="EEW13" s="83"/>
      <c r="EEX13" s="83"/>
      <c r="EEY13" s="83"/>
      <c r="EEZ13" s="83"/>
      <c r="EFA13" s="83"/>
      <c r="EFB13" s="83"/>
      <c r="EFC13" s="83"/>
      <c r="EFD13" s="83"/>
      <c r="EFE13" s="83"/>
      <c r="EFF13" s="83"/>
      <c r="EFG13" s="83"/>
      <c r="EFH13" s="83"/>
      <c r="EFI13" s="83"/>
      <c r="EFJ13" s="83"/>
      <c r="EFK13" s="83"/>
      <c r="EFL13" s="83"/>
      <c r="EFM13" s="83"/>
      <c r="EFN13" s="83"/>
      <c r="EFO13" s="83"/>
      <c r="EFP13" s="83"/>
      <c r="EFQ13" s="83"/>
      <c r="EFR13" s="83"/>
      <c r="EFS13" s="83"/>
      <c r="EFT13" s="83"/>
      <c r="EFU13" s="83"/>
      <c r="EFV13" s="83"/>
      <c r="EFW13" s="83"/>
      <c r="EFX13" s="83"/>
      <c r="EFY13" s="83"/>
      <c r="EFZ13" s="83"/>
      <c r="EGA13" s="83"/>
      <c r="EGB13" s="83"/>
      <c r="EGC13" s="83"/>
      <c r="EGD13" s="83"/>
      <c r="EGE13" s="83"/>
      <c r="EGF13" s="83"/>
      <c r="EGG13" s="83"/>
      <c r="EGH13" s="83"/>
      <c r="EGI13" s="83"/>
      <c r="EGJ13" s="83"/>
      <c r="EGK13" s="83"/>
      <c r="EGL13" s="83"/>
      <c r="EGM13" s="83"/>
      <c r="EGN13" s="83"/>
      <c r="EGO13" s="83"/>
      <c r="EGP13" s="83"/>
      <c r="EGQ13" s="83"/>
      <c r="EGR13" s="83"/>
      <c r="EGS13" s="83"/>
      <c r="EGT13" s="83"/>
      <c r="EGU13" s="83"/>
      <c r="EGV13" s="83"/>
      <c r="EGW13" s="83"/>
      <c r="EGX13" s="83"/>
      <c r="EGY13" s="83"/>
      <c r="EGZ13" s="83"/>
      <c r="EHA13" s="83"/>
      <c r="EHB13" s="83"/>
      <c r="EHC13" s="83"/>
      <c r="EHD13" s="83"/>
      <c r="EHE13" s="83"/>
      <c r="EHF13" s="83"/>
      <c r="EHG13" s="83"/>
      <c r="EHH13" s="83"/>
      <c r="EHI13" s="83"/>
      <c r="EHJ13" s="83"/>
      <c r="EHK13" s="83"/>
      <c r="EHL13" s="83"/>
      <c r="EHM13" s="83"/>
      <c r="EHN13" s="83"/>
      <c r="EHO13" s="83"/>
      <c r="EHP13" s="83"/>
      <c r="EHQ13" s="83"/>
      <c r="EHR13" s="83"/>
      <c r="EHS13" s="83"/>
      <c r="EHT13" s="83"/>
      <c r="EHU13" s="83"/>
      <c r="EHV13" s="83"/>
      <c r="EHW13" s="83"/>
      <c r="EHX13" s="83"/>
      <c r="EHY13" s="83"/>
      <c r="EHZ13" s="83"/>
      <c r="EIA13" s="83"/>
      <c r="EIB13" s="83"/>
      <c r="EIC13" s="83"/>
      <c r="EID13" s="83"/>
      <c r="EIE13" s="83"/>
      <c r="EIF13" s="83"/>
      <c r="EIG13" s="83"/>
      <c r="EIH13" s="83"/>
      <c r="EII13" s="83"/>
      <c r="EIJ13" s="83"/>
      <c r="EIK13" s="83"/>
      <c r="EIL13" s="83"/>
      <c r="EIM13" s="83"/>
      <c r="EIN13" s="83"/>
      <c r="EIO13" s="83"/>
      <c r="EIP13" s="83"/>
      <c r="EIQ13" s="83"/>
      <c r="EIR13" s="83"/>
      <c r="EIS13" s="83"/>
      <c r="EIT13" s="83"/>
      <c r="EIU13" s="83"/>
      <c r="EIV13" s="83"/>
      <c r="EIW13" s="83"/>
      <c r="EIX13" s="83"/>
      <c r="EIY13" s="83"/>
      <c r="EIZ13" s="83"/>
      <c r="EJA13" s="83"/>
      <c r="EJB13" s="83"/>
      <c r="EJC13" s="83"/>
      <c r="EJD13" s="83"/>
      <c r="EJE13" s="83"/>
      <c r="EJF13" s="83"/>
      <c r="EJG13" s="83"/>
      <c r="EJH13" s="83"/>
      <c r="EJI13" s="83"/>
      <c r="EJJ13" s="83"/>
      <c r="EJK13" s="83"/>
      <c r="EJL13" s="83"/>
      <c r="EJM13" s="83"/>
      <c r="EJN13" s="83"/>
      <c r="EJO13" s="83"/>
      <c r="EJP13" s="83"/>
      <c r="EJQ13" s="83"/>
      <c r="EJR13" s="83"/>
      <c r="EJS13" s="83"/>
      <c r="EJT13" s="83"/>
      <c r="EJU13" s="83"/>
      <c r="EJV13" s="83"/>
      <c r="EJW13" s="83"/>
      <c r="EJX13" s="83"/>
      <c r="EJY13" s="83"/>
      <c r="EJZ13" s="83"/>
      <c r="EKA13" s="83"/>
      <c r="EKB13" s="83"/>
      <c r="EKC13" s="83"/>
      <c r="EKD13" s="83"/>
      <c r="EKE13" s="83"/>
      <c r="EKF13" s="83"/>
      <c r="EKG13" s="83"/>
      <c r="EKH13" s="83"/>
      <c r="EKI13" s="83"/>
      <c r="EKJ13" s="83"/>
      <c r="EKK13" s="83"/>
      <c r="EKL13" s="83"/>
      <c r="EKM13" s="83"/>
      <c r="EKN13" s="83"/>
      <c r="EKO13" s="83"/>
      <c r="EKP13" s="83"/>
      <c r="EKQ13" s="83"/>
      <c r="EKR13" s="83"/>
      <c r="EKS13" s="83"/>
      <c r="EKT13" s="83"/>
      <c r="EKU13" s="83"/>
      <c r="EKV13" s="83"/>
      <c r="EKW13" s="83"/>
      <c r="EKX13" s="83"/>
      <c r="EKY13" s="83"/>
      <c r="EKZ13" s="83"/>
      <c r="ELA13" s="83"/>
      <c r="ELB13" s="83"/>
      <c r="ELC13" s="83"/>
      <c r="ELD13" s="83"/>
      <c r="ELE13" s="83"/>
      <c r="ELF13" s="83"/>
      <c r="ELG13" s="83"/>
      <c r="ELH13" s="83"/>
      <c r="ELI13" s="83"/>
      <c r="ELJ13" s="83"/>
      <c r="ELK13" s="83"/>
      <c r="ELL13" s="83"/>
      <c r="ELM13" s="83"/>
      <c r="ELN13" s="83"/>
      <c r="ELO13" s="83"/>
      <c r="ELP13" s="83"/>
      <c r="ELQ13" s="83"/>
      <c r="ELR13" s="83"/>
      <c r="ELS13" s="83"/>
      <c r="ELT13" s="83"/>
      <c r="ELU13" s="83"/>
      <c r="ELV13" s="83"/>
      <c r="ELW13" s="83"/>
      <c r="ELX13" s="83"/>
      <c r="ELY13" s="83"/>
      <c r="ELZ13" s="83"/>
      <c r="EMA13" s="83"/>
      <c r="EMB13" s="83"/>
      <c r="EMC13" s="83"/>
      <c r="EMD13" s="83"/>
      <c r="EME13" s="83"/>
      <c r="EMF13" s="83"/>
      <c r="EMG13" s="83"/>
      <c r="EMH13" s="83"/>
      <c r="EMI13" s="83"/>
      <c r="EMJ13" s="83"/>
      <c r="EMK13" s="83"/>
      <c r="EML13" s="83"/>
      <c r="EMM13" s="83"/>
      <c r="EMN13" s="83"/>
      <c r="EMO13" s="83"/>
      <c r="EMP13" s="83"/>
      <c r="EMQ13" s="83"/>
      <c r="EMR13" s="83"/>
      <c r="EMS13" s="83"/>
      <c r="EMT13" s="83"/>
      <c r="EMU13" s="83"/>
      <c r="EMV13" s="83"/>
      <c r="EMW13" s="83"/>
      <c r="EMX13" s="83"/>
      <c r="EMY13" s="83"/>
      <c r="EMZ13" s="83"/>
      <c r="ENA13" s="83"/>
      <c r="ENB13" s="83"/>
      <c r="ENC13" s="83"/>
      <c r="END13" s="83"/>
      <c r="ENE13" s="83"/>
      <c r="ENF13" s="83"/>
      <c r="ENG13" s="83"/>
      <c r="ENH13" s="83"/>
      <c r="ENI13" s="83"/>
      <c r="ENJ13" s="83"/>
      <c r="ENK13" s="83"/>
      <c r="ENL13" s="83"/>
      <c r="ENM13" s="83"/>
      <c r="ENN13" s="83"/>
      <c r="ENO13" s="83"/>
      <c r="ENP13" s="83"/>
      <c r="ENQ13" s="83"/>
      <c r="ENR13" s="83"/>
      <c r="ENS13" s="83"/>
      <c r="ENT13" s="83"/>
      <c r="ENU13" s="83"/>
      <c r="ENV13" s="83"/>
      <c r="ENW13" s="83"/>
      <c r="ENX13" s="83"/>
      <c r="ENY13" s="83"/>
      <c r="ENZ13" s="83"/>
      <c r="EOA13" s="83"/>
      <c r="EOB13" s="83"/>
      <c r="EOC13" s="83"/>
      <c r="EOD13" s="83"/>
      <c r="EOE13" s="83"/>
      <c r="EOF13" s="83"/>
      <c r="EOG13" s="83"/>
      <c r="EOH13" s="83"/>
      <c r="EOI13" s="83"/>
      <c r="EOJ13" s="83"/>
      <c r="EOK13" s="83"/>
      <c r="EOL13" s="83"/>
      <c r="EOM13" s="83"/>
      <c r="EON13" s="83"/>
      <c r="EOO13" s="83"/>
      <c r="EOP13" s="83"/>
      <c r="EOQ13" s="83"/>
      <c r="EOR13" s="83"/>
      <c r="EOS13" s="83"/>
      <c r="EOT13" s="83"/>
      <c r="EOU13" s="83"/>
      <c r="EOV13" s="83"/>
      <c r="EOW13" s="83"/>
      <c r="EOX13" s="83"/>
      <c r="EOY13" s="83"/>
      <c r="EOZ13" s="83"/>
      <c r="EPA13" s="83"/>
      <c r="EPB13" s="83"/>
      <c r="EPC13" s="83"/>
      <c r="EPD13" s="83"/>
      <c r="EPE13" s="83"/>
      <c r="EPF13" s="83"/>
      <c r="EPG13" s="83"/>
      <c r="EPH13" s="83"/>
      <c r="EPI13" s="83"/>
      <c r="EPJ13" s="83"/>
      <c r="EPK13" s="83"/>
      <c r="EPL13" s="83"/>
      <c r="EPM13" s="83"/>
      <c r="EPN13" s="83"/>
      <c r="EPO13" s="83"/>
      <c r="EPP13" s="83"/>
      <c r="EPQ13" s="83"/>
      <c r="EPR13" s="83"/>
      <c r="EPS13" s="83"/>
      <c r="EPT13" s="83"/>
      <c r="EPU13" s="83"/>
      <c r="EPV13" s="83"/>
      <c r="EPW13" s="83"/>
      <c r="EPX13" s="83"/>
      <c r="EPY13" s="83"/>
      <c r="EPZ13" s="83"/>
      <c r="EQA13" s="83"/>
      <c r="EQB13" s="83"/>
      <c r="EQC13" s="83"/>
      <c r="EQD13" s="83"/>
      <c r="EQE13" s="83"/>
      <c r="EQF13" s="83"/>
      <c r="EQG13" s="83"/>
      <c r="EQH13" s="83"/>
      <c r="EQI13" s="83"/>
      <c r="EQJ13" s="83"/>
      <c r="EQK13" s="83"/>
      <c r="EQL13" s="83"/>
      <c r="EQM13" s="83"/>
      <c r="EQN13" s="83"/>
      <c r="EQO13" s="83"/>
      <c r="EQP13" s="83"/>
      <c r="EQQ13" s="83"/>
      <c r="EQR13" s="83"/>
      <c r="EQS13" s="83"/>
      <c r="EQT13" s="83"/>
      <c r="EQU13" s="83"/>
      <c r="EQV13" s="83"/>
      <c r="EQW13" s="83"/>
      <c r="EQX13" s="83"/>
      <c r="EQY13" s="83"/>
      <c r="EQZ13" s="83"/>
      <c r="ERA13" s="83"/>
      <c r="ERB13" s="83"/>
      <c r="ERC13" s="83"/>
      <c r="ERD13" s="83"/>
      <c r="ERE13" s="83"/>
      <c r="ERF13" s="83"/>
      <c r="ERG13" s="83"/>
      <c r="ERH13" s="83"/>
      <c r="ERI13" s="83"/>
      <c r="ERJ13" s="83"/>
      <c r="ERK13" s="83"/>
      <c r="ERL13" s="83"/>
      <c r="ERM13" s="83"/>
      <c r="ERN13" s="83"/>
      <c r="ERO13" s="83"/>
      <c r="ERP13" s="83"/>
      <c r="ERQ13" s="83"/>
      <c r="ERR13" s="83"/>
      <c r="ERS13" s="83"/>
      <c r="ERT13" s="83"/>
      <c r="ERU13" s="83"/>
      <c r="ERV13" s="83"/>
      <c r="ERW13" s="83"/>
      <c r="ERX13" s="83"/>
      <c r="ERY13" s="83"/>
      <c r="ERZ13" s="83"/>
      <c r="ESA13" s="83"/>
      <c r="ESB13" s="83"/>
      <c r="ESC13" s="83"/>
      <c r="ESD13" s="83"/>
      <c r="ESE13" s="83"/>
      <c r="ESF13" s="83"/>
      <c r="ESG13" s="83"/>
      <c r="ESH13" s="83"/>
      <c r="ESI13" s="83"/>
      <c r="ESJ13" s="83"/>
      <c r="ESK13" s="83"/>
      <c r="ESL13" s="83"/>
      <c r="ESM13" s="83"/>
      <c r="ESN13" s="83"/>
      <c r="ESO13" s="83"/>
      <c r="ESP13" s="83"/>
      <c r="ESQ13" s="83"/>
      <c r="ESR13" s="83"/>
      <c r="ESS13" s="83"/>
      <c r="EST13" s="83"/>
      <c r="ESU13" s="83"/>
      <c r="ESV13" s="83"/>
      <c r="ESW13" s="83"/>
      <c r="ESX13" s="83"/>
      <c r="ESY13" s="83"/>
      <c r="ESZ13" s="83"/>
      <c r="ETA13" s="83"/>
      <c r="ETB13" s="83"/>
      <c r="ETC13" s="83"/>
      <c r="ETD13" s="83"/>
      <c r="ETE13" s="83"/>
      <c r="ETF13" s="83"/>
      <c r="ETG13" s="83"/>
      <c r="ETH13" s="83"/>
      <c r="ETI13" s="83"/>
      <c r="ETJ13" s="83"/>
      <c r="ETK13" s="83"/>
      <c r="ETL13" s="83"/>
      <c r="ETM13" s="83"/>
      <c r="ETN13" s="83"/>
      <c r="ETO13" s="83"/>
      <c r="ETP13" s="83"/>
      <c r="ETQ13" s="83"/>
      <c r="ETR13" s="83"/>
      <c r="ETS13" s="83"/>
      <c r="ETT13" s="83"/>
      <c r="ETU13" s="83"/>
      <c r="ETV13" s="83"/>
      <c r="ETW13" s="83"/>
      <c r="ETX13" s="83"/>
      <c r="ETY13" s="83"/>
      <c r="ETZ13" s="83"/>
      <c r="EUA13" s="83"/>
      <c r="EUB13" s="83"/>
      <c r="EUC13" s="83"/>
      <c r="EUD13" s="83"/>
      <c r="EUE13" s="83"/>
      <c r="EUF13" s="83"/>
      <c r="EUG13" s="83"/>
      <c r="EUH13" s="83"/>
      <c r="EUI13" s="83"/>
      <c r="EUJ13" s="83"/>
      <c r="EUK13" s="83"/>
      <c r="EUL13" s="83"/>
      <c r="EUM13" s="83"/>
      <c r="EUN13" s="83"/>
      <c r="EUO13" s="83"/>
      <c r="EUP13" s="83"/>
      <c r="EUQ13" s="83"/>
      <c r="EUR13" s="83"/>
      <c r="EUS13" s="83"/>
      <c r="EUT13" s="83"/>
      <c r="EUU13" s="83"/>
      <c r="EUV13" s="83"/>
      <c r="EUW13" s="83"/>
      <c r="EUX13" s="83"/>
      <c r="EUY13" s="83"/>
      <c r="EUZ13" s="83"/>
      <c r="EVA13" s="83"/>
      <c r="EVB13" s="83"/>
      <c r="EVC13" s="83"/>
      <c r="EVD13" s="83"/>
      <c r="EVE13" s="83"/>
      <c r="EVF13" s="83"/>
      <c r="EVG13" s="83"/>
      <c r="EVH13" s="83"/>
      <c r="EVI13" s="83"/>
      <c r="EVJ13" s="83"/>
      <c r="EVK13" s="83"/>
      <c r="EVL13" s="83"/>
      <c r="EVM13" s="83"/>
      <c r="EVN13" s="83"/>
      <c r="EVO13" s="83"/>
      <c r="EVP13" s="83"/>
      <c r="EVQ13" s="83"/>
      <c r="EVR13" s="83"/>
      <c r="EVS13" s="83"/>
      <c r="EVT13" s="83"/>
      <c r="EVU13" s="83"/>
      <c r="EVV13" s="83"/>
      <c r="EVW13" s="83"/>
      <c r="EVX13" s="83"/>
      <c r="EVY13" s="83"/>
      <c r="EVZ13" s="83"/>
      <c r="EWA13" s="83"/>
      <c r="EWB13" s="83"/>
      <c r="EWC13" s="83"/>
      <c r="EWD13" s="83"/>
      <c r="EWE13" s="83"/>
      <c r="EWF13" s="83"/>
      <c r="EWG13" s="83"/>
      <c r="EWH13" s="83"/>
      <c r="EWI13" s="83"/>
      <c r="EWJ13" s="83"/>
      <c r="EWK13" s="83"/>
      <c r="EWL13" s="83"/>
      <c r="EWM13" s="83"/>
      <c r="EWN13" s="83"/>
      <c r="EWO13" s="83"/>
      <c r="EWP13" s="83"/>
      <c r="EWQ13" s="83"/>
      <c r="EWR13" s="83"/>
      <c r="EWS13" s="83"/>
      <c r="EWT13" s="83"/>
      <c r="EWU13" s="83"/>
      <c r="EWV13" s="83"/>
      <c r="EWW13" s="83"/>
      <c r="EWX13" s="83"/>
      <c r="EWY13" s="83"/>
      <c r="EWZ13" s="83"/>
      <c r="EXA13" s="83"/>
      <c r="EXB13" s="83"/>
      <c r="EXC13" s="83"/>
      <c r="EXD13" s="83"/>
      <c r="EXE13" s="83"/>
      <c r="EXF13" s="83"/>
      <c r="EXG13" s="83"/>
      <c r="EXH13" s="83"/>
      <c r="EXI13" s="83"/>
      <c r="EXJ13" s="83"/>
      <c r="EXK13" s="83"/>
      <c r="EXL13" s="83"/>
      <c r="EXM13" s="83"/>
      <c r="EXN13" s="83"/>
      <c r="EXO13" s="83"/>
      <c r="EXP13" s="83"/>
      <c r="EXQ13" s="83"/>
      <c r="EXR13" s="83"/>
      <c r="EXS13" s="83"/>
      <c r="EXT13" s="83"/>
      <c r="EXU13" s="83"/>
      <c r="EXV13" s="83"/>
      <c r="EXW13" s="83"/>
      <c r="EXX13" s="83"/>
      <c r="EXY13" s="83"/>
      <c r="EXZ13" s="83"/>
      <c r="EYA13" s="83"/>
      <c r="EYB13" s="83"/>
      <c r="EYC13" s="83"/>
      <c r="EYD13" s="83"/>
      <c r="EYE13" s="83"/>
      <c r="EYF13" s="83"/>
      <c r="EYG13" s="83"/>
      <c r="EYH13" s="83"/>
      <c r="EYI13" s="83"/>
      <c r="EYJ13" s="83"/>
      <c r="EYK13" s="83"/>
      <c r="EYL13" s="83"/>
      <c r="EYM13" s="83"/>
      <c r="EYN13" s="83"/>
      <c r="EYO13" s="83"/>
      <c r="EYP13" s="83"/>
      <c r="EYQ13" s="83"/>
      <c r="EYR13" s="83"/>
      <c r="EYS13" s="83"/>
      <c r="EYT13" s="83"/>
      <c r="EYU13" s="83"/>
      <c r="EYV13" s="83"/>
      <c r="EYW13" s="83"/>
      <c r="EYX13" s="83"/>
      <c r="EYY13" s="83"/>
      <c r="EYZ13" s="83"/>
      <c r="EZA13" s="83"/>
      <c r="EZB13" s="83"/>
      <c r="EZC13" s="83"/>
      <c r="EZD13" s="83"/>
      <c r="EZE13" s="83"/>
      <c r="EZF13" s="83"/>
      <c r="EZG13" s="83"/>
      <c r="EZH13" s="83"/>
      <c r="EZI13" s="83"/>
      <c r="EZJ13" s="83"/>
      <c r="EZK13" s="83"/>
      <c r="EZL13" s="83"/>
      <c r="EZM13" s="83"/>
      <c r="EZN13" s="83"/>
      <c r="EZO13" s="83"/>
      <c r="EZP13" s="83"/>
      <c r="EZQ13" s="83"/>
      <c r="EZR13" s="83"/>
      <c r="EZS13" s="83"/>
      <c r="EZT13" s="83"/>
      <c r="EZU13" s="83"/>
      <c r="EZV13" s="83"/>
      <c r="EZW13" s="83"/>
      <c r="EZX13" s="83"/>
      <c r="EZY13" s="83"/>
      <c r="EZZ13" s="83"/>
      <c r="FAA13" s="83"/>
      <c r="FAB13" s="83"/>
      <c r="FAC13" s="83"/>
      <c r="FAD13" s="83"/>
      <c r="FAE13" s="83"/>
      <c r="FAF13" s="83"/>
      <c r="FAG13" s="83"/>
      <c r="FAH13" s="83"/>
      <c r="FAI13" s="83"/>
      <c r="FAJ13" s="83"/>
      <c r="FAK13" s="83"/>
      <c r="FAL13" s="83"/>
      <c r="FAM13" s="83"/>
      <c r="FAN13" s="83"/>
      <c r="FAO13" s="83"/>
      <c r="FAP13" s="83"/>
      <c r="FAQ13" s="83"/>
      <c r="FAR13" s="83"/>
      <c r="FAS13" s="83"/>
      <c r="FAT13" s="83"/>
      <c r="FAU13" s="83"/>
      <c r="FAV13" s="83"/>
      <c r="FAW13" s="83"/>
      <c r="FAX13" s="83"/>
      <c r="FAY13" s="83"/>
      <c r="FAZ13" s="83"/>
      <c r="FBA13" s="83"/>
      <c r="FBB13" s="83"/>
      <c r="FBC13" s="83"/>
      <c r="FBD13" s="83"/>
      <c r="FBE13" s="83"/>
      <c r="FBF13" s="83"/>
      <c r="FBG13" s="83"/>
      <c r="FBH13" s="83"/>
      <c r="FBI13" s="83"/>
      <c r="FBJ13" s="83"/>
      <c r="FBK13" s="83"/>
      <c r="FBL13" s="83"/>
      <c r="FBM13" s="83"/>
      <c r="FBN13" s="83"/>
      <c r="FBO13" s="83"/>
      <c r="FBP13" s="83"/>
      <c r="FBQ13" s="83"/>
      <c r="FBR13" s="83"/>
      <c r="FBS13" s="83"/>
      <c r="FBT13" s="83"/>
      <c r="FBU13" s="83"/>
      <c r="FBV13" s="83"/>
      <c r="FBW13" s="83"/>
      <c r="FBX13" s="83"/>
      <c r="FBY13" s="83"/>
      <c r="FBZ13" s="83"/>
      <c r="FCA13" s="83"/>
      <c r="FCB13" s="83"/>
      <c r="FCC13" s="83"/>
      <c r="FCD13" s="83"/>
      <c r="FCE13" s="83"/>
      <c r="FCF13" s="83"/>
      <c r="FCG13" s="83"/>
      <c r="FCH13" s="83"/>
      <c r="FCI13" s="83"/>
      <c r="FCJ13" s="83"/>
      <c r="FCK13" s="83"/>
      <c r="FCL13" s="83"/>
      <c r="FCM13" s="83"/>
      <c r="FCN13" s="83"/>
      <c r="FCO13" s="83"/>
      <c r="FCP13" s="83"/>
      <c r="FCQ13" s="83"/>
      <c r="FCR13" s="83"/>
      <c r="FCS13" s="83"/>
      <c r="FCT13" s="83"/>
      <c r="FCU13" s="83"/>
      <c r="FCV13" s="83"/>
      <c r="FCW13" s="83"/>
      <c r="FCX13" s="83"/>
      <c r="FCY13" s="83"/>
      <c r="FCZ13" s="83"/>
      <c r="FDA13" s="83"/>
      <c r="FDB13" s="83"/>
      <c r="FDC13" s="83"/>
      <c r="FDD13" s="83"/>
      <c r="FDE13" s="83"/>
      <c r="FDF13" s="83"/>
      <c r="FDG13" s="83"/>
      <c r="FDH13" s="83"/>
      <c r="FDI13" s="83"/>
      <c r="FDJ13" s="83"/>
      <c r="FDK13" s="83"/>
      <c r="FDL13" s="83"/>
      <c r="FDM13" s="83"/>
      <c r="FDN13" s="83"/>
      <c r="FDO13" s="83"/>
      <c r="FDP13" s="83"/>
      <c r="FDQ13" s="83"/>
      <c r="FDR13" s="83"/>
      <c r="FDS13" s="83"/>
      <c r="FDT13" s="83"/>
      <c r="FDU13" s="83"/>
      <c r="FDV13" s="83"/>
      <c r="FDW13" s="83"/>
      <c r="FDX13" s="83"/>
      <c r="FDY13" s="83"/>
      <c r="FDZ13" s="83"/>
      <c r="FEA13" s="83"/>
      <c r="FEB13" s="83"/>
      <c r="FEC13" s="83"/>
      <c r="FED13" s="83"/>
      <c r="FEE13" s="83"/>
      <c r="FEF13" s="83"/>
      <c r="FEG13" s="83"/>
      <c r="FEH13" s="83"/>
      <c r="FEI13" s="83"/>
      <c r="FEJ13" s="83"/>
      <c r="FEK13" s="83"/>
      <c r="FEL13" s="83"/>
      <c r="FEM13" s="83"/>
      <c r="FEN13" s="83"/>
      <c r="FEO13" s="83"/>
      <c r="FEP13" s="83"/>
      <c r="FEQ13" s="83"/>
      <c r="FER13" s="83"/>
      <c r="FES13" s="83"/>
      <c r="FET13" s="83"/>
      <c r="FEU13" s="83"/>
      <c r="FEV13" s="83"/>
      <c r="FEW13" s="83"/>
      <c r="FEX13" s="83"/>
      <c r="FEY13" s="83"/>
      <c r="FEZ13" s="83"/>
      <c r="FFA13" s="83"/>
      <c r="FFB13" s="83"/>
      <c r="FFC13" s="83"/>
      <c r="FFD13" s="83"/>
      <c r="FFE13" s="83"/>
      <c r="FFF13" s="83"/>
      <c r="FFG13" s="83"/>
      <c r="FFH13" s="83"/>
      <c r="FFI13" s="83"/>
      <c r="FFJ13" s="83"/>
      <c r="FFK13" s="83"/>
      <c r="FFL13" s="83"/>
      <c r="FFM13" s="83"/>
      <c r="FFN13" s="83"/>
      <c r="FFO13" s="83"/>
      <c r="FFP13" s="83"/>
      <c r="FFQ13" s="83"/>
      <c r="FFR13" s="83"/>
      <c r="FFS13" s="83"/>
      <c r="FFT13" s="83"/>
      <c r="FFU13" s="83"/>
      <c r="FFV13" s="83"/>
      <c r="FFW13" s="83"/>
      <c r="FFX13" s="83"/>
      <c r="FFY13" s="83"/>
      <c r="FFZ13" s="83"/>
      <c r="FGA13" s="83"/>
      <c r="FGB13" s="83"/>
      <c r="FGC13" s="83"/>
      <c r="FGD13" s="83"/>
      <c r="FGE13" s="83"/>
      <c r="FGF13" s="83"/>
      <c r="FGG13" s="83"/>
      <c r="FGH13" s="83"/>
      <c r="FGI13" s="83"/>
      <c r="FGJ13" s="83"/>
      <c r="FGK13" s="83"/>
      <c r="FGL13" s="83"/>
      <c r="FGM13" s="83"/>
      <c r="FGN13" s="83"/>
      <c r="FGO13" s="83"/>
      <c r="FGP13" s="83"/>
      <c r="FGQ13" s="83"/>
      <c r="FGR13" s="83"/>
      <c r="FGS13" s="83"/>
      <c r="FGT13" s="83"/>
      <c r="FGU13" s="83"/>
      <c r="FGV13" s="83"/>
      <c r="FGW13" s="83"/>
      <c r="FGX13" s="83"/>
      <c r="FGY13" s="83"/>
      <c r="FGZ13" s="83"/>
      <c r="FHA13" s="83"/>
      <c r="FHB13" s="83"/>
      <c r="FHC13" s="83"/>
      <c r="FHD13" s="83"/>
      <c r="FHE13" s="83"/>
      <c r="FHF13" s="83"/>
      <c r="FHG13" s="83"/>
      <c r="FHH13" s="83"/>
      <c r="FHI13" s="83"/>
      <c r="FHJ13" s="83"/>
      <c r="FHK13" s="83"/>
      <c r="FHL13" s="83"/>
      <c r="FHM13" s="83"/>
      <c r="FHN13" s="83"/>
      <c r="FHO13" s="83"/>
      <c r="FHP13" s="83"/>
      <c r="FHQ13" s="83"/>
      <c r="FHR13" s="83"/>
      <c r="FHS13" s="83"/>
      <c r="FHT13" s="83"/>
      <c r="FHU13" s="83"/>
      <c r="FHV13" s="83"/>
      <c r="FHW13" s="83"/>
      <c r="FHX13" s="83"/>
      <c r="FHY13" s="83"/>
      <c r="FHZ13" s="83"/>
      <c r="FIA13" s="83"/>
      <c r="FIB13" s="83"/>
      <c r="FIC13" s="83"/>
      <c r="FID13" s="83"/>
      <c r="FIE13" s="83"/>
      <c r="FIF13" s="83"/>
      <c r="FIG13" s="83"/>
      <c r="FIH13" s="83"/>
      <c r="FII13" s="83"/>
      <c r="FIJ13" s="83"/>
      <c r="FIK13" s="83"/>
      <c r="FIL13" s="83"/>
      <c r="FIM13" s="83"/>
      <c r="FIN13" s="83"/>
      <c r="FIO13" s="83"/>
      <c r="FIP13" s="83"/>
      <c r="FIQ13" s="83"/>
      <c r="FIR13" s="83"/>
      <c r="FIS13" s="83"/>
      <c r="FIT13" s="83"/>
      <c r="FIU13" s="83"/>
      <c r="FIV13" s="83"/>
      <c r="FIW13" s="83"/>
      <c r="FIX13" s="83"/>
      <c r="FIY13" s="83"/>
      <c r="FIZ13" s="83"/>
      <c r="FJA13" s="83"/>
      <c r="FJB13" s="83"/>
      <c r="FJC13" s="83"/>
      <c r="FJD13" s="83"/>
      <c r="FJE13" s="83"/>
      <c r="FJF13" s="83"/>
      <c r="FJG13" s="83"/>
      <c r="FJH13" s="83"/>
      <c r="FJI13" s="83"/>
      <c r="FJJ13" s="83"/>
      <c r="FJK13" s="83"/>
      <c r="FJL13" s="83"/>
      <c r="FJM13" s="83"/>
      <c r="FJN13" s="83"/>
      <c r="FJO13" s="83"/>
      <c r="FJP13" s="83"/>
      <c r="FJQ13" s="83"/>
      <c r="FJR13" s="83"/>
      <c r="FJS13" s="83"/>
      <c r="FJT13" s="83"/>
      <c r="FJU13" s="83"/>
      <c r="FJV13" s="83"/>
      <c r="FJW13" s="83"/>
      <c r="FJX13" s="83"/>
      <c r="FJY13" s="83"/>
      <c r="FJZ13" s="83"/>
      <c r="FKA13" s="83"/>
      <c r="FKB13" s="83"/>
      <c r="FKC13" s="83"/>
      <c r="FKD13" s="83"/>
      <c r="FKE13" s="83"/>
      <c r="FKF13" s="83"/>
      <c r="FKG13" s="83"/>
      <c r="FKH13" s="83"/>
      <c r="FKI13" s="83"/>
      <c r="FKJ13" s="83"/>
      <c r="FKK13" s="83"/>
      <c r="FKL13" s="83"/>
      <c r="FKM13" s="83"/>
      <c r="FKN13" s="83"/>
      <c r="FKO13" s="83"/>
      <c r="FKP13" s="83"/>
      <c r="FKQ13" s="83"/>
      <c r="FKR13" s="83"/>
      <c r="FKS13" s="83"/>
      <c r="FKT13" s="83"/>
      <c r="FKU13" s="83"/>
      <c r="FKV13" s="83"/>
      <c r="FKW13" s="83"/>
      <c r="FKX13" s="83"/>
      <c r="FKY13" s="83"/>
      <c r="FKZ13" s="83"/>
      <c r="FLA13" s="83"/>
      <c r="FLB13" s="83"/>
      <c r="FLC13" s="83"/>
      <c r="FLD13" s="83"/>
      <c r="FLE13" s="83"/>
      <c r="FLF13" s="83"/>
      <c r="FLG13" s="83"/>
      <c r="FLH13" s="83"/>
      <c r="FLI13" s="83"/>
      <c r="FLJ13" s="83"/>
      <c r="FLK13" s="83"/>
      <c r="FLL13" s="83"/>
      <c r="FLM13" s="83"/>
      <c r="FLN13" s="83"/>
      <c r="FLO13" s="83"/>
      <c r="FLP13" s="83"/>
      <c r="FLQ13" s="83"/>
      <c r="FLR13" s="83"/>
      <c r="FLS13" s="83"/>
      <c r="FLT13" s="83"/>
      <c r="FLU13" s="83"/>
      <c r="FLV13" s="83"/>
      <c r="FLW13" s="83"/>
      <c r="FLX13" s="83"/>
      <c r="FLY13" s="83"/>
      <c r="FLZ13" s="83"/>
      <c r="FMA13" s="83"/>
      <c r="FMB13" s="83"/>
      <c r="FMC13" s="83"/>
      <c r="FMD13" s="83"/>
      <c r="FME13" s="83"/>
      <c r="FMF13" s="83"/>
      <c r="FMG13" s="83"/>
      <c r="FMH13" s="83"/>
      <c r="FMI13" s="83"/>
      <c r="FMJ13" s="83"/>
      <c r="FMK13" s="83"/>
      <c r="FML13" s="83"/>
      <c r="FMM13" s="83"/>
      <c r="FMN13" s="83"/>
      <c r="FMO13" s="83"/>
      <c r="FMP13" s="83"/>
      <c r="FMQ13" s="83"/>
      <c r="FMR13" s="83"/>
      <c r="FMS13" s="83"/>
      <c r="FMT13" s="83"/>
      <c r="FMU13" s="83"/>
      <c r="FMV13" s="83"/>
      <c r="FMW13" s="83"/>
      <c r="FMX13" s="83"/>
      <c r="FMY13" s="83"/>
      <c r="FMZ13" s="83"/>
      <c r="FNA13" s="83"/>
      <c r="FNB13" s="83"/>
      <c r="FNC13" s="83"/>
      <c r="FND13" s="83"/>
      <c r="FNE13" s="83"/>
      <c r="FNF13" s="83"/>
      <c r="FNG13" s="83"/>
      <c r="FNH13" s="83"/>
      <c r="FNI13" s="83"/>
      <c r="FNJ13" s="83"/>
      <c r="FNK13" s="83"/>
      <c r="FNL13" s="83"/>
      <c r="FNM13" s="83"/>
      <c r="FNN13" s="83"/>
      <c r="FNO13" s="83"/>
      <c r="FNP13" s="83"/>
      <c r="FNQ13" s="83"/>
      <c r="FNR13" s="83"/>
      <c r="FNS13" s="83"/>
      <c r="FNT13" s="83"/>
      <c r="FNU13" s="83"/>
      <c r="FNV13" s="83"/>
      <c r="FNW13" s="83"/>
      <c r="FNX13" s="83"/>
      <c r="FNY13" s="83"/>
      <c r="FNZ13" s="83"/>
      <c r="FOA13" s="83"/>
      <c r="FOB13" s="83"/>
      <c r="FOC13" s="83"/>
      <c r="FOD13" s="83"/>
      <c r="FOE13" s="83"/>
      <c r="FOF13" s="83"/>
      <c r="FOG13" s="83"/>
      <c r="FOH13" s="83"/>
      <c r="FOI13" s="83"/>
      <c r="FOJ13" s="83"/>
      <c r="FOK13" s="83"/>
      <c r="FOL13" s="83"/>
      <c r="FOM13" s="83"/>
      <c r="FON13" s="83"/>
      <c r="FOO13" s="83"/>
      <c r="FOP13" s="83"/>
      <c r="FOQ13" s="83"/>
      <c r="FOR13" s="83"/>
      <c r="FOS13" s="83"/>
      <c r="FOT13" s="83"/>
      <c r="FOU13" s="83"/>
      <c r="FOV13" s="83"/>
      <c r="FOW13" s="83"/>
      <c r="FOX13" s="83"/>
      <c r="FOY13" s="83"/>
      <c r="FOZ13" s="83"/>
      <c r="FPA13" s="83"/>
      <c r="FPB13" s="83"/>
      <c r="FPC13" s="83"/>
      <c r="FPD13" s="83"/>
      <c r="FPE13" s="83"/>
      <c r="FPF13" s="83"/>
      <c r="FPG13" s="83"/>
      <c r="FPH13" s="83"/>
      <c r="FPI13" s="83"/>
      <c r="FPJ13" s="83"/>
      <c r="FPK13" s="83"/>
      <c r="FPL13" s="83"/>
      <c r="FPM13" s="83"/>
      <c r="FPN13" s="83"/>
      <c r="FPO13" s="83"/>
      <c r="FPP13" s="83"/>
      <c r="FPQ13" s="83"/>
      <c r="FPR13" s="83"/>
      <c r="FPS13" s="83"/>
      <c r="FPT13" s="83"/>
      <c r="FPU13" s="83"/>
      <c r="FPV13" s="83"/>
      <c r="FPW13" s="83"/>
      <c r="FPX13" s="83"/>
      <c r="FPY13" s="83"/>
      <c r="FPZ13" s="83"/>
      <c r="FQA13" s="83"/>
      <c r="FQB13" s="83"/>
      <c r="FQC13" s="83"/>
      <c r="FQD13" s="83"/>
      <c r="FQE13" s="83"/>
      <c r="FQF13" s="83"/>
      <c r="FQG13" s="83"/>
      <c r="FQH13" s="83"/>
      <c r="FQI13" s="83"/>
      <c r="FQJ13" s="83"/>
      <c r="FQK13" s="83"/>
      <c r="FQL13" s="83"/>
      <c r="FQM13" s="83"/>
      <c r="FQN13" s="83"/>
      <c r="FQO13" s="83"/>
      <c r="FQP13" s="83"/>
      <c r="FQQ13" s="83"/>
      <c r="FQR13" s="83"/>
      <c r="FQS13" s="83"/>
      <c r="FQT13" s="83"/>
      <c r="FQU13" s="83"/>
      <c r="FQV13" s="83"/>
      <c r="FQW13" s="83"/>
      <c r="FQX13" s="83"/>
      <c r="FQY13" s="83"/>
      <c r="FQZ13" s="83"/>
      <c r="FRA13" s="83"/>
      <c r="FRB13" s="83"/>
      <c r="FRC13" s="83"/>
      <c r="FRD13" s="83"/>
      <c r="FRE13" s="83"/>
      <c r="FRF13" s="83"/>
      <c r="FRG13" s="83"/>
      <c r="FRH13" s="83"/>
      <c r="FRI13" s="83"/>
      <c r="FRJ13" s="83"/>
      <c r="FRK13" s="83"/>
      <c r="FRL13" s="83"/>
      <c r="FRM13" s="83"/>
      <c r="FRN13" s="83"/>
      <c r="FRO13" s="83"/>
      <c r="FRP13" s="83"/>
      <c r="FRQ13" s="83"/>
      <c r="FRR13" s="83"/>
      <c r="FRS13" s="83"/>
      <c r="FRT13" s="83"/>
      <c r="FRU13" s="83"/>
      <c r="FRV13" s="83"/>
      <c r="FRW13" s="83"/>
      <c r="FRX13" s="83"/>
      <c r="FRY13" s="83"/>
      <c r="FRZ13" s="83"/>
      <c r="FSA13" s="83"/>
      <c r="FSB13" s="83"/>
      <c r="FSC13" s="83"/>
      <c r="FSD13" s="83"/>
      <c r="FSE13" s="83"/>
      <c r="FSF13" s="83"/>
      <c r="FSG13" s="83"/>
      <c r="FSH13" s="83"/>
      <c r="FSI13" s="83"/>
      <c r="FSJ13" s="83"/>
      <c r="FSK13" s="83"/>
      <c r="FSL13" s="83"/>
      <c r="FSM13" s="83"/>
      <c r="FSN13" s="83"/>
      <c r="FSO13" s="83"/>
      <c r="FSP13" s="83"/>
      <c r="FSQ13" s="83"/>
      <c r="FSR13" s="83"/>
      <c r="FSS13" s="83"/>
      <c r="FST13" s="83"/>
      <c r="FSU13" s="83"/>
      <c r="FSV13" s="83"/>
      <c r="FSW13" s="83"/>
      <c r="FSX13" s="83"/>
      <c r="FSY13" s="83"/>
      <c r="FSZ13" s="83"/>
      <c r="FTA13" s="83"/>
      <c r="FTB13" s="83"/>
      <c r="FTC13" s="83"/>
      <c r="FTD13" s="83"/>
      <c r="FTE13" s="83"/>
      <c r="FTF13" s="83"/>
      <c r="FTG13" s="83"/>
      <c r="FTH13" s="83"/>
      <c r="FTI13" s="83"/>
      <c r="FTJ13" s="83"/>
      <c r="FTK13" s="83"/>
      <c r="FTL13" s="83"/>
      <c r="FTM13" s="83"/>
      <c r="FTN13" s="83"/>
      <c r="FTO13" s="83"/>
      <c r="FTP13" s="83"/>
      <c r="FTQ13" s="83"/>
      <c r="FTR13" s="83"/>
      <c r="FTS13" s="83"/>
      <c r="FTT13" s="83"/>
      <c r="FTU13" s="83"/>
      <c r="FTV13" s="83"/>
      <c r="FTW13" s="83"/>
      <c r="FTX13" s="83"/>
      <c r="FTY13" s="83"/>
      <c r="FTZ13" s="83"/>
      <c r="FUA13" s="83"/>
      <c r="FUB13" s="83"/>
      <c r="FUC13" s="83"/>
      <c r="FUD13" s="83"/>
      <c r="FUE13" s="83"/>
      <c r="FUF13" s="83"/>
      <c r="FUG13" s="83"/>
      <c r="FUH13" s="83"/>
      <c r="FUI13" s="83"/>
      <c r="FUJ13" s="83"/>
      <c r="FUK13" s="83"/>
      <c r="FUL13" s="83"/>
      <c r="FUM13" s="83"/>
      <c r="FUN13" s="83"/>
      <c r="FUO13" s="83"/>
      <c r="FUP13" s="83"/>
      <c r="FUQ13" s="83"/>
      <c r="FUR13" s="83"/>
      <c r="FUS13" s="83"/>
      <c r="FUT13" s="83"/>
      <c r="FUU13" s="83"/>
      <c r="FUV13" s="83"/>
      <c r="FUW13" s="83"/>
      <c r="FUX13" s="83"/>
      <c r="FUY13" s="83"/>
      <c r="FUZ13" s="83"/>
      <c r="FVA13" s="83"/>
      <c r="FVB13" s="83"/>
      <c r="FVC13" s="83"/>
      <c r="FVD13" s="83"/>
      <c r="FVE13" s="83"/>
      <c r="FVF13" s="83"/>
      <c r="FVG13" s="83"/>
      <c r="FVH13" s="83"/>
      <c r="FVI13" s="83"/>
      <c r="FVJ13" s="83"/>
      <c r="FVK13" s="83"/>
      <c r="FVL13" s="83"/>
      <c r="FVM13" s="83"/>
      <c r="FVN13" s="83"/>
      <c r="FVO13" s="83"/>
      <c r="FVP13" s="83"/>
      <c r="FVQ13" s="83"/>
      <c r="FVR13" s="83"/>
      <c r="FVS13" s="83"/>
      <c r="FVT13" s="83"/>
      <c r="FVU13" s="83"/>
      <c r="FVV13" s="83"/>
      <c r="FVW13" s="83"/>
      <c r="FVX13" s="83"/>
      <c r="FVY13" s="83"/>
      <c r="FVZ13" s="83"/>
      <c r="FWA13" s="83"/>
      <c r="FWB13" s="83"/>
      <c r="FWC13" s="83"/>
      <c r="FWD13" s="83"/>
      <c r="FWE13" s="83"/>
      <c r="FWF13" s="83"/>
      <c r="FWG13" s="83"/>
      <c r="FWH13" s="83"/>
      <c r="FWI13" s="83"/>
      <c r="FWJ13" s="83"/>
      <c r="FWK13" s="83"/>
      <c r="FWL13" s="83"/>
      <c r="FWM13" s="83"/>
      <c r="FWN13" s="83"/>
      <c r="FWO13" s="83"/>
      <c r="FWP13" s="83"/>
      <c r="FWQ13" s="83"/>
      <c r="FWR13" s="83"/>
      <c r="FWS13" s="83"/>
      <c r="FWT13" s="83"/>
      <c r="FWU13" s="83"/>
      <c r="FWV13" s="83"/>
      <c r="FWW13" s="83"/>
      <c r="FWX13" s="83"/>
      <c r="FWY13" s="83"/>
      <c r="FWZ13" s="83"/>
      <c r="FXA13" s="83"/>
      <c r="FXB13" s="83"/>
      <c r="FXC13" s="83"/>
      <c r="FXD13" s="83"/>
      <c r="FXE13" s="83"/>
      <c r="FXF13" s="83"/>
      <c r="FXG13" s="83"/>
      <c r="FXH13" s="83"/>
      <c r="FXI13" s="83"/>
      <c r="FXJ13" s="83"/>
      <c r="FXK13" s="83"/>
      <c r="FXL13" s="83"/>
      <c r="FXM13" s="83"/>
      <c r="FXN13" s="83"/>
      <c r="FXO13" s="83"/>
      <c r="FXP13" s="83"/>
      <c r="FXQ13" s="83"/>
      <c r="FXR13" s="83"/>
      <c r="FXS13" s="83"/>
      <c r="FXT13" s="83"/>
      <c r="FXU13" s="83"/>
      <c r="FXV13" s="83"/>
      <c r="FXW13" s="83"/>
      <c r="FXX13" s="83"/>
      <c r="FXY13" s="83"/>
      <c r="FXZ13" s="83"/>
      <c r="FYA13" s="83"/>
      <c r="FYB13" s="83"/>
      <c r="FYC13" s="83"/>
      <c r="FYD13" s="83"/>
      <c r="FYE13" s="83"/>
      <c r="FYF13" s="83"/>
      <c r="FYG13" s="83"/>
      <c r="FYH13" s="83"/>
      <c r="FYI13" s="83"/>
      <c r="FYJ13" s="83"/>
      <c r="FYK13" s="83"/>
      <c r="FYL13" s="83"/>
      <c r="FYM13" s="83"/>
      <c r="FYN13" s="83"/>
      <c r="FYO13" s="83"/>
      <c r="FYP13" s="83"/>
      <c r="FYQ13" s="83"/>
      <c r="FYR13" s="83"/>
      <c r="FYS13" s="83"/>
      <c r="FYT13" s="83"/>
      <c r="FYU13" s="83"/>
      <c r="FYV13" s="83"/>
      <c r="FYW13" s="83"/>
      <c r="FYX13" s="83"/>
      <c r="FYY13" s="83"/>
      <c r="FYZ13" s="83"/>
      <c r="FZA13" s="83"/>
      <c r="FZB13" s="83"/>
      <c r="FZC13" s="83"/>
      <c r="FZD13" s="83"/>
      <c r="FZE13" s="83"/>
      <c r="FZF13" s="83"/>
      <c r="FZG13" s="83"/>
      <c r="FZH13" s="83"/>
      <c r="FZI13" s="83"/>
      <c r="FZJ13" s="83"/>
      <c r="FZK13" s="83"/>
      <c r="FZL13" s="83"/>
      <c r="FZM13" s="83"/>
      <c r="FZN13" s="83"/>
      <c r="FZO13" s="83"/>
      <c r="FZP13" s="83"/>
      <c r="FZQ13" s="83"/>
      <c r="FZR13" s="83"/>
      <c r="FZS13" s="83"/>
      <c r="FZT13" s="83"/>
      <c r="FZU13" s="83"/>
      <c r="FZV13" s="83"/>
      <c r="FZW13" s="83"/>
      <c r="FZX13" s="83"/>
      <c r="FZY13" s="83"/>
      <c r="FZZ13" s="83"/>
      <c r="GAA13" s="83"/>
      <c r="GAB13" s="83"/>
      <c r="GAC13" s="83"/>
      <c r="GAD13" s="83"/>
      <c r="GAE13" s="83"/>
      <c r="GAF13" s="83"/>
      <c r="GAG13" s="83"/>
      <c r="GAH13" s="83"/>
      <c r="GAI13" s="83"/>
      <c r="GAJ13" s="83"/>
      <c r="GAK13" s="83"/>
      <c r="GAL13" s="83"/>
      <c r="GAM13" s="83"/>
      <c r="GAN13" s="83"/>
      <c r="GAO13" s="83"/>
      <c r="GAP13" s="83"/>
      <c r="GAQ13" s="83"/>
      <c r="GAR13" s="83"/>
      <c r="GAS13" s="83"/>
      <c r="GAT13" s="83"/>
      <c r="GAU13" s="83"/>
      <c r="GAV13" s="83"/>
      <c r="GAW13" s="83"/>
      <c r="GAX13" s="83"/>
      <c r="GAY13" s="83"/>
      <c r="GAZ13" s="83"/>
      <c r="GBA13" s="83"/>
      <c r="GBB13" s="83"/>
      <c r="GBC13" s="83"/>
      <c r="GBD13" s="83"/>
      <c r="GBE13" s="83"/>
      <c r="GBF13" s="83"/>
      <c r="GBG13" s="83"/>
      <c r="GBH13" s="83"/>
      <c r="GBI13" s="83"/>
      <c r="GBJ13" s="83"/>
      <c r="GBK13" s="83"/>
      <c r="GBL13" s="83"/>
      <c r="GBM13" s="83"/>
      <c r="GBN13" s="83"/>
      <c r="GBO13" s="83"/>
      <c r="GBP13" s="83"/>
      <c r="GBQ13" s="83"/>
      <c r="GBR13" s="83"/>
      <c r="GBS13" s="83"/>
      <c r="GBT13" s="83"/>
      <c r="GBU13" s="83"/>
      <c r="GBV13" s="83"/>
      <c r="GBW13" s="83"/>
      <c r="GBX13" s="83"/>
      <c r="GBY13" s="83"/>
      <c r="GBZ13" s="83"/>
      <c r="GCA13" s="83"/>
      <c r="GCB13" s="83"/>
      <c r="GCC13" s="83"/>
      <c r="GCD13" s="83"/>
      <c r="GCE13" s="83"/>
      <c r="GCF13" s="83"/>
      <c r="GCG13" s="83"/>
      <c r="GCH13" s="83"/>
      <c r="GCI13" s="83"/>
      <c r="GCJ13" s="83"/>
      <c r="GCK13" s="83"/>
      <c r="GCL13" s="83"/>
      <c r="GCM13" s="83"/>
      <c r="GCN13" s="83"/>
      <c r="GCO13" s="83"/>
      <c r="GCP13" s="83"/>
      <c r="GCQ13" s="83"/>
      <c r="GCR13" s="83"/>
      <c r="GCS13" s="83"/>
      <c r="GCT13" s="83"/>
      <c r="GCU13" s="83"/>
      <c r="GCV13" s="83"/>
      <c r="GCW13" s="83"/>
      <c r="GCX13" s="83"/>
      <c r="GCY13" s="83"/>
      <c r="GCZ13" s="83"/>
      <c r="GDA13" s="83"/>
      <c r="GDB13" s="83"/>
      <c r="GDC13" s="83"/>
      <c r="GDD13" s="83"/>
      <c r="GDE13" s="83"/>
      <c r="GDF13" s="83"/>
      <c r="GDG13" s="83"/>
      <c r="GDH13" s="83"/>
      <c r="GDI13" s="83"/>
      <c r="GDJ13" s="83"/>
      <c r="GDK13" s="83"/>
      <c r="GDL13" s="83"/>
      <c r="GDM13" s="83"/>
      <c r="GDN13" s="83"/>
      <c r="GDO13" s="83"/>
      <c r="GDP13" s="83"/>
      <c r="GDQ13" s="83"/>
      <c r="GDR13" s="83"/>
      <c r="GDS13" s="83"/>
      <c r="GDT13" s="83"/>
      <c r="GDU13" s="83"/>
      <c r="GDV13" s="83"/>
      <c r="GDW13" s="83"/>
      <c r="GDX13" s="83"/>
      <c r="GDY13" s="83"/>
      <c r="GDZ13" s="83"/>
      <c r="GEA13" s="83"/>
      <c r="GEB13" s="83"/>
      <c r="GEC13" s="83"/>
      <c r="GED13" s="83"/>
      <c r="GEE13" s="83"/>
      <c r="GEF13" s="83"/>
      <c r="GEG13" s="83"/>
      <c r="GEH13" s="83"/>
      <c r="GEI13" s="83"/>
      <c r="GEJ13" s="83"/>
      <c r="GEK13" s="83"/>
      <c r="GEL13" s="83"/>
      <c r="GEM13" s="83"/>
      <c r="GEN13" s="83"/>
      <c r="GEO13" s="83"/>
      <c r="GEP13" s="83"/>
      <c r="GEQ13" s="83"/>
      <c r="GER13" s="83"/>
      <c r="GES13" s="83"/>
      <c r="GET13" s="83"/>
      <c r="GEU13" s="83"/>
      <c r="GEV13" s="83"/>
      <c r="GEW13" s="83"/>
      <c r="GEX13" s="83"/>
      <c r="GEY13" s="83"/>
      <c r="GEZ13" s="83"/>
      <c r="GFA13" s="83"/>
      <c r="GFB13" s="83"/>
      <c r="GFC13" s="83"/>
      <c r="GFD13" s="83"/>
      <c r="GFE13" s="83"/>
      <c r="GFF13" s="83"/>
      <c r="GFG13" s="83"/>
      <c r="GFH13" s="83"/>
      <c r="GFI13" s="83"/>
      <c r="GFJ13" s="83"/>
      <c r="GFK13" s="83"/>
      <c r="GFL13" s="83"/>
      <c r="GFM13" s="83"/>
      <c r="GFN13" s="83"/>
      <c r="GFO13" s="83"/>
      <c r="GFP13" s="83"/>
      <c r="GFQ13" s="83"/>
      <c r="GFR13" s="83"/>
      <c r="GFS13" s="83"/>
      <c r="GFT13" s="83"/>
      <c r="GFU13" s="83"/>
      <c r="GFV13" s="83"/>
      <c r="GFW13" s="83"/>
      <c r="GFX13" s="83"/>
      <c r="GFY13" s="83"/>
      <c r="GFZ13" s="83"/>
      <c r="GGA13" s="83"/>
      <c r="GGB13" s="83"/>
      <c r="GGC13" s="83"/>
      <c r="GGD13" s="83"/>
      <c r="GGE13" s="83"/>
      <c r="GGF13" s="83"/>
      <c r="GGG13" s="83"/>
      <c r="GGH13" s="83"/>
      <c r="GGI13" s="83"/>
      <c r="GGJ13" s="83"/>
      <c r="GGK13" s="83"/>
      <c r="GGL13" s="83"/>
      <c r="GGM13" s="83"/>
      <c r="GGN13" s="83"/>
      <c r="GGO13" s="83"/>
      <c r="GGP13" s="83"/>
      <c r="GGQ13" s="83"/>
      <c r="GGR13" s="83"/>
      <c r="GGS13" s="83"/>
      <c r="GGT13" s="83"/>
      <c r="GGU13" s="83"/>
      <c r="GGV13" s="83"/>
      <c r="GGW13" s="83"/>
      <c r="GGX13" s="83"/>
      <c r="GGY13" s="83"/>
      <c r="GGZ13" s="83"/>
      <c r="GHA13" s="83"/>
      <c r="GHB13" s="83"/>
      <c r="GHC13" s="83"/>
      <c r="GHD13" s="83"/>
      <c r="GHE13" s="83"/>
      <c r="GHF13" s="83"/>
      <c r="GHG13" s="83"/>
      <c r="GHH13" s="83"/>
      <c r="GHI13" s="83"/>
      <c r="GHJ13" s="83"/>
      <c r="GHK13" s="83"/>
      <c r="GHL13" s="83"/>
      <c r="GHM13" s="83"/>
      <c r="GHN13" s="83"/>
      <c r="GHO13" s="83"/>
      <c r="GHP13" s="83"/>
      <c r="GHQ13" s="83"/>
      <c r="GHR13" s="83"/>
      <c r="GHS13" s="83"/>
      <c r="GHT13" s="83"/>
      <c r="GHU13" s="83"/>
      <c r="GHV13" s="83"/>
      <c r="GHW13" s="83"/>
      <c r="GHX13" s="83"/>
      <c r="GHY13" s="83"/>
      <c r="GHZ13" s="83"/>
      <c r="GIA13" s="83"/>
      <c r="GIB13" s="83"/>
      <c r="GIC13" s="83"/>
      <c r="GID13" s="83"/>
      <c r="GIE13" s="83"/>
      <c r="GIF13" s="83"/>
      <c r="GIG13" s="83"/>
      <c r="GIH13" s="83"/>
      <c r="GII13" s="83"/>
      <c r="GIJ13" s="83"/>
      <c r="GIK13" s="83"/>
      <c r="GIL13" s="83"/>
      <c r="GIM13" s="83"/>
      <c r="GIN13" s="83"/>
      <c r="GIO13" s="83"/>
      <c r="GIP13" s="83"/>
      <c r="GIQ13" s="83"/>
      <c r="GIR13" s="83"/>
      <c r="GIS13" s="83"/>
      <c r="GIT13" s="83"/>
      <c r="GIU13" s="83"/>
      <c r="GIV13" s="83"/>
      <c r="GIW13" s="83"/>
      <c r="GIX13" s="83"/>
      <c r="GIY13" s="83"/>
      <c r="GIZ13" s="83"/>
      <c r="GJA13" s="83"/>
      <c r="GJB13" s="83"/>
      <c r="GJC13" s="83"/>
      <c r="GJD13" s="83"/>
      <c r="GJE13" s="83"/>
      <c r="GJF13" s="83"/>
      <c r="GJG13" s="83"/>
      <c r="GJH13" s="83"/>
      <c r="GJI13" s="83"/>
      <c r="GJJ13" s="83"/>
      <c r="GJK13" s="83"/>
      <c r="GJL13" s="83"/>
      <c r="GJM13" s="83"/>
      <c r="GJN13" s="83"/>
      <c r="GJO13" s="83"/>
      <c r="GJP13" s="83"/>
      <c r="GJQ13" s="83"/>
      <c r="GJR13" s="83"/>
      <c r="GJS13" s="83"/>
      <c r="GJT13" s="83"/>
      <c r="GJU13" s="83"/>
      <c r="GJV13" s="83"/>
      <c r="GJW13" s="83"/>
      <c r="GJX13" s="83"/>
      <c r="GJY13" s="83"/>
      <c r="GJZ13" s="83"/>
      <c r="GKA13" s="83"/>
      <c r="GKB13" s="83"/>
      <c r="GKC13" s="83"/>
      <c r="GKD13" s="83"/>
      <c r="GKE13" s="83"/>
      <c r="GKF13" s="83"/>
      <c r="GKG13" s="83"/>
      <c r="GKH13" s="83"/>
      <c r="GKI13" s="83"/>
      <c r="GKJ13" s="83"/>
      <c r="GKK13" s="83"/>
      <c r="GKL13" s="83"/>
      <c r="GKM13" s="83"/>
      <c r="GKN13" s="83"/>
      <c r="GKO13" s="83"/>
      <c r="GKP13" s="83"/>
      <c r="GKQ13" s="83"/>
      <c r="GKR13" s="83"/>
      <c r="GKS13" s="83"/>
      <c r="GKT13" s="83"/>
      <c r="GKU13" s="83"/>
      <c r="GKV13" s="83"/>
      <c r="GKW13" s="83"/>
      <c r="GKX13" s="83"/>
      <c r="GKY13" s="83"/>
      <c r="GKZ13" s="83"/>
      <c r="GLA13" s="83"/>
      <c r="GLB13" s="83"/>
      <c r="GLC13" s="83"/>
      <c r="GLD13" s="83"/>
      <c r="GLE13" s="83"/>
      <c r="GLF13" s="83"/>
      <c r="GLG13" s="83"/>
      <c r="GLH13" s="83"/>
      <c r="GLI13" s="83"/>
      <c r="GLJ13" s="83"/>
      <c r="GLK13" s="83"/>
      <c r="GLL13" s="83"/>
      <c r="GLM13" s="83"/>
      <c r="GLN13" s="83"/>
      <c r="GLO13" s="83"/>
      <c r="GLP13" s="83"/>
      <c r="GLQ13" s="83"/>
      <c r="GLR13" s="83"/>
      <c r="GLS13" s="83"/>
      <c r="GLT13" s="83"/>
      <c r="GLU13" s="83"/>
      <c r="GLV13" s="83"/>
      <c r="GLW13" s="83"/>
      <c r="GLX13" s="83"/>
      <c r="GLY13" s="83"/>
      <c r="GLZ13" s="83"/>
      <c r="GMA13" s="83"/>
      <c r="GMB13" s="83"/>
      <c r="GMC13" s="83"/>
      <c r="GMD13" s="83"/>
      <c r="GME13" s="83"/>
      <c r="GMF13" s="83"/>
      <c r="GMG13" s="83"/>
      <c r="GMH13" s="83"/>
      <c r="GMI13" s="83"/>
      <c r="GMJ13" s="83"/>
      <c r="GMK13" s="83"/>
      <c r="GML13" s="83"/>
      <c r="GMM13" s="83"/>
      <c r="GMN13" s="83"/>
      <c r="GMO13" s="83"/>
      <c r="GMP13" s="83"/>
      <c r="GMQ13" s="83"/>
      <c r="GMR13" s="83"/>
      <c r="GMS13" s="83"/>
      <c r="GMT13" s="83"/>
      <c r="GMU13" s="83"/>
      <c r="GMV13" s="83"/>
      <c r="GMW13" s="83"/>
      <c r="GMX13" s="83"/>
      <c r="GMY13" s="83"/>
      <c r="GMZ13" s="83"/>
      <c r="GNA13" s="83"/>
      <c r="GNB13" s="83"/>
      <c r="GNC13" s="83"/>
      <c r="GND13" s="83"/>
      <c r="GNE13" s="83"/>
      <c r="GNF13" s="83"/>
      <c r="GNG13" s="83"/>
      <c r="GNH13" s="83"/>
      <c r="GNI13" s="83"/>
      <c r="GNJ13" s="83"/>
      <c r="GNK13" s="83"/>
      <c r="GNL13" s="83"/>
      <c r="GNM13" s="83"/>
      <c r="GNN13" s="83"/>
      <c r="GNO13" s="83"/>
      <c r="GNP13" s="83"/>
      <c r="GNQ13" s="83"/>
      <c r="GNR13" s="83"/>
      <c r="GNS13" s="83"/>
      <c r="GNT13" s="83"/>
      <c r="GNU13" s="83"/>
      <c r="GNV13" s="83"/>
      <c r="GNW13" s="83"/>
      <c r="GNX13" s="83"/>
      <c r="GNY13" s="83"/>
      <c r="GNZ13" s="83"/>
      <c r="GOA13" s="83"/>
      <c r="GOB13" s="83"/>
      <c r="GOC13" s="83"/>
      <c r="GOD13" s="83"/>
      <c r="GOE13" s="83"/>
      <c r="GOF13" s="83"/>
      <c r="GOG13" s="83"/>
      <c r="GOH13" s="83"/>
      <c r="GOI13" s="83"/>
      <c r="GOJ13" s="83"/>
      <c r="GOK13" s="83"/>
      <c r="GOL13" s="83"/>
      <c r="GOM13" s="83"/>
      <c r="GON13" s="83"/>
      <c r="GOO13" s="83"/>
      <c r="GOP13" s="83"/>
      <c r="GOQ13" s="83"/>
      <c r="GOR13" s="83"/>
      <c r="GOS13" s="83"/>
      <c r="GOT13" s="83"/>
      <c r="GOU13" s="83"/>
      <c r="GOV13" s="83"/>
      <c r="GOW13" s="83"/>
      <c r="GOX13" s="83"/>
      <c r="GOY13" s="83"/>
      <c r="GOZ13" s="83"/>
      <c r="GPA13" s="83"/>
      <c r="GPB13" s="83"/>
      <c r="GPC13" s="83"/>
      <c r="GPD13" s="83"/>
      <c r="GPE13" s="83"/>
      <c r="GPF13" s="83"/>
      <c r="GPG13" s="83"/>
      <c r="GPH13" s="83"/>
      <c r="GPI13" s="83"/>
      <c r="GPJ13" s="83"/>
      <c r="GPK13" s="83"/>
      <c r="GPL13" s="83"/>
      <c r="GPM13" s="83"/>
      <c r="GPN13" s="83"/>
      <c r="GPO13" s="83"/>
      <c r="GPP13" s="83"/>
      <c r="GPQ13" s="83"/>
      <c r="GPR13" s="83"/>
      <c r="GPS13" s="83"/>
      <c r="GPT13" s="83"/>
      <c r="GPU13" s="83"/>
      <c r="GPV13" s="83"/>
      <c r="GPW13" s="83"/>
      <c r="GPX13" s="83"/>
      <c r="GPY13" s="83"/>
      <c r="GPZ13" s="83"/>
      <c r="GQA13" s="83"/>
      <c r="GQB13" s="83"/>
      <c r="GQC13" s="83"/>
      <c r="GQD13" s="83"/>
      <c r="GQE13" s="83"/>
      <c r="GQF13" s="83"/>
      <c r="GQG13" s="83"/>
      <c r="GQH13" s="83"/>
      <c r="GQI13" s="83"/>
      <c r="GQJ13" s="83"/>
      <c r="GQK13" s="83"/>
      <c r="GQL13" s="83"/>
      <c r="GQM13" s="83"/>
      <c r="GQN13" s="83"/>
      <c r="GQO13" s="83"/>
      <c r="GQP13" s="83"/>
      <c r="GQQ13" s="83"/>
      <c r="GQR13" s="83"/>
      <c r="GQS13" s="83"/>
      <c r="GQT13" s="83"/>
      <c r="GQU13" s="83"/>
      <c r="GQV13" s="83"/>
      <c r="GQW13" s="83"/>
      <c r="GQX13" s="83"/>
      <c r="GQY13" s="83"/>
      <c r="GQZ13" s="83"/>
      <c r="GRA13" s="83"/>
      <c r="GRB13" s="83"/>
      <c r="GRC13" s="83"/>
      <c r="GRD13" s="83"/>
      <c r="GRE13" s="83"/>
      <c r="GRF13" s="83"/>
      <c r="GRG13" s="83"/>
      <c r="GRH13" s="83"/>
      <c r="GRI13" s="83"/>
      <c r="GRJ13" s="83"/>
      <c r="GRK13" s="83"/>
      <c r="GRL13" s="83"/>
      <c r="GRM13" s="83"/>
      <c r="GRN13" s="83"/>
      <c r="GRO13" s="83"/>
      <c r="GRP13" s="83"/>
      <c r="GRQ13" s="83"/>
      <c r="GRR13" s="83"/>
      <c r="GRS13" s="83"/>
      <c r="GRT13" s="83"/>
      <c r="GRU13" s="83"/>
      <c r="GRV13" s="83"/>
      <c r="GRW13" s="83"/>
      <c r="GRX13" s="83"/>
      <c r="GRY13" s="83"/>
      <c r="GRZ13" s="83"/>
      <c r="GSA13" s="83"/>
      <c r="GSB13" s="83"/>
      <c r="GSC13" s="83"/>
      <c r="GSD13" s="83"/>
      <c r="GSE13" s="83"/>
      <c r="GSF13" s="83"/>
      <c r="GSG13" s="83"/>
      <c r="GSH13" s="83"/>
      <c r="GSI13" s="83"/>
      <c r="GSJ13" s="83"/>
      <c r="GSK13" s="83"/>
      <c r="GSL13" s="83"/>
      <c r="GSM13" s="83"/>
      <c r="GSN13" s="83"/>
      <c r="GSO13" s="83"/>
      <c r="GSP13" s="83"/>
      <c r="GSQ13" s="83"/>
      <c r="GSR13" s="83"/>
      <c r="GSS13" s="83"/>
      <c r="GST13" s="83"/>
      <c r="GSU13" s="83"/>
      <c r="GSV13" s="83"/>
      <c r="GSW13" s="83"/>
      <c r="GSX13" s="83"/>
      <c r="GSY13" s="83"/>
      <c r="GSZ13" s="83"/>
      <c r="GTA13" s="83"/>
      <c r="GTB13" s="83"/>
      <c r="GTC13" s="83"/>
      <c r="GTD13" s="83"/>
      <c r="GTE13" s="83"/>
      <c r="GTF13" s="83"/>
      <c r="GTG13" s="83"/>
      <c r="GTH13" s="83"/>
      <c r="GTI13" s="83"/>
      <c r="GTJ13" s="83"/>
      <c r="GTK13" s="83"/>
      <c r="GTL13" s="83"/>
      <c r="GTM13" s="83"/>
      <c r="GTN13" s="83"/>
      <c r="GTO13" s="83"/>
      <c r="GTP13" s="83"/>
      <c r="GTQ13" s="83"/>
      <c r="GTR13" s="83"/>
      <c r="GTS13" s="83"/>
      <c r="GTT13" s="83"/>
      <c r="GTU13" s="83"/>
      <c r="GTV13" s="83"/>
      <c r="GTW13" s="83"/>
      <c r="GTX13" s="83"/>
      <c r="GTY13" s="83"/>
      <c r="GTZ13" s="83"/>
      <c r="GUA13" s="83"/>
      <c r="GUB13" s="83"/>
      <c r="GUC13" s="83"/>
      <c r="GUD13" s="83"/>
      <c r="GUE13" s="83"/>
      <c r="GUF13" s="83"/>
      <c r="GUG13" s="83"/>
      <c r="GUH13" s="83"/>
      <c r="GUI13" s="83"/>
      <c r="GUJ13" s="83"/>
      <c r="GUK13" s="83"/>
      <c r="GUL13" s="83"/>
      <c r="GUM13" s="83"/>
      <c r="GUN13" s="83"/>
      <c r="GUO13" s="83"/>
      <c r="GUP13" s="83"/>
      <c r="GUQ13" s="83"/>
      <c r="GUR13" s="83"/>
      <c r="GUS13" s="83"/>
      <c r="GUT13" s="83"/>
      <c r="GUU13" s="83"/>
      <c r="GUV13" s="83"/>
      <c r="GUW13" s="83"/>
      <c r="GUX13" s="83"/>
      <c r="GUY13" s="83"/>
      <c r="GUZ13" s="83"/>
      <c r="GVA13" s="83"/>
      <c r="GVB13" s="83"/>
      <c r="GVC13" s="83"/>
      <c r="GVD13" s="83"/>
      <c r="GVE13" s="83"/>
      <c r="GVF13" s="83"/>
      <c r="GVG13" s="83"/>
      <c r="GVH13" s="83"/>
      <c r="GVI13" s="83"/>
      <c r="GVJ13" s="83"/>
      <c r="GVK13" s="83"/>
      <c r="GVL13" s="83"/>
      <c r="GVM13" s="83"/>
      <c r="GVN13" s="83"/>
      <c r="GVO13" s="83"/>
      <c r="GVP13" s="83"/>
      <c r="GVQ13" s="83"/>
      <c r="GVR13" s="83"/>
      <c r="GVS13" s="83"/>
      <c r="GVT13" s="83"/>
      <c r="GVU13" s="83"/>
      <c r="GVV13" s="83"/>
      <c r="GVW13" s="83"/>
      <c r="GVX13" s="83"/>
      <c r="GVY13" s="83"/>
      <c r="GVZ13" s="83"/>
      <c r="GWA13" s="83"/>
      <c r="GWB13" s="83"/>
      <c r="GWC13" s="83"/>
      <c r="GWD13" s="83"/>
      <c r="GWE13" s="83"/>
      <c r="GWF13" s="83"/>
      <c r="GWG13" s="83"/>
      <c r="GWH13" s="83"/>
      <c r="GWI13" s="83"/>
      <c r="GWJ13" s="83"/>
      <c r="GWK13" s="83"/>
      <c r="GWL13" s="83"/>
      <c r="GWM13" s="83"/>
      <c r="GWN13" s="83"/>
      <c r="GWO13" s="83"/>
      <c r="GWP13" s="83"/>
      <c r="GWQ13" s="83"/>
      <c r="GWR13" s="83"/>
      <c r="GWS13" s="83"/>
      <c r="GWT13" s="83"/>
      <c r="GWU13" s="83"/>
      <c r="GWV13" s="83"/>
      <c r="GWW13" s="83"/>
      <c r="GWX13" s="83"/>
      <c r="GWY13" s="83"/>
      <c r="GWZ13" s="83"/>
      <c r="GXA13" s="83"/>
      <c r="GXB13" s="83"/>
      <c r="GXC13" s="83"/>
      <c r="GXD13" s="83"/>
      <c r="GXE13" s="83"/>
      <c r="GXF13" s="83"/>
      <c r="GXG13" s="83"/>
      <c r="GXH13" s="83"/>
      <c r="GXI13" s="83"/>
      <c r="GXJ13" s="83"/>
      <c r="GXK13" s="83"/>
      <c r="GXL13" s="83"/>
      <c r="GXM13" s="83"/>
      <c r="GXN13" s="83"/>
      <c r="GXO13" s="83"/>
      <c r="GXP13" s="83"/>
      <c r="GXQ13" s="83"/>
      <c r="GXR13" s="83"/>
      <c r="GXS13" s="83"/>
      <c r="GXT13" s="83"/>
      <c r="GXU13" s="83"/>
      <c r="GXV13" s="83"/>
      <c r="GXW13" s="83"/>
      <c r="GXX13" s="83"/>
      <c r="GXY13" s="83"/>
      <c r="GXZ13" s="83"/>
      <c r="GYA13" s="83"/>
      <c r="GYB13" s="83"/>
      <c r="GYC13" s="83"/>
      <c r="GYD13" s="83"/>
      <c r="GYE13" s="83"/>
      <c r="GYF13" s="83"/>
      <c r="GYG13" s="83"/>
      <c r="GYH13" s="83"/>
      <c r="GYI13" s="83"/>
      <c r="GYJ13" s="83"/>
      <c r="GYK13" s="83"/>
      <c r="GYL13" s="83"/>
      <c r="GYM13" s="83"/>
      <c r="GYN13" s="83"/>
      <c r="GYO13" s="83"/>
      <c r="GYP13" s="83"/>
      <c r="GYQ13" s="83"/>
      <c r="GYR13" s="83"/>
      <c r="GYS13" s="83"/>
      <c r="GYT13" s="83"/>
      <c r="GYU13" s="83"/>
      <c r="GYV13" s="83"/>
      <c r="GYW13" s="83"/>
      <c r="GYX13" s="83"/>
      <c r="GYY13" s="83"/>
      <c r="GYZ13" s="83"/>
      <c r="GZA13" s="83"/>
      <c r="GZB13" s="83"/>
      <c r="GZC13" s="83"/>
      <c r="GZD13" s="83"/>
      <c r="GZE13" s="83"/>
      <c r="GZF13" s="83"/>
      <c r="GZG13" s="83"/>
      <c r="GZH13" s="83"/>
      <c r="GZI13" s="83"/>
      <c r="GZJ13" s="83"/>
      <c r="GZK13" s="83"/>
      <c r="GZL13" s="83"/>
      <c r="GZM13" s="83"/>
      <c r="GZN13" s="83"/>
      <c r="GZO13" s="83"/>
      <c r="GZP13" s="83"/>
      <c r="GZQ13" s="83"/>
      <c r="GZR13" s="83"/>
      <c r="GZS13" s="83"/>
      <c r="GZT13" s="83"/>
      <c r="GZU13" s="83"/>
      <c r="GZV13" s="83"/>
      <c r="GZW13" s="83"/>
      <c r="GZX13" s="83"/>
      <c r="GZY13" s="83"/>
      <c r="GZZ13" s="83"/>
      <c r="HAA13" s="83"/>
      <c r="HAB13" s="83"/>
      <c r="HAC13" s="83"/>
      <c r="HAD13" s="83"/>
      <c r="HAE13" s="83"/>
      <c r="HAF13" s="83"/>
      <c r="HAG13" s="83"/>
      <c r="HAH13" s="83"/>
      <c r="HAI13" s="83"/>
      <c r="HAJ13" s="83"/>
      <c r="HAK13" s="83"/>
      <c r="HAL13" s="83"/>
      <c r="HAM13" s="83"/>
      <c r="HAN13" s="83"/>
      <c r="HAO13" s="83"/>
      <c r="HAP13" s="83"/>
      <c r="HAQ13" s="83"/>
      <c r="HAR13" s="83"/>
      <c r="HAS13" s="83"/>
      <c r="HAT13" s="83"/>
      <c r="HAU13" s="83"/>
      <c r="HAV13" s="83"/>
      <c r="HAW13" s="83"/>
      <c r="HAX13" s="83"/>
      <c r="HAY13" s="83"/>
      <c r="HAZ13" s="83"/>
      <c r="HBA13" s="83"/>
      <c r="HBB13" s="83"/>
      <c r="HBC13" s="83"/>
      <c r="HBD13" s="83"/>
      <c r="HBE13" s="83"/>
      <c r="HBF13" s="83"/>
      <c r="HBG13" s="83"/>
      <c r="HBH13" s="83"/>
      <c r="HBI13" s="83"/>
      <c r="HBJ13" s="83"/>
      <c r="HBK13" s="83"/>
      <c r="HBL13" s="83"/>
      <c r="HBM13" s="83"/>
      <c r="HBN13" s="83"/>
      <c r="HBO13" s="83"/>
      <c r="HBP13" s="83"/>
      <c r="HBQ13" s="83"/>
      <c r="HBR13" s="83"/>
      <c r="HBS13" s="83"/>
      <c r="HBT13" s="83"/>
      <c r="HBU13" s="83"/>
      <c r="HBV13" s="83"/>
      <c r="HBW13" s="83"/>
      <c r="HBX13" s="83"/>
      <c r="HBY13" s="83"/>
      <c r="HBZ13" s="83"/>
      <c r="HCA13" s="83"/>
      <c r="HCB13" s="83"/>
      <c r="HCC13" s="83"/>
      <c r="HCD13" s="83"/>
      <c r="HCE13" s="83"/>
      <c r="HCF13" s="83"/>
      <c r="HCG13" s="83"/>
      <c r="HCH13" s="83"/>
      <c r="HCI13" s="83"/>
      <c r="HCJ13" s="83"/>
      <c r="HCK13" s="83"/>
      <c r="HCL13" s="83"/>
      <c r="HCM13" s="83"/>
      <c r="HCN13" s="83"/>
      <c r="HCO13" s="83"/>
      <c r="HCP13" s="83"/>
      <c r="HCQ13" s="83"/>
      <c r="HCR13" s="83"/>
      <c r="HCS13" s="83"/>
      <c r="HCT13" s="83"/>
      <c r="HCU13" s="83"/>
      <c r="HCV13" s="83"/>
      <c r="HCW13" s="83"/>
      <c r="HCX13" s="83"/>
      <c r="HCY13" s="83"/>
      <c r="HCZ13" s="83"/>
      <c r="HDA13" s="83"/>
      <c r="HDB13" s="83"/>
      <c r="HDC13" s="83"/>
      <c r="HDD13" s="83"/>
      <c r="HDE13" s="83"/>
      <c r="HDF13" s="83"/>
      <c r="HDG13" s="83"/>
      <c r="HDH13" s="83"/>
      <c r="HDI13" s="83"/>
      <c r="HDJ13" s="83"/>
      <c r="HDK13" s="83"/>
      <c r="HDL13" s="83"/>
      <c r="HDM13" s="83"/>
      <c r="HDN13" s="83"/>
      <c r="HDO13" s="83"/>
      <c r="HDP13" s="83"/>
      <c r="HDQ13" s="83"/>
      <c r="HDR13" s="83"/>
      <c r="HDS13" s="83"/>
      <c r="HDT13" s="83"/>
      <c r="HDU13" s="83"/>
      <c r="HDV13" s="83"/>
      <c r="HDW13" s="83"/>
      <c r="HDX13" s="83"/>
      <c r="HDY13" s="83"/>
      <c r="HDZ13" s="83"/>
      <c r="HEA13" s="83"/>
      <c r="HEB13" s="83"/>
      <c r="HEC13" s="83"/>
      <c r="HED13" s="83"/>
      <c r="HEE13" s="83"/>
      <c r="HEF13" s="83"/>
      <c r="HEG13" s="83"/>
      <c r="HEH13" s="83"/>
      <c r="HEI13" s="83"/>
      <c r="HEJ13" s="83"/>
      <c r="HEK13" s="83"/>
      <c r="HEL13" s="83"/>
      <c r="HEM13" s="83"/>
      <c r="HEN13" s="83"/>
      <c r="HEO13" s="83"/>
      <c r="HEP13" s="83"/>
      <c r="HEQ13" s="83"/>
      <c r="HER13" s="83"/>
      <c r="HES13" s="83"/>
      <c r="HET13" s="83"/>
      <c r="HEU13" s="83"/>
      <c r="HEV13" s="83"/>
      <c r="HEW13" s="83"/>
      <c r="HEX13" s="83"/>
      <c r="HEY13" s="83"/>
      <c r="HEZ13" s="83"/>
      <c r="HFA13" s="83"/>
      <c r="HFB13" s="83"/>
      <c r="HFC13" s="83"/>
      <c r="HFD13" s="83"/>
      <c r="HFE13" s="83"/>
      <c r="HFF13" s="83"/>
      <c r="HFG13" s="83"/>
      <c r="HFH13" s="83"/>
      <c r="HFI13" s="83"/>
      <c r="HFJ13" s="83"/>
      <c r="HFK13" s="83"/>
      <c r="HFL13" s="83"/>
      <c r="HFM13" s="83"/>
      <c r="HFN13" s="83"/>
      <c r="HFO13" s="83"/>
      <c r="HFP13" s="83"/>
      <c r="HFQ13" s="83"/>
      <c r="HFR13" s="83"/>
      <c r="HFS13" s="83"/>
      <c r="HFT13" s="83"/>
      <c r="HFU13" s="83"/>
      <c r="HFV13" s="83"/>
      <c r="HFW13" s="83"/>
      <c r="HFX13" s="83"/>
      <c r="HFY13" s="83"/>
      <c r="HFZ13" s="83"/>
      <c r="HGA13" s="83"/>
      <c r="HGB13" s="83"/>
      <c r="HGC13" s="83"/>
      <c r="HGD13" s="83"/>
      <c r="HGE13" s="83"/>
      <c r="HGF13" s="83"/>
      <c r="HGG13" s="83"/>
      <c r="HGH13" s="83"/>
      <c r="HGI13" s="83"/>
      <c r="HGJ13" s="83"/>
      <c r="HGK13" s="83"/>
      <c r="HGL13" s="83"/>
      <c r="HGM13" s="83"/>
      <c r="HGN13" s="83"/>
      <c r="HGO13" s="83"/>
      <c r="HGP13" s="83"/>
      <c r="HGQ13" s="83"/>
      <c r="HGR13" s="83"/>
      <c r="HGS13" s="83"/>
      <c r="HGT13" s="83"/>
      <c r="HGU13" s="83"/>
      <c r="HGV13" s="83"/>
      <c r="HGW13" s="83"/>
      <c r="HGX13" s="83"/>
      <c r="HGY13" s="83"/>
      <c r="HGZ13" s="83"/>
      <c r="HHA13" s="83"/>
      <c r="HHB13" s="83"/>
      <c r="HHC13" s="83"/>
      <c r="HHD13" s="83"/>
      <c r="HHE13" s="83"/>
      <c r="HHF13" s="83"/>
      <c r="HHG13" s="83"/>
      <c r="HHH13" s="83"/>
      <c r="HHI13" s="83"/>
      <c r="HHJ13" s="83"/>
      <c r="HHK13" s="83"/>
      <c r="HHL13" s="83"/>
      <c r="HHM13" s="83"/>
      <c r="HHN13" s="83"/>
      <c r="HHO13" s="83"/>
      <c r="HHP13" s="83"/>
      <c r="HHQ13" s="83"/>
      <c r="HHR13" s="83"/>
      <c r="HHS13" s="83"/>
      <c r="HHT13" s="83"/>
      <c r="HHU13" s="83"/>
      <c r="HHV13" s="83"/>
      <c r="HHW13" s="83"/>
      <c r="HHX13" s="83"/>
      <c r="HHY13" s="83"/>
      <c r="HHZ13" s="83"/>
      <c r="HIA13" s="83"/>
      <c r="HIB13" s="83"/>
      <c r="HIC13" s="83"/>
      <c r="HID13" s="83"/>
      <c r="HIE13" s="83"/>
      <c r="HIF13" s="83"/>
      <c r="HIG13" s="83"/>
      <c r="HIH13" s="83"/>
      <c r="HII13" s="83"/>
      <c r="HIJ13" s="83"/>
      <c r="HIK13" s="83"/>
      <c r="HIL13" s="83"/>
      <c r="HIM13" s="83"/>
      <c r="HIN13" s="83"/>
      <c r="HIO13" s="83"/>
      <c r="HIP13" s="83"/>
      <c r="HIQ13" s="83"/>
      <c r="HIR13" s="83"/>
      <c r="HIS13" s="83"/>
      <c r="HIT13" s="83"/>
      <c r="HIU13" s="83"/>
      <c r="HIV13" s="83"/>
      <c r="HIW13" s="83"/>
      <c r="HIX13" s="83"/>
      <c r="HIY13" s="83"/>
      <c r="HIZ13" s="83"/>
      <c r="HJA13" s="83"/>
      <c r="HJB13" s="83"/>
      <c r="HJC13" s="83"/>
      <c r="HJD13" s="83"/>
      <c r="HJE13" s="83"/>
      <c r="HJF13" s="83"/>
      <c r="HJG13" s="83"/>
      <c r="HJH13" s="83"/>
      <c r="HJI13" s="83"/>
      <c r="HJJ13" s="83"/>
      <c r="HJK13" s="83"/>
      <c r="HJL13" s="83"/>
      <c r="HJM13" s="83"/>
      <c r="HJN13" s="83"/>
      <c r="HJO13" s="83"/>
      <c r="HJP13" s="83"/>
      <c r="HJQ13" s="83"/>
      <c r="HJR13" s="83"/>
      <c r="HJS13" s="83"/>
      <c r="HJT13" s="83"/>
      <c r="HJU13" s="83"/>
      <c r="HJV13" s="83"/>
      <c r="HJW13" s="83"/>
      <c r="HJX13" s="83"/>
      <c r="HJY13" s="83"/>
      <c r="HJZ13" s="83"/>
      <c r="HKA13" s="83"/>
      <c r="HKB13" s="83"/>
      <c r="HKC13" s="83"/>
      <c r="HKD13" s="83"/>
      <c r="HKE13" s="83"/>
      <c r="HKF13" s="83"/>
      <c r="HKG13" s="83"/>
      <c r="HKH13" s="83"/>
      <c r="HKI13" s="83"/>
      <c r="HKJ13" s="83"/>
      <c r="HKK13" s="83"/>
      <c r="HKL13" s="83"/>
      <c r="HKM13" s="83"/>
      <c r="HKN13" s="83"/>
      <c r="HKO13" s="83"/>
      <c r="HKP13" s="83"/>
      <c r="HKQ13" s="83"/>
      <c r="HKR13" s="83"/>
      <c r="HKS13" s="83"/>
      <c r="HKT13" s="83"/>
      <c r="HKU13" s="83"/>
      <c r="HKV13" s="83"/>
      <c r="HKW13" s="83"/>
      <c r="HKX13" s="83"/>
      <c r="HKY13" s="83"/>
      <c r="HKZ13" s="83"/>
      <c r="HLA13" s="83"/>
      <c r="HLB13" s="83"/>
      <c r="HLC13" s="83"/>
      <c r="HLD13" s="83"/>
      <c r="HLE13" s="83"/>
      <c r="HLF13" s="83"/>
      <c r="HLG13" s="83"/>
      <c r="HLH13" s="83"/>
      <c r="HLI13" s="83"/>
      <c r="HLJ13" s="83"/>
      <c r="HLK13" s="83"/>
      <c r="HLL13" s="83"/>
      <c r="HLM13" s="83"/>
      <c r="HLN13" s="83"/>
      <c r="HLO13" s="83"/>
      <c r="HLP13" s="83"/>
      <c r="HLQ13" s="83"/>
      <c r="HLR13" s="83"/>
      <c r="HLS13" s="83"/>
      <c r="HLT13" s="83"/>
      <c r="HLU13" s="83"/>
      <c r="HLV13" s="83"/>
      <c r="HLW13" s="83"/>
      <c r="HLX13" s="83"/>
      <c r="HLY13" s="83"/>
      <c r="HLZ13" s="83"/>
      <c r="HMA13" s="83"/>
      <c r="HMB13" s="83"/>
      <c r="HMC13" s="83"/>
      <c r="HMD13" s="83"/>
      <c r="HME13" s="83"/>
      <c r="HMF13" s="83"/>
      <c r="HMG13" s="83"/>
      <c r="HMH13" s="83"/>
      <c r="HMI13" s="83"/>
      <c r="HMJ13" s="83"/>
      <c r="HMK13" s="83"/>
      <c r="HML13" s="83"/>
      <c r="HMM13" s="83"/>
      <c r="HMN13" s="83"/>
      <c r="HMO13" s="83"/>
      <c r="HMP13" s="83"/>
      <c r="HMQ13" s="83"/>
      <c r="HMR13" s="83"/>
      <c r="HMS13" s="83"/>
      <c r="HMT13" s="83"/>
      <c r="HMU13" s="83"/>
      <c r="HMV13" s="83"/>
      <c r="HMW13" s="83"/>
      <c r="HMX13" s="83"/>
      <c r="HMY13" s="83"/>
      <c r="HMZ13" s="83"/>
      <c r="HNA13" s="83"/>
      <c r="HNB13" s="83"/>
      <c r="HNC13" s="83"/>
      <c r="HND13" s="83"/>
      <c r="HNE13" s="83"/>
      <c r="HNF13" s="83"/>
      <c r="HNG13" s="83"/>
      <c r="HNH13" s="83"/>
      <c r="HNI13" s="83"/>
      <c r="HNJ13" s="83"/>
      <c r="HNK13" s="83"/>
      <c r="HNL13" s="83"/>
      <c r="HNM13" s="83"/>
      <c r="HNN13" s="83"/>
      <c r="HNO13" s="83"/>
      <c r="HNP13" s="83"/>
      <c r="HNQ13" s="83"/>
      <c r="HNR13" s="83"/>
      <c r="HNS13" s="83"/>
      <c r="HNT13" s="83"/>
      <c r="HNU13" s="83"/>
      <c r="HNV13" s="83"/>
      <c r="HNW13" s="83"/>
      <c r="HNX13" s="83"/>
      <c r="HNY13" s="83"/>
      <c r="HNZ13" s="83"/>
      <c r="HOA13" s="83"/>
      <c r="HOB13" s="83"/>
      <c r="HOC13" s="83"/>
      <c r="HOD13" s="83"/>
      <c r="HOE13" s="83"/>
      <c r="HOF13" s="83"/>
      <c r="HOG13" s="83"/>
      <c r="HOH13" s="83"/>
      <c r="HOI13" s="83"/>
      <c r="HOJ13" s="83"/>
      <c r="HOK13" s="83"/>
      <c r="HOL13" s="83"/>
      <c r="HOM13" s="83"/>
      <c r="HON13" s="83"/>
      <c r="HOO13" s="83"/>
      <c r="HOP13" s="83"/>
      <c r="HOQ13" s="83"/>
      <c r="HOR13" s="83"/>
      <c r="HOS13" s="83"/>
      <c r="HOT13" s="83"/>
      <c r="HOU13" s="83"/>
      <c r="HOV13" s="83"/>
      <c r="HOW13" s="83"/>
      <c r="HOX13" s="83"/>
      <c r="HOY13" s="83"/>
      <c r="HOZ13" s="83"/>
      <c r="HPA13" s="83"/>
      <c r="HPB13" s="83"/>
      <c r="HPC13" s="83"/>
      <c r="HPD13" s="83"/>
      <c r="HPE13" s="83"/>
      <c r="HPF13" s="83"/>
      <c r="HPG13" s="83"/>
      <c r="HPH13" s="83"/>
      <c r="HPI13" s="83"/>
      <c r="HPJ13" s="83"/>
      <c r="HPK13" s="83"/>
      <c r="HPL13" s="83"/>
      <c r="HPM13" s="83"/>
      <c r="HPN13" s="83"/>
      <c r="HPO13" s="83"/>
      <c r="HPP13" s="83"/>
      <c r="HPQ13" s="83"/>
      <c r="HPR13" s="83"/>
      <c r="HPS13" s="83"/>
      <c r="HPT13" s="83"/>
      <c r="HPU13" s="83"/>
      <c r="HPV13" s="83"/>
      <c r="HPW13" s="83"/>
      <c r="HPX13" s="83"/>
      <c r="HPY13" s="83"/>
      <c r="HPZ13" s="83"/>
      <c r="HQA13" s="83"/>
      <c r="HQB13" s="83"/>
      <c r="HQC13" s="83"/>
      <c r="HQD13" s="83"/>
      <c r="HQE13" s="83"/>
      <c r="HQF13" s="83"/>
      <c r="HQG13" s="83"/>
      <c r="HQH13" s="83"/>
      <c r="HQI13" s="83"/>
      <c r="HQJ13" s="83"/>
      <c r="HQK13" s="83"/>
      <c r="HQL13" s="83"/>
      <c r="HQM13" s="83"/>
      <c r="HQN13" s="83"/>
      <c r="HQO13" s="83"/>
      <c r="HQP13" s="83"/>
      <c r="HQQ13" s="83"/>
      <c r="HQR13" s="83"/>
      <c r="HQS13" s="83"/>
      <c r="HQT13" s="83"/>
      <c r="HQU13" s="83"/>
      <c r="HQV13" s="83"/>
      <c r="HQW13" s="83"/>
      <c r="HQX13" s="83"/>
      <c r="HQY13" s="83"/>
      <c r="HQZ13" s="83"/>
      <c r="HRA13" s="83"/>
      <c r="HRB13" s="83"/>
      <c r="HRC13" s="83"/>
      <c r="HRD13" s="83"/>
      <c r="HRE13" s="83"/>
      <c r="HRF13" s="83"/>
      <c r="HRG13" s="83"/>
      <c r="HRH13" s="83"/>
      <c r="HRI13" s="83"/>
      <c r="HRJ13" s="83"/>
      <c r="HRK13" s="83"/>
      <c r="HRL13" s="83"/>
      <c r="HRM13" s="83"/>
      <c r="HRN13" s="83"/>
      <c r="HRO13" s="83"/>
      <c r="HRP13" s="83"/>
      <c r="HRQ13" s="83"/>
      <c r="HRR13" s="83"/>
      <c r="HRS13" s="83"/>
      <c r="HRT13" s="83"/>
      <c r="HRU13" s="83"/>
      <c r="HRV13" s="83"/>
      <c r="HRW13" s="83"/>
      <c r="HRX13" s="83"/>
      <c r="HRY13" s="83"/>
      <c r="HRZ13" s="83"/>
      <c r="HSA13" s="83"/>
      <c r="HSB13" s="83"/>
      <c r="HSC13" s="83"/>
      <c r="HSD13" s="83"/>
      <c r="HSE13" s="83"/>
      <c r="HSF13" s="83"/>
      <c r="HSG13" s="83"/>
      <c r="HSH13" s="83"/>
      <c r="HSI13" s="83"/>
      <c r="HSJ13" s="83"/>
      <c r="HSK13" s="83"/>
      <c r="HSL13" s="83"/>
      <c r="HSM13" s="83"/>
      <c r="HSN13" s="83"/>
      <c r="HSO13" s="83"/>
      <c r="HSP13" s="83"/>
      <c r="HSQ13" s="83"/>
      <c r="HSR13" s="83"/>
      <c r="HSS13" s="83"/>
      <c r="HST13" s="83"/>
      <c r="HSU13" s="83"/>
      <c r="HSV13" s="83"/>
      <c r="HSW13" s="83"/>
      <c r="HSX13" s="83"/>
      <c r="HSY13" s="83"/>
      <c r="HSZ13" s="83"/>
      <c r="HTA13" s="83"/>
      <c r="HTB13" s="83"/>
      <c r="HTC13" s="83"/>
      <c r="HTD13" s="83"/>
      <c r="HTE13" s="83"/>
      <c r="HTF13" s="83"/>
      <c r="HTG13" s="83"/>
      <c r="HTH13" s="83"/>
      <c r="HTI13" s="83"/>
      <c r="HTJ13" s="83"/>
      <c r="HTK13" s="83"/>
      <c r="HTL13" s="83"/>
      <c r="HTM13" s="83"/>
      <c r="HTN13" s="83"/>
      <c r="HTO13" s="83"/>
      <c r="HTP13" s="83"/>
      <c r="HTQ13" s="83"/>
      <c r="HTR13" s="83"/>
      <c r="HTS13" s="83"/>
      <c r="HTT13" s="83"/>
      <c r="HTU13" s="83"/>
      <c r="HTV13" s="83"/>
      <c r="HTW13" s="83"/>
      <c r="HTX13" s="83"/>
      <c r="HTY13" s="83"/>
      <c r="HTZ13" s="83"/>
      <c r="HUA13" s="83"/>
      <c r="HUB13" s="83"/>
      <c r="HUC13" s="83"/>
      <c r="HUD13" s="83"/>
      <c r="HUE13" s="83"/>
      <c r="HUF13" s="83"/>
      <c r="HUG13" s="83"/>
      <c r="HUH13" s="83"/>
      <c r="HUI13" s="83"/>
      <c r="HUJ13" s="83"/>
      <c r="HUK13" s="83"/>
      <c r="HUL13" s="83"/>
      <c r="HUM13" s="83"/>
      <c r="HUN13" s="83"/>
      <c r="HUO13" s="83"/>
      <c r="HUP13" s="83"/>
      <c r="HUQ13" s="83"/>
      <c r="HUR13" s="83"/>
      <c r="HUS13" s="83"/>
      <c r="HUT13" s="83"/>
      <c r="HUU13" s="83"/>
      <c r="HUV13" s="83"/>
      <c r="HUW13" s="83"/>
      <c r="HUX13" s="83"/>
      <c r="HUY13" s="83"/>
      <c r="HUZ13" s="83"/>
      <c r="HVA13" s="83"/>
      <c r="HVB13" s="83"/>
      <c r="HVC13" s="83"/>
      <c r="HVD13" s="83"/>
      <c r="HVE13" s="83"/>
      <c r="HVF13" s="83"/>
      <c r="HVG13" s="83"/>
      <c r="HVH13" s="83"/>
      <c r="HVI13" s="83"/>
      <c r="HVJ13" s="83"/>
      <c r="HVK13" s="83"/>
      <c r="HVL13" s="83"/>
      <c r="HVM13" s="83"/>
      <c r="HVN13" s="83"/>
      <c r="HVO13" s="83"/>
      <c r="HVP13" s="83"/>
      <c r="HVQ13" s="83"/>
      <c r="HVR13" s="83"/>
      <c r="HVS13" s="83"/>
      <c r="HVT13" s="83"/>
      <c r="HVU13" s="83"/>
      <c r="HVV13" s="83"/>
      <c r="HVW13" s="83"/>
      <c r="HVX13" s="83"/>
      <c r="HVY13" s="83"/>
      <c r="HVZ13" s="83"/>
      <c r="HWA13" s="83"/>
      <c r="HWB13" s="83"/>
      <c r="HWC13" s="83"/>
      <c r="HWD13" s="83"/>
      <c r="HWE13" s="83"/>
      <c r="HWF13" s="83"/>
      <c r="HWG13" s="83"/>
      <c r="HWH13" s="83"/>
      <c r="HWI13" s="83"/>
      <c r="HWJ13" s="83"/>
      <c r="HWK13" s="83"/>
      <c r="HWL13" s="83"/>
      <c r="HWM13" s="83"/>
      <c r="HWN13" s="83"/>
      <c r="HWO13" s="83"/>
      <c r="HWP13" s="83"/>
      <c r="HWQ13" s="83"/>
      <c r="HWR13" s="83"/>
      <c r="HWS13" s="83"/>
      <c r="HWT13" s="83"/>
      <c r="HWU13" s="83"/>
      <c r="HWV13" s="83"/>
      <c r="HWW13" s="83"/>
      <c r="HWX13" s="83"/>
      <c r="HWY13" s="83"/>
      <c r="HWZ13" s="83"/>
      <c r="HXA13" s="83"/>
      <c r="HXB13" s="83"/>
      <c r="HXC13" s="83"/>
      <c r="HXD13" s="83"/>
      <c r="HXE13" s="83"/>
      <c r="HXF13" s="83"/>
      <c r="HXG13" s="83"/>
      <c r="HXH13" s="83"/>
      <c r="HXI13" s="83"/>
      <c r="HXJ13" s="83"/>
      <c r="HXK13" s="83"/>
      <c r="HXL13" s="83"/>
      <c r="HXM13" s="83"/>
      <c r="HXN13" s="83"/>
      <c r="HXO13" s="83"/>
      <c r="HXP13" s="83"/>
      <c r="HXQ13" s="83"/>
      <c r="HXR13" s="83"/>
      <c r="HXS13" s="83"/>
      <c r="HXT13" s="83"/>
      <c r="HXU13" s="83"/>
      <c r="HXV13" s="83"/>
      <c r="HXW13" s="83"/>
      <c r="HXX13" s="83"/>
      <c r="HXY13" s="83"/>
      <c r="HXZ13" s="83"/>
      <c r="HYA13" s="83"/>
      <c r="HYB13" s="83"/>
      <c r="HYC13" s="83"/>
      <c r="HYD13" s="83"/>
      <c r="HYE13" s="83"/>
      <c r="HYF13" s="83"/>
      <c r="HYG13" s="83"/>
      <c r="HYH13" s="83"/>
      <c r="HYI13" s="83"/>
      <c r="HYJ13" s="83"/>
      <c r="HYK13" s="83"/>
      <c r="HYL13" s="83"/>
      <c r="HYM13" s="83"/>
      <c r="HYN13" s="83"/>
      <c r="HYO13" s="83"/>
      <c r="HYP13" s="83"/>
      <c r="HYQ13" s="83"/>
      <c r="HYR13" s="83"/>
      <c r="HYS13" s="83"/>
      <c r="HYT13" s="83"/>
      <c r="HYU13" s="83"/>
      <c r="HYV13" s="83"/>
      <c r="HYW13" s="83"/>
      <c r="HYX13" s="83"/>
      <c r="HYY13" s="83"/>
      <c r="HYZ13" s="83"/>
      <c r="HZA13" s="83"/>
      <c r="HZB13" s="83"/>
      <c r="HZC13" s="83"/>
      <c r="HZD13" s="83"/>
      <c r="HZE13" s="83"/>
      <c r="HZF13" s="83"/>
      <c r="HZG13" s="83"/>
      <c r="HZH13" s="83"/>
      <c r="HZI13" s="83"/>
      <c r="HZJ13" s="83"/>
      <c r="HZK13" s="83"/>
      <c r="HZL13" s="83"/>
      <c r="HZM13" s="83"/>
      <c r="HZN13" s="83"/>
      <c r="HZO13" s="83"/>
      <c r="HZP13" s="83"/>
      <c r="HZQ13" s="83"/>
      <c r="HZR13" s="83"/>
      <c r="HZS13" s="83"/>
      <c r="HZT13" s="83"/>
      <c r="HZU13" s="83"/>
      <c r="HZV13" s="83"/>
      <c r="HZW13" s="83"/>
      <c r="HZX13" s="83"/>
      <c r="HZY13" s="83"/>
      <c r="HZZ13" s="83"/>
      <c r="IAA13" s="83"/>
      <c r="IAB13" s="83"/>
      <c r="IAC13" s="83"/>
      <c r="IAD13" s="83"/>
      <c r="IAE13" s="83"/>
      <c r="IAF13" s="83"/>
      <c r="IAG13" s="83"/>
      <c r="IAH13" s="83"/>
      <c r="IAI13" s="83"/>
      <c r="IAJ13" s="83"/>
      <c r="IAK13" s="83"/>
      <c r="IAL13" s="83"/>
      <c r="IAM13" s="83"/>
      <c r="IAN13" s="83"/>
      <c r="IAO13" s="83"/>
      <c r="IAP13" s="83"/>
      <c r="IAQ13" s="83"/>
      <c r="IAR13" s="83"/>
      <c r="IAS13" s="83"/>
      <c r="IAT13" s="83"/>
      <c r="IAU13" s="83"/>
      <c r="IAV13" s="83"/>
      <c r="IAW13" s="83"/>
      <c r="IAX13" s="83"/>
      <c r="IAY13" s="83"/>
      <c r="IAZ13" s="83"/>
      <c r="IBA13" s="83"/>
      <c r="IBB13" s="83"/>
      <c r="IBC13" s="83"/>
      <c r="IBD13" s="83"/>
      <c r="IBE13" s="83"/>
      <c r="IBF13" s="83"/>
      <c r="IBG13" s="83"/>
      <c r="IBH13" s="83"/>
      <c r="IBI13" s="83"/>
      <c r="IBJ13" s="83"/>
      <c r="IBK13" s="83"/>
      <c r="IBL13" s="83"/>
      <c r="IBM13" s="83"/>
      <c r="IBN13" s="83"/>
      <c r="IBO13" s="83"/>
      <c r="IBP13" s="83"/>
      <c r="IBQ13" s="83"/>
      <c r="IBR13" s="83"/>
      <c r="IBS13" s="83"/>
      <c r="IBT13" s="83"/>
      <c r="IBU13" s="83"/>
      <c r="IBV13" s="83"/>
      <c r="IBW13" s="83"/>
      <c r="IBX13" s="83"/>
      <c r="IBY13" s="83"/>
      <c r="IBZ13" s="83"/>
      <c r="ICA13" s="83"/>
      <c r="ICB13" s="83"/>
      <c r="ICC13" s="83"/>
      <c r="ICD13" s="83"/>
      <c r="ICE13" s="83"/>
      <c r="ICF13" s="83"/>
      <c r="ICG13" s="83"/>
      <c r="ICH13" s="83"/>
      <c r="ICI13" s="83"/>
      <c r="ICJ13" s="83"/>
      <c r="ICK13" s="83"/>
      <c r="ICL13" s="83"/>
      <c r="ICM13" s="83"/>
      <c r="ICN13" s="83"/>
      <c r="ICO13" s="83"/>
      <c r="ICP13" s="83"/>
      <c r="ICQ13" s="83"/>
      <c r="ICR13" s="83"/>
      <c r="ICS13" s="83"/>
      <c r="ICT13" s="83"/>
      <c r="ICU13" s="83"/>
      <c r="ICV13" s="83"/>
      <c r="ICW13" s="83"/>
      <c r="ICX13" s="83"/>
      <c r="ICY13" s="83"/>
      <c r="ICZ13" s="83"/>
      <c r="IDA13" s="83"/>
      <c r="IDB13" s="83"/>
      <c r="IDC13" s="83"/>
      <c r="IDD13" s="83"/>
      <c r="IDE13" s="83"/>
      <c r="IDF13" s="83"/>
      <c r="IDG13" s="83"/>
      <c r="IDH13" s="83"/>
      <c r="IDI13" s="83"/>
      <c r="IDJ13" s="83"/>
      <c r="IDK13" s="83"/>
      <c r="IDL13" s="83"/>
      <c r="IDM13" s="83"/>
      <c r="IDN13" s="83"/>
      <c r="IDO13" s="83"/>
      <c r="IDP13" s="83"/>
      <c r="IDQ13" s="83"/>
      <c r="IDR13" s="83"/>
      <c r="IDS13" s="83"/>
      <c r="IDT13" s="83"/>
      <c r="IDU13" s="83"/>
      <c r="IDV13" s="83"/>
      <c r="IDW13" s="83"/>
      <c r="IDX13" s="83"/>
      <c r="IDY13" s="83"/>
      <c r="IDZ13" s="83"/>
      <c r="IEA13" s="83"/>
      <c r="IEB13" s="83"/>
      <c r="IEC13" s="83"/>
      <c r="IED13" s="83"/>
      <c r="IEE13" s="83"/>
      <c r="IEF13" s="83"/>
      <c r="IEG13" s="83"/>
      <c r="IEH13" s="83"/>
      <c r="IEI13" s="83"/>
      <c r="IEJ13" s="83"/>
      <c r="IEK13" s="83"/>
      <c r="IEL13" s="83"/>
      <c r="IEM13" s="83"/>
      <c r="IEN13" s="83"/>
      <c r="IEO13" s="83"/>
      <c r="IEP13" s="83"/>
      <c r="IEQ13" s="83"/>
      <c r="IER13" s="83"/>
      <c r="IES13" s="83"/>
      <c r="IET13" s="83"/>
      <c r="IEU13" s="83"/>
      <c r="IEV13" s="83"/>
      <c r="IEW13" s="83"/>
      <c r="IEX13" s="83"/>
      <c r="IEY13" s="83"/>
      <c r="IEZ13" s="83"/>
      <c r="IFA13" s="83"/>
      <c r="IFB13" s="83"/>
      <c r="IFC13" s="83"/>
      <c r="IFD13" s="83"/>
      <c r="IFE13" s="83"/>
      <c r="IFF13" s="83"/>
      <c r="IFG13" s="83"/>
      <c r="IFH13" s="83"/>
      <c r="IFI13" s="83"/>
      <c r="IFJ13" s="83"/>
      <c r="IFK13" s="83"/>
      <c r="IFL13" s="83"/>
      <c r="IFM13" s="83"/>
      <c r="IFN13" s="83"/>
      <c r="IFO13" s="83"/>
      <c r="IFP13" s="83"/>
      <c r="IFQ13" s="83"/>
      <c r="IFR13" s="83"/>
      <c r="IFS13" s="83"/>
      <c r="IFT13" s="83"/>
      <c r="IFU13" s="83"/>
      <c r="IFV13" s="83"/>
      <c r="IFW13" s="83"/>
      <c r="IFX13" s="83"/>
      <c r="IFY13" s="83"/>
      <c r="IFZ13" s="83"/>
      <c r="IGA13" s="83"/>
      <c r="IGB13" s="83"/>
      <c r="IGC13" s="83"/>
      <c r="IGD13" s="83"/>
      <c r="IGE13" s="83"/>
      <c r="IGF13" s="83"/>
      <c r="IGG13" s="83"/>
      <c r="IGH13" s="83"/>
      <c r="IGI13" s="83"/>
      <c r="IGJ13" s="83"/>
      <c r="IGK13" s="83"/>
      <c r="IGL13" s="83"/>
      <c r="IGM13" s="83"/>
      <c r="IGN13" s="83"/>
      <c r="IGO13" s="83"/>
      <c r="IGP13" s="83"/>
      <c r="IGQ13" s="83"/>
      <c r="IGR13" s="83"/>
      <c r="IGS13" s="83"/>
      <c r="IGT13" s="83"/>
      <c r="IGU13" s="83"/>
      <c r="IGV13" s="83"/>
      <c r="IGW13" s="83"/>
      <c r="IGX13" s="83"/>
      <c r="IGY13" s="83"/>
      <c r="IGZ13" s="83"/>
      <c r="IHA13" s="83"/>
      <c r="IHB13" s="83"/>
      <c r="IHC13" s="83"/>
      <c r="IHD13" s="83"/>
      <c r="IHE13" s="83"/>
      <c r="IHF13" s="83"/>
      <c r="IHG13" s="83"/>
      <c r="IHH13" s="83"/>
      <c r="IHI13" s="83"/>
      <c r="IHJ13" s="83"/>
      <c r="IHK13" s="83"/>
      <c r="IHL13" s="83"/>
      <c r="IHM13" s="83"/>
      <c r="IHN13" s="83"/>
      <c r="IHO13" s="83"/>
      <c r="IHP13" s="83"/>
      <c r="IHQ13" s="83"/>
      <c r="IHR13" s="83"/>
      <c r="IHS13" s="83"/>
      <c r="IHT13" s="83"/>
      <c r="IHU13" s="83"/>
      <c r="IHV13" s="83"/>
      <c r="IHW13" s="83"/>
      <c r="IHX13" s="83"/>
      <c r="IHY13" s="83"/>
      <c r="IHZ13" s="83"/>
      <c r="IIA13" s="83"/>
      <c r="IIB13" s="83"/>
      <c r="IIC13" s="83"/>
      <c r="IID13" s="83"/>
      <c r="IIE13" s="83"/>
      <c r="IIF13" s="83"/>
      <c r="IIG13" s="83"/>
      <c r="IIH13" s="83"/>
      <c r="III13" s="83"/>
      <c r="IIJ13" s="83"/>
      <c r="IIK13" s="83"/>
      <c r="IIL13" s="83"/>
      <c r="IIM13" s="83"/>
      <c r="IIN13" s="83"/>
      <c r="IIO13" s="83"/>
      <c r="IIP13" s="83"/>
      <c r="IIQ13" s="83"/>
      <c r="IIR13" s="83"/>
      <c r="IIS13" s="83"/>
      <c r="IIT13" s="83"/>
      <c r="IIU13" s="83"/>
      <c r="IIV13" s="83"/>
      <c r="IIW13" s="83"/>
      <c r="IIX13" s="83"/>
      <c r="IIY13" s="83"/>
      <c r="IIZ13" s="83"/>
      <c r="IJA13" s="83"/>
      <c r="IJB13" s="83"/>
      <c r="IJC13" s="83"/>
      <c r="IJD13" s="83"/>
      <c r="IJE13" s="83"/>
      <c r="IJF13" s="83"/>
      <c r="IJG13" s="83"/>
      <c r="IJH13" s="83"/>
      <c r="IJI13" s="83"/>
      <c r="IJJ13" s="83"/>
      <c r="IJK13" s="83"/>
      <c r="IJL13" s="83"/>
      <c r="IJM13" s="83"/>
      <c r="IJN13" s="83"/>
      <c r="IJO13" s="83"/>
      <c r="IJP13" s="83"/>
      <c r="IJQ13" s="83"/>
      <c r="IJR13" s="83"/>
      <c r="IJS13" s="83"/>
      <c r="IJT13" s="83"/>
      <c r="IJU13" s="83"/>
      <c r="IJV13" s="83"/>
      <c r="IJW13" s="83"/>
      <c r="IJX13" s="83"/>
      <c r="IJY13" s="83"/>
      <c r="IJZ13" s="83"/>
      <c r="IKA13" s="83"/>
      <c r="IKB13" s="83"/>
      <c r="IKC13" s="83"/>
      <c r="IKD13" s="83"/>
      <c r="IKE13" s="83"/>
      <c r="IKF13" s="83"/>
      <c r="IKG13" s="83"/>
      <c r="IKH13" s="83"/>
      <c r="IKI13" s="83"/>
      <c r="IKJ13" s="83"/>
      <c r="IKK13" s="83"/>
      <c r="IKL13" s="83"/>
      <c r="IKM13" s="83"/>
      <c r="IKN13" s="83"/>
      <c r="IKO13" s="83"/>
      <c r="IKP13" s="83"/>
      <c r="IKQ13" s="83"/>
      <c r="IKR13" s="83"/>
      <c r="IKS13" s="83"/>
      <c r="IKT13" s="83"/>
      <c r="IKU13" s="83"/>
      <c r="IKV13" s="83"/>
      <c r="IKW13" s="83"/>
      <c r="IKX13" s="83"/>
      <c r="IKY13" s="83"/>
      <c r="IKZ13" s="83"/>
      <c r="ILA13" s="83"/>
      <c r="ILB13" s="83"/>
      <c r="ILC13" s="83"/>
      <c r="ILD13" s="83"/>
      <c r="ILE13" s="83"/>
      <c r="ILF13" s="83"/>
      <c r="ILG13" s="83"/>
      <c r="ILH13" s="83"/>
      <c r="ILI13" s="83"/>
      <c r="ILJ13" s="83"/>
      <c r="ILK13" s="83"/>
      <c r="ILL13" s="83"/>
      <c r="ILM13" s="83"/>
      <c r="ILN13" s="83"/>
      <c r="ILO13" s="83"/>
      <c r="ILP13" s="83"/>
      <c r="ILQ13" s="83"/>
      <c r="ILR13" s="83"/>
      <c r="ILS13" s="83"/>
      <c r="ILT13" s="83"/>
      <c r="ILU13" s="83"/>
      <c r="ILV13" s="83"/>
      <c r="ILW13" s="83"/>
      <c r="ILX13" s="83"/>
      <c r="ILY13" s="83"/>
      <c r="ILZ13" s="83"/>
      <c r="IMA13" s="83"/>
      <c r="IMB13" s="83"/>
      <c r="IMC13" s="83"/>
      <c r="IMD13" s="83"/>
      <c r="IME13" s="83"/>
      <c r="IMF13" s="83"/>
      <c r="IMG13" s="83"/>
      <c r="IMH13" s="83"/>
      <c r="IMI13" s="83"/>
      <c r="IMJ13" s="83"/>
      <c r="IMK13" s="83"/>
      <c r="IML13" s="83"/>
      <c r="IMM13" s="83"/>
      <c r="IMN13" s="83"/>
      <c r="IMO13" s="83"/>
      <c r="IMP13" s="83"/>
      <c r="IMQ13" s="83"/>
      <c r="IMR13" s="83"/>
      <c r="IMS13" s="83"/>
      <c r="IMT13" s="83"/>
      <c r="IMU13" s="83"/>
      <c r="IMV13" s="83"/>
      <c r="IMW13" s="83"/>
      <c r="IMX13" s="83"/>
      <c r="IMY13" s="83"/>
      <c r="IMZ13" s="83"/>
      <c r="INA13" s="83"/>
      <c r="INB13" s="83"/>
      <c r="INC13" s="83"/>
      <c r="IND13" s="83"/>
      <c r="INE13" s="83"/>
      <c r="INF13" s="83"/>
      <c r="ING13" s="83"/>
      <c r="INH13" s="83"/>
      <c r="INI13" s="83"/>
      <c r="INJ13" s="83"/>
      <c r="INK13" s="83"/>
      <c r="INL13" s="83"/>
      <c r="INM13" s="83"/>
      <c r="INN13" s="83"/>
      <c r="INO13" s="83"/>
      <c r="INP13" s="83"/>
      <c r="INQ13" s="83"/>
      <c r="INR13" s="83"/>
      <c r="INS13" s="83"/>
      <c r="INT13" s="83"/>
      <c r="INU13" s="83"/>
      <c r="INV13" s="83"/>
      <c r="INW13" s="83"/>
      <c r="INX13" s="83"/>
      <c r="INY13" s="83"/>
      <c r="INZ13" s="83"/>
      <c r="IOA13" s="83"/>
      <c r="IOB13" s="83"/>
      <c r="IOC13" s="83"/>
      <c r="IOD13" s="83"/>
      <c r="IOE13" s="83"/>
      <c r="IOF13" s="83"/>
      <c r="IOG13" s="83"/>
      <c r="IOH13" s="83"/>
      <c r="IOI13" s="83"/>
      <c r="IOJ13" s="83"/>
      <c r="IOK13" s="83"/>
      <c r="IOL13" s="83"/>
      <c r="IOM13" s="83"/>
      <c r="ION13" s="83"/>
      <c r="IOO13" s="83"/>
      <c r="IOP13" s="83"/>
      <c r="IOQ13" s="83"/>
      <c r="IOR13" s="83"/>
      <c r="IOS13" s="83"/>
      <c r="IOT13" s="83"/>
      <c r="IOU13" s="83"/>
      <c r="IOV13" s="83"/>
      <c r="IOW13" s="83"/>
      <c r="IOX13" s="83"/>
      <c r="IOY13" s="83"/>
      <c r="IOZ13" s="83"/>
      <c r="IPA13" s="83"/>
      <c r="IPB13" s="83"/>
      <c r="IPC13" s="83"/>
      <c r="IPD13" s="83"/>
      <c r="IPE13" s="83"/>
      <c r="IPF13" s="83"/>
      <c r="IPG13" s="83"/>
      <c r="IPH13" s="83"/>
      <c r="IPI13" s="83"/>
      <c r="IPJ13" s="83"/>
      <c r="IPK13" s="83"/>
      <c r="IPL13" s="83"/>
      <c r="IPM13" s="83"/>
      <c r="IPN13" s="83"/>
      <c r="IPO13" s="83"/>
      <c r="IPP13" s="83"/>
      <c r="IPQ13" s="83"/>
      <c r="IPR13" s="83"/>
      <c r="IPS13" s="83"/>
      <c r="IPT13" s="83"/>
      <c r="IPU13" s="83"/>
      <c r="IPV13" s="83"/>
      <c r="IPW13" s="83"/>
      <c r="IPX13" s="83"/>
      <c r="IPY13" s="83"/>
      <c r="IPZ13" s="83"/>
      <c r="IQA13" s="83"/>
      <c r="IQB13" s="83"/>
      <c r="IQC13" s="83"/>
      <c r="IQD13" s="83"/>
      <c r="IQE13" s="83"/>
      <c r="IQF13" s="83"/>
      <c r="IQG13" s="83"/>
      <c r="IQH13" s="83"/>
      <c r="IQI13" s="83"/>
      <c r="IQJ13" s="83"/>
      <c r="IQK13" s="83"/>
      <c r="IQL13" s="83"/>
      <c r="IQM13" s="83"/>
      <c r="IQN13" s="83"/>
      <c r="IQO13" s="83"/>
      <c r="IQP13" s="83"/>
      <c r="IQQ13" s="83"/>
      <c r="IQR13" s="83"/>
      <c r="IQS13" s="83"/>
      <c r="IQT13" s="83"/>
      <c r="IQU13" s="83"/>
      <c r="IQV13" s="83"/>
      <c r="IQW13" s="83"/>
      <c r="IQX13" s="83"/>
      <c r="IQY13" s="83"/>
      <c r="IQZ13" s="83"/>
      <c r="IRA13" s="83"/>
      <c r="IRB13" s="83"/>
      <c r="IRC13" s="83"/>
      <c r="IRD13" s="83"/>
      <c r="IRE13" s="83"/>
      <c r="IRF13" s="83"/>
      <c r="IRG13" s="83"/>
      <c r="IRH13" s="83"/>
      <c r="IRI13" s="83"/>
      <c r="IRJ13" s="83"/>
      <c r="IRK13" s="83"/>
      <c r="IRL13" s="83"/>
      <c r="IRM13" s="83"/>
      <c r="IRN13" s="83"/>
      <c r="IRO13" s="83"/>
      <c r="IRP13" s="83"/>
      <c r="IRQ13" s="83"/>
      <c r="IRR13" s="83"/>
      <c r="IRS13" s="83"/>
      <c r="IRT13" s="83"/>
      <c r="IRU13" s="83"/>
      <c r="IRV13" s="83"/>
      <c r="IRW13" s="83"/>
      <c r="IRX13" s="83"/>
      <c r="IRY13" s="83"/>
      <c r="IRZ13" s="83"/>
      <c r="ISA13" s="83"/>
      <c r="ISB13" s="83"/>
      <c r="ISC13" s="83"/>
      <c r="ISD13" s="83"/>
      <c r="ISE13" s="83"/>
      <c r="ISF13" s="83"/>
      <c r="ISG13" s="83"/>
      <c r="ISH13" s="83"/>
      <c r="ISI13" s="83"/>
      <c r="ISJ13" s="83"/>
      <c r="ISK13" s="83"/>
      <c r="ISL13" s="83"/>
      <c r="ISM13" s="83"/>
      <c r="ISN13" s="83"/>
      <c r="ISO13" s="83"/>
      <c r="ISP13" s="83"/>
      <c r="ISQ13" s="83"/>
      <c r="ISR13" s="83"/>
      <c r="ISS13" s="83"/>
      <c r="IST13" s="83"/>
      <c r="ISU13" s="83"/>
      <c r="ISV13" s="83"/>
      <c r="ISW13" s="83"/>
      <c r="ISX13" s="83"/>
      <c r="ISY13" s="83"/>
      <c r="ISZ13" s="83"/>
      <c r="ITA13" s="83"/>
      <c r="ITB13" s="83"/>
      <c r="ITC13" s="83"/>
      <c r="ITD13" s="83"/>
      <c r="ITE13" s="83"/>
      <c r="ITF13" s="83"/>
      <c r="ITG13" s="83"/>
      <c r="ITH13" s="83"/>
      <c r="ITI13" s="83"/>
      <c r="ITJ13" s="83"/>
      <c r="ITK13" s="83"/>
      <c r="ITL13" s="83"/>
      <c r="ITM13" s="83"/>
      <c r="ITN13" s="83"/>
      <c r="ITO13" s="83"/>
      <c r="ITP13" s="83"/>
      <c r="ITQ13" s="83"/>
      <c r="ITR13" s="83"/>
      <c r="ITS13" s="83"/>
      <c r="ITT13" s="83"/>
      <c r="ITU13" s="83"/>
      <c r="ITV13" s="83"/>
      <c r="ITW13" s="83"/>
      <c r="ITX13" s="83"/>
      <c r="ITY13" s="83"/>
      <c r="ITZ13" s="83"/>
      <c r="IUA13" s="83"/>
      <c r="IUB13" s="83"/>
      <c r="IUC13" s="83"/>
      <c r="IUD13" s="83"/>
      <c r="IUE13" s="83"/>
      <c r="IUF13" s="83"/>
      <c r="IUG13" s="83"/>
      <c r="IUH13" s="83"/>
      <c r="IUI13" s="83"/>
      <c r="IUJ13" s="83"/>
      <c r="IUK13" s="83"/>
      <c r="IUL13" s="83"/>
      <c r="IUM13" s="83"/>
      <c r="IUN13" s="83"/>
      <c r="IUO13" s="83"/>
      <c r="IUP13" s="83"/>
      <c r="IUQ13" s="83"/>
      <c r="IUR13" s="83"/>
      <c r="IUS13" s="83"/>
      <c r="IUT13" s="83"/>
      <c r="IUU13" s="83"/>
      <c r="IUV13" s="83"/>
      <c r="IUW13" s="83"/>
      <c r="IUX13" s="83"/>
      <c r="IUY13" s="83"/>
      <c r="IUZ13" s="83"/>
      <c r="IVA13" s="83"/>
      <c r="IVB13" s="83"/>
      <c r="IVC13" s="83"/>
      <c r="IVD13" s="83"/>
      <c r="IVE13" s="83"/>
      <c r="IVF13" s="83"/>
      <c r="IVG13" s="83"/>
      <c r="IVH13" s="83"/>
      <c r="IVI13" s="83"/>
      <c r="IVJ13" s="83"/>
      <c r="IVK13" s="83"/>
      <c r="IVL13" s="83"/>
      <c r="IVM13" s="83"/>
      <c r="IVN13" s="83"/>
      <c r="IVO13" s="83"/>
      <c r="IVP13" s="83"/>
      <c r="IVQ13" s="83"/>
      <c r="IVR13" s="83"/>
      <c r="IVS13" s="83"/>
      <c r="IVT13" s="83"/>
      <c r="IVU13" s="83"/>
      <c r="IVV13" s="83"/>
      <c r="IVW13" s="83"/>
      <c r="IVX13" s="83"/>
      <c r="IVY13" s="83"/>
      <c r="IVZ13" s="83"/>
      <c r="IWA13" s="83"/>
      <c r="IWB13" s="83"/>
      <c r="IWC13" s="83"/>
      <c r="IWD13" s="83"/>
      <c r="IWE13" s="83"/>
      <c r="IWF13" s="83"/>
      <c r="IWG13" s="83"/>
      <c r="IWH13" s="83"/>
      <c r="IWI13" s="83"/>
      <c r="IWJ13" s="83"/>
      <c r="IWK13" s="83"/>
      <c r="IWL13" s="83"/>
      <c r="IWM13" s="83"/>
      <c r="IWN13" s="83"/>
      <c r="IWO13" s="83"/>
      <c r="IWP13" s="83"/>
      <c r="IWQ13" s="83"/>
      <c r="IWR13" s="83"/>
      <c r="IWS13" s="83"/>
      <c r="IWT13" s="83"/>
      <c r="IWU13" s="83"/>
      <c r="IWV13" s="83"/>
      <c r="IWW13" s="83"/>
      <c r="IWX13" s="83"/>
      <c r="IWY13" s="83"/>
      <c r="IWZ13" s="83"/>
      <c r="IXA13" s="83"/>
      <c r="IXB13" s="83"/>
      <c r="IXC13" s="83"/>
      <c r="IXD13" s="83"/>
      <c r="IXE13" s="83"/>
      <c r="IXF13" s="83"/>
      <c r="IXG13" s="83"/>
      <c r="IXH13" s="83"/>
      <c r="IXI13" s="83"/>
      <c r="IXJ13" s="83"/>
      <c r="IXK13" s="83"/>
      <c r="IXL13" s="83"/>
      <c r="IXM13" s="83"/>
      <c r="IXN13" s="83"/>
      <c r="IXO13" s="83"/>
      <c r="IXP13" s="83"/>
      <c r="IXQ13" s="83"/>
      <c r="IXR13" s="83"/>
      <c r="IXS13" s="83"/>
      <c r="IXT13" s="83"/>
      <c r="IXU13" s="83"/>
      <c r="IXV13" s="83"/>
      <c r="IXW13" s="83"/>
      <c r="IXX13" s="83"/>
      <c r="IXY13" s="83"/>
      <c r="IXZ13" s="83"/>
      <c r="IYA13" s="83"/>
      <c r="IYB13" s="83"/>
      <c r="IYC13" s="83"/>
      <c r="IYD13" s="83"/>
      <c r="IYE13" s="83"/>
      <c r="IYF13" s="83"/>
      <c r="IYG13" s="83"/>
      <c r="IYH13" s="83"/>
      <c r="IYI13" s="83"/>
      <c r="IYJ13" s="83"/>
      <c r="IYK13" s="83"/>
      <c r="IYL13" s="83"/>
      <c r="IYM13" s="83"/>
      <c r="IYN13" s="83"/>
      <c r="IYO13" s="83"/>
      <c r="IYP13" s="83"/>
      <c r="IYQ13" s="83"/>
      <c r="IYR13" s="83"/>
      <c r="IYS13" s="83"/>
      <c r="IYT13" s="83"/>
      <c r="IYU13" s="83"/>
      <c r="IYV13" s="83"/>
      <c r="IYW13" s="83"/>
      <c r="IYX13" s="83"/>
      <c r="IYY13" s="83"/>
      <c r="IYZ13" s="83"/>
      <c r="IZA13" s="83"/>
      <c r="IZB13" s="83"/>
      <c r="IZC13" s="83"/>
      <c r="IZD13" s="83"/>
      <c r="IZE13" s="83"/>
      <c r="IZF13" s="83"/>
      <c r="IZG13" s="83"/>
      <c r="IZH13" s="83"/>
      <c r="IZI13" s="83"/>
      <c r="IZJ13" s="83"/>
      <c r="IZK13" s="83"/>
      <c r="IZL13" s="83"/>
      <c r="IZM13" s="83"/>
      <c r="IZN13" s="83"/>
      <c r="IZO13" s="83"/>
      <c r="IZP13" s="83"/>
      <c r="IZQ13" s="83"/>
      <c r="IZR13" s="83"/>
      <c r="IZS13" s="83"/>
      <c r="IZT13" s="83"/>
      <c r="IZU13" s="83"/>
      <c r="IZV13" s="83"/>
      <c r="IZW13" s="83"/>
      <c r="IZX13" s="83"/>
      <c r="IZY13" s="83"/>
      <c r="IZZ13" s="83"/>
      <c r="JAA13" s="83"/>
      <c r="JAB13" s="83"/>
      <c r="JAC13" s="83"/>
      <c r="JAD13" s="83"/>
      <c r="JAE13" s="83"/>
      <c r="JAF13" s="83"/>
      <c r="JAG13" s="83"/>
      <c r="JAH13" s="83"/>
      <c r="JAI13" s="83"/>
      <c r="JAJ13" s="83"/>
      <c r="JAK13" s="83"/>
      <c r="JAL13" s="83"/>
      <c r="JAM13" s="83"/>
      <c r="JAN13" s="83"/>
      <c r="JAO13" s="83"/>
      <c r="JAP13" s="83"/>
      <c r="JAQ13" s="83"/>
      <c r="JAR13" s="83"/>
      <c r="JAS13" s="83"/>
      <c r="JAT13" s="83"/>
      <c r="JAU13" s="83"/>
      <c r="JAV13" s="83"/>
      <c r="JAW13" s="83"/>
      <c r="JAX13" s="83"/>
      <c r="JAY13" s="83"/>
      <c r="JAZ13" s="83"/>
      <c r="JBA13" s="83"/>
      <c r="JBB13" s="83"/>
      <c r="JBC13" s="83"/>
      <c r="JBD13" s="83"/>
      <c r="JBE13" s="83"/>
      <c r="JBF13" s="83"/>
      <c r="JBG13" s="83"/>
      <c r="JBH13" s="83"/>
      <c r="JBI13" s="83"/>
      <c r="JBJ13" s="83"/>
      <c r="JBK13" s="83"/>
      <c r="JBL13" s="83"/>
      <c r="JBM13" s="83"/>
      <c r="JBN13" s="83"/>
      <c r="JBO13" s="83"/>
      <c r="JBP13" s="83"/>
      <c r="JBQ13" s="83"/>
      <c r="JBR13" s="83"/>
      <c r="JBS13" s="83"/>
      <c r="JBT13" s="83"/>
      <c r="JBU13" s="83"/>
      <c r="JBV13" s="83"/>
      <c r="JBW13" s="83"/>
      <c r="JBX13" s="83"/>
      <c r="JBY13" s="83"/>
      <c r="JBZ13" s="83"/>
      <c r="JCA13" s="83"/>
      <c r="JCB13" s="83"/>
      <c r="JCC13" s="83"/>
      <c r="JCD13" s="83"/>
      <c r="JCE13" s="83"/>
      <c r="JCF13" s="83"/>
      <c r="JCG13" s="83"/>
      <c r="JCH13" s="83"/>
      <c r="JCI13" s="83"/>
      <c r="JCJ13" s="83"/>
      <c r="JCK13" s="83"/>
      <c r="JCL13" s="83"/>
      <c r="JCM13" s="83"/>
      <c r="JCN13" s="83"/>
      <c r="JCO13" s="83"/>
      <c r="JCP13" s="83"/>
      <c r="JCQ13" s="83"/>
      <c r="JCR13" s="83"/>
      <c r="JCS13" s="83"/>
      <c r="JCT13" s="83"/>
      <c r="JCU13" s="83"/>
      <c r="JCV13" s="83"/>
      <c r="JCW13" s="83"/>
      <c r="JCX13" s="83"/>
      <c r="JCY13" s="83"/>
      <c r="JCZ13" s="83"/>
      <c r="JDA13" s="83"/>
      <c r="JDB13" s="83"/>
      <c r="JDC13" s="83"/>
      <c r="JDD13" s="83"/>
      <c r="JDE13" s="83"/>
      <c r="JDF13" s="83"/>
      <c r="JDG13" s="83"/>
      <c r="JDH13" s="83"/>
      <c r="JDI13" s="83"/>
      <c r="JDJ13" s="83"/>
      <c r="JDK13" s="83"/>
      <c r="JDL13" s="83"/>
      <c r="JDM13" s="83"/>
      <c r="JDN13" s="83"/>
      <c r="JDO13" s="83"/>
      <c r="JDP13" s="83"/>
      <c r="JDQ13" s="83"/>
      <c r="JDR13" s="83"/>
      <c r="JDS13" s="83"/>
      <c r="JDT13" s="83"/>
      <c r="JDU13" s="83"/>
      <c r="JDV13" s="83"/>
      <c r="JDW13" s="83"/>
      <c r="JDX13" s="83"/>
      <c r="JDY13" s="83"/>
      <c r="JDZ13" s="83"/>
      <c r="JEA13" s="83"/>
      <c r="JEB13" s="83"/>
      <c r="JEC13" s="83"/>
      <c r="JED13" s="83"/>
      <c r="JEE13" s="83"/>
      <c r="JEF13" s="83"/>
      <c r="JEG13" s="83"/>
      <c r="JEH13" s="83"/>
      <c r="JEI13" s="83"/>
      <c r="JEJ13" s="83"/>
      <c r="JEK13" s="83"/>
      <c r="JEL13" s="83"/>
      <c r="JEM13" s="83"/>
      <c r="JEN13" s="83"/>
      <c r="JEO13" s="83"/>
      <c r="JEP13" s="83"/>
      <c r="JEQ13" s="83"/>
      <c r="JER13" s="83"/>
      <c r="JES13" s="83"/>
      <c r="JET13" s="83"/>
      <c r="JEU13" s="83"/>
      <c r="JEV13" s="83"/>
      <c r="JEW13" s="83"/>
      <c r="JEX13" s="83"/>
      <c r="JEY13" s="83"/>
      <c r="JEZ13" s="83"/>
      <c r="JFA13" s="83"/>
      <c r="JFB13" s="83"/>
      <c r="JFC13" s="83"/>
      <c r="JFD13" s="83"/>
      <c r="JFE13" s="83"/>
      <c r="JFF13" s="83"/>
      <c r="JFG13" s="83"/>
      <c r="JFH13" s="83"/>
      <c r="JFI13" s="83"/>
      <c r="JFJ13" s="83"/>
      <c r="JFK13" s="83"/>
      <c r="JFL13" s="83"/>
      <c r="JFM13" s="83"/>
      <c r="JFN13" s="83"/>
      <c r="JFO13" s="83"/>
      <c r="JFP13" s="83"/>
      <c r="JFQ13" s="83"/>
      <c r="JFR13" s="83"/>
      <c r="JFS13" s="83"/>
      <c r="JFT13" s="83"/>
      <c r="JFU13" s="83"/>
      <c r="JFV13" s="83"/>
      <c r="JFW13" s="83"/>
      <c r="JFX13" s="83"/>
      <c r="JFY13" s="83"/>
      <c r="JFZ13" s="83"/>
      <c r="JGA13" s="83"/>
      <c r="JGB13" s="83"/>
      <c r="JGC13" s="83"/>
      <c r="JGD13" s="83"/>
      <c r="JGE13" s="83"/>
      <c r="JGF13" s="83"/>
      <c r="JGG13" s="83"/>
      <c r="JGH13" s="83"/>
      <c r="JGI13" s="83"/>
      <c r="JGJ13" s="83"/>
      <c r="JGK13" s="83"/>
      <c r="JGL13" s="83"/>
      <c r="JGM13" s="83"/>
      <c r="JGN13" s="83"/>
      <c r="JGO13" s="83"/>
      <c r="JGP13" s="83"/>
      <c r="JGQ13" s="83"/>
      <c r="JGR13" s="83"/>
      <c r="JGS13" s="83"/>
      <c r="JGT13" s="83"/>
      <c r="JGU13" s="83"/>
      <c r="JGV13" s="83"/>
      <c r="JGW13" s="83"/>
      <c r="JGX13" s="83"/>
      <c r="JGY13" s="83"/>
      <c r="JGZ13" s="83"/>
      <c r="JHA13" s="83"/>
      <c r="JHB13" s="83"/>
      <c r="JHC13" s="83"/>
      <c r="JHD13" s="83"/>
      <c r="JHE13" s="83"/>
      <c r="JHF13" s="83"/>
      <c r="JHG13" s="83"/>
      <c r="JHH13" s="83"/>
      <c r="JHI13" s="83"/>
      <c r="JHJ13" s="83"/>
      <c r="JHK13" s="83"/>
      <c r="JHL13" s="83"/>
      <c r="JHM13" s="83"/>
      <c r="JHN13" s="83"/>
      <c r="JHO13" s="83"/>
      <c r="JHP13" s="83"/>
      <c r="JHQ13" s="83"/>
      <c r="JHR13" s="83"/>
      <c r="JHS13" s="83"/>
      <c r="JHT13" s="83"/>
      <c r="JHU13" s="83"/>
      <c r="JHV13" s="83"/>
      <c r="JHW13" s="83"/>
      <c r="JHX13" s="83"/>
      <c r="JHY13" s="83"/>
      <c r="JHZ13" s="83"/>
      <c r="JIA13" s="83"/>
      <c r="JIB13" s="83"/>
      <c r="JIC13" s="83"/>
      <c r="JID13" s="83"/>
      <c r="JIE13" s="83"/>
      <c r="JIF13" s="83"/>
      <c r="JIG13" s="83"/>
      <c r="JIH13" s="83"/>
      <c r="JII13" s="83"/>
      <c r="JIJ13" s="83"/>
      <c r="JIK13" s="83"/>
      <c r="JIL13" s="83"/>
      <c r="JIM13" s="83"/>
      <c r="JIN13" s="83"/>
      <c r="JIO13" s="83"/>
      <c r="JIP13" s="83"/>
      <c r="JIQ13" s="83"/>
      <c r="JIR13" s="83"/>
      <c r="JIS13" s="83"/>
      <c r="JIT13" s="83"/>
      <c r="JIU13" s="83"/>
      <c r="JIV13" s="83"/>
      <c r="JIW13" s="83"/>
      <c r="JIX13" s="83"/>
      <c r="JIY13" s="83"/>
      <c r="JIZ13" s="83"/>
      <c r="JJA13" s="83"/>
      <c r="JJB13" s="83"/>
      <c r="JJC13" s="83"/>
      <c r="JJD13" s="83"/>
      <c r="JJE13" s="83"/>
      <c r="JJF13" s="83"/>
      <c r="JJG13" s="83"/>
      <c r="JJH13" s="83"/>
      <c r="JJI13" s="83"/>
      <c r="JJJ13" s="83"/>
      <c r="JJK13" s="83"/>
      <c r="JJL13" s="83"/>
      <c r="JJM13" s="83"/>
      <c r="JJN13" s="83"/>
      <c r="JJO13" s="83"/>
      <c r="JJP13" s="83"/>
      <c r="JJQ13" s="83"/>
      <c r="JJR13" s="83"/>
      <c r="JJS13" s="83"/>
      <c r="JJT13" s="83"/>
      <c r="JJU13" s="83"/>
      <c r="JJV13" s="83"/>
      <c r="JJW13" s="83"/>
      <c r="JJX13" s="83"/>
      <c r="JJY13" s="83"/>
      <c r="JJZ13" s="83"/>
      <c r="JKA13" s="83"/>
      <c r="JKB13" s="83"/>
      <c r="JKC13" s="83"/>
      <c r="JKD13" s="83"/>
      <c r="JKE13" s="83"/>
      <c r="JKF13" s="83"/>
      <c r="JKG13" s="83"/>
      <c r="JKH13" s="83"/>
      <c r="JKI13" s="83"/>
      <c r="JKJ13" s="83"/>
      <c r="JKK13" s="83"/>
      <c r="JKL13" s="83"/>
      <c r="JKM13" s="83"/>
      <c r="JKN13" s="83"/>
      <c r="JKO13" s="83"/>
      <c r="JKP13" s="83"/>
      <c r="JKQ13" s="83"/>
      <c r="JKR13" s="83"/>
      <c r="JKS13" s="83"/>
      <c r="JKT13" s="83"/>
      <c r="JKU13" s="83"/>
      <c r="JKV13" s="83"/>
      <c r="JKW13" s="83"/>
      <c r="JKX13" s="83"/>
      <c r="JKY13" s="83"/>
      <c r="JKZ13" s="83"/>
      <c r="JLA13" s="83"/>
      <c r="JLB13" s="83"/>
      <c r="JLC13" s="83"/>
      <c r="JLD13" s="83"/>
      <c r="JLE13" s="83"/>
      <c r="JLF13" s="83"/>
      <c r="JLG13" s="83"/>
      <c r="JLH13" s="83"/>
      <c r="JLI13" s="83"/>
      <c r="JLJ13" s="83"/>
      <c r="JLK13" s="83"/>
      <c r="JLL13" s="83"/>
      <c r="JLM13" s="83"/>
      <c r="JLN13" s="83"/>
      <c r="JLO13" s="83"/>
      <c r="JLP13" s="83"/>
      <c r="JLQ13" s="83"/>
      <c r="JLR13" s="83"/>
      <c r="JLS13" s="83"/>
      <c r="JLT13" s="83"/>
      <c r="JLU13" s="83"/>
      <c r="JLV13" s="83"/>
      <c r="JLW13" s="83"/>
      <c r="JLX13" s="83"/>
      <c r="JLY13" s="83"/>
      <c r="JLZ13" s="83"/>
      <c r="JMA13" s="83"/>
      <c r="JMB13" s="83"/>
      <c r="JMC13" s="83"/>
      <c r="JMD13" s="83"/>
      <c r="JME13" s="83"/>
      <c r="JMF13" s="83"/>
      <c r="JMG13" s="83"/>
      <c r="JMH13" s="83"/>
      <c r="JMI13" s="83"/>
      <c r="JMJ13" s="83"/>
      <c r="JMK13" s="83"/>
      <c r="JML13" s="83"/>
      <c r="JMM13" s="83"/>
      <c r="JMN13" s="83"/>
      <c r="JMO13" s="83"/>
      <c r="JMP13" s="83"/>
      <c r="JMQ13" s="83"/>
      <c r="JMR13" s="83"/>
      <c r="JMS13" s="83"/>
      <c r="JMT13" s="83"/>
      <c r="JMU13" s="83"/>
      <c r="JMV13" s="83"/>
      <c r="JMW13" s="83"/>
      <c r="JMX13" s="83"/>
      <c r="JMY13" s="83"/>
      <c r="JMZ13" s="83"/>
      <c r="JNA13" s="83"/>
      <c r="JNB13" s="83"/>
      <c r="JNC13" s="83"/>
      <c r="JND13" s="83"/>
      <c r="JNE13" s="83"/>
      <c r="JNF13" s="83"/>
      <c r="JNG13" s="83"/>
      <c r="JNH13" s="83"/>
      <c r="JNI13" s="83"/>
      <c r="JNJ13" s="83"/>
      <c r="JNK13" s="83"/>
      <c r="JNL13" s="83"/>
      <c r="JNM13" s="83"/>
      <c r="JNN13" s="83"/>
      <c r="JNO13" s="83"/>
      <c r="JNP13" s="83"/>
      <c r="JNQ13" s="83"/>
      <c r="JNR13" s="83"/>
      <c r="JNS13" s="83"/>
      <c r="JNT13" s="83"/>
      <c r="JNU13" s="83"/>
      <c r="JNV13" s="83"/>
      <c r="JNW13" s="83"/>
      <c r="JNX13" s="83"/>
      <c r="JNY13" s="83"/>
      <c r="JNZ13" s="83"/>
      <c r="JOA13" s="83"/>
      <c r="JOB13" s="83"/>
      <c r="JOC13" s="83"/>
      <c r="JOD13" s="83"/>
      <c r="JOE13" s="83"/>
      <c r="JOF13" s="83"/>
      <c r="JOG13" s="83"/>
      <c r="JOH13" s="83"/>
      <c r="JOI13" s="83"/>
      <c r="JOJ13" s="83"/>
      <c r="JOK13" s="83"/>
      <c r="JOL13" s="83"/>
      <c r="JOM13" s="83"/>
      <c r="JON13" s="83"/>
      <c r="JOO13" s="83"/>
      <c r="JOP13" s="83"/>
      <c r="JOQ13" s="83"/>
      <c r="JOR13" s="83"/>
      <c r="JOS13" s="83"/>
      <c r="JOT13" s="83"/>
      <c r="JOU13" s="83"/>
      <c r="JOV13" s="83"/>
      <c r="JOW13" s="83"/>
      <c r="JOX13" s="83"/>
      <c r="JOY13" s="83"/>
      <c r="JOZ13" s="83"/>
      <c r="JPA13" s="83"/>
      <c r="JPB13" s="83"/>
      <c r="JPC13" s="83"/>
      <c r="JPD13" s="83"/>
      <c r="JPE13" s="83"/>
      <c r="JPF13" s="83"/>
      <c r="JPG13" s="83"/>
      <c r="JPH13" s="83"/>
      <c r="JPI13" s="83"/>
      <c r="JPJ13" s="83"/>
      <c r="JPK13" s="83"/>
      <c r="JPL13" s="83"/>
      <c r="JPM13" s="83"/>
      <c r="JPN13" s="83"/>
      <c r="JPO13" s="83"/>
      <c r="JPP13" s="83"/>
      <c r="JPQ13" s="83"/>
      <c r="JPR13" s="83"/>
      <c r="JPS13" s="83"/>
      <c r="JPT13" s="83"/>
      <c r="JPU13" s="83"/>
      <c r="JPV13" s="83"/>
      <c r="JPW13" s="83"/>
      <c r="JPX13" s="83"/>
      <c r="JPY13" s="83"/>
      <c r="JPZ13" s="83"/>
      <c r="JQA13" s="83"/>
      <c r="JQB13" s="83"/>
      <c r="JQC13" s="83"/>
      <c r="JQD13" s="83"/>
      <c r="JQE13" s="83"/>
      <c r="JQF13" s="83"/>
      <c r="JQG13" s="83"/>
      <c r="JQH13" s="83"/>
      <c r="JQI13" s="83"/>
      <c r="JQJ13" s="83"/>
      <c r="JQK13" s="83"/>
      <c r="JQL13" s="83"/>
      <c r="JQM13" s="83"/>
      <c r="JQN13" s="83"/>
      <c r="JQO13" s="83"/>
      <c r="JQP13" s="83"/>
      <c r="JQQ13" s="83"/>
      <c r="JQR13" s="83"/>
      <c r="JQS13" s="83"/>
      <c r="JQT13" s="83"/>
      <c r="JQU13" s="83"/>
      <c r="JQV13" s="83"/>
      <c r="JQW13" s="83"/>
      <c r="JQX13" s="83"/>
      <c r="JQY13" s="83"/>
      <c r="JQZ13" s="83"/>
      <c r="JRA13" s="83"/>
      <c r="JRB13" s="83"/>
      <c r="JRC13" s="83"/>
      <c r="JRD13" s="83"/>
      <c r="JRE13" s="83"/>
      <c r="JRF13" s="83"/>
      <c r="JRG13" s="83"/>
      <c r="JRH13" s="83"/>
      <c r="JRI13" s="83"/>
      <c r="JRJ13" s="83"/>
      <c r="JRK13" s="83"/>
      <c r="JRL13" s="83"/>
      <c r="JRM13" s="83"/>
      <c r="JRN13" s="83"/>
      <c r="JRO13" s="83"/>
      <c r="JRP13" s="83"/>
      <c r="JRQ13" s="83"/>
      <c r="JRR13" s="83"/>
      <c r="JRS13" s="83"/>
      <c r="JRT13" s="83"/>
      <c r="JRU13" s="83"/>
      <c r="JRV13" s="83"/>
      <c r="JRW13" s="83"/>
      <c r="JRX13" s="83"/>
      <c r="JRY13" s="83"/>
      <c r="JRZ13" s="83"/>
      <c r="JSA13" s="83"/>
      <c r="JSB13" s="83"/>
      <c r="JSC13" s="83"/>
      <c r="JSD13" s="83"/>
      <c r="JSE13" s="83"/>
      <c r="JSF13" s="83"/>
      <c r="JSG13" s="83"/>
      <c r="JSH13" s="83"/>
      <c r="JSI13" s="83"/>
      <c r="JSJ13" s="83"/>
      <c r="JSK13" s="83"/>
      <c r="JSL13" s="83"/>
      <c r="JSM13" s="83"/>
      <c r="JSN13" s="83"/>
      <c r="JSO13" s="83"/>
      <c r="JSP13" s="83"/>
      <c r="JSQ13" s="83"/>
      <c r="JSR13" s="83"/>
      <c r="JSS13" s="83"/>
      <c r="JST13" s="83"/>
      <c r="JSU13" s="83"/>
      <c r="JSV13" s="83"/>
      <c r="JSW13" s="83"/>
      <c r="JSX13" s="83"/>
      <c r="JSY13" s="83"/>
      <c r="JSZ13" s="83"/>
      <c r="JTA13" s="83"/>
      <c r="JTB13" s="83"/>
      <c r="JTC13" s="83"/>
      <c r="JTD13" s="83"/>
      <c r="JTE13" s="83"/>
      <c r="JTF13" s="83"/>
      <c r="JTG13" s="83"/>
      <c r="JTH13" s="83"/>
      <c r="JTI13" s="83"/>
      <c r="JTJ13" s="83"/>
      <c r="JTK13" s="83"/>
      <c r="JTL13" s="83"/>
      <c r="JTM13" s="83"/>
      <c r="JTN13" s="83"/>
      <c r="JTO13" s="83"/>
      <c r="JTP13" s="83"/>
      <c r="JTQ13" s="83"/>
      <c r="JTR13" s="83"/>
      <c r="JTS13" s="83"/>
      <c r="JTT13" s="83"/>
      <c r="JTU13" s="83"/>
      <c r="JTV13" s="83"/>
      <c r="JTW13" s="83"/>
      <c r="JTX13" s="83"/>
      <c r="JTY13" s="83"/>
      <c r="JTZ13" s="83"/>
      <c r="JUA13" s="83"/>
      <c r="JUB13" s="83"/>
      <c r="JUC13" s="83"/>
      <c r="JUD13" s="83"/>
      <c r="JUE13" s="83"/>
      <c r="JUF13" s="83"/>
      <c r="JUG13" s="83"/>
      <c r="JUH13" s="83"/>
      <c r="JUI13" s="83"/>
      <c r="JUJ13" s="83"/>
      <c r="JUK13" s="83"/>
      <c r="JUL13" s="83"/>
      <c r="JUM13" s="83"/>
      <c r="JUN13" s="83"/>
      <c r="JUO13" s="83"/>
      <c r="JUP13" s="83"/>
      <c r="JUQ13" s="83"/>
      <c r="JUR13" s="83"/>
      <c r="JUS13" s="83"/>
      <c r="JUT13" s="83"/>
      <c r="JUU13" s="83"/>
      <c r="JUV13" s="83"/>
      <c r="JUW13" s="83"/>
      <c r="JUX13" s="83"/>
      <c r="JUY13" s="83"/>
      <c r="JUZ13" s="83"/>
      <c r="JVA13" s="83"/>
      <c r="JVB13" s="83"/>
      <c r="JVC13" s="83"/>
      <c r="JVD13" s="83"/>
      <c r="JVE13" s="83"/>
      <c r="JVF13" s="83"/>
      <c r="JVG13" s="83"/>
      <c r="JVH13" s="83"/>
      <c r="JVI13" s="83"/>
      <c r="JVJ13" s="83"/>
      <c r="JVK13" s="83"/>
      <c r="JVL13" s="83"/>
      <c r="JVM13" s="83"/>
      <c r="JVN13" s="83"/>
      <c r="JVO13" s="83"/>
      <c r="JVP13" s="83"/>
      <c r="JVQ13" s="83"/>
      <c r="JVR13" s="83"/>
      <c r="JVS13" s="83"/>
      <c r="JVT13" s="83"/>
      <c r="JVU13" s="83"/>
      <c r="JVV13" s="83"/>
      <c r="JVW13" s="83"/>
      <c r="JVX13" s="83"/>
      <c r="JVY13" s="83"/>
      <c r="JVZ13" s="83"/>
      <c r="JWA13" s="83"/>
      <c r="JWB13" s="83"/>
      <c r="JWC13" s="83"/>
      <c r="JWD13" s="83"/>
      <c r="JWE13" s="83"/>
      <c r="JWF13" s="83"/>
      <c r="JWG13" s="83"/>
      <c r="JWH13" s="83"/>
      <c r="JWI13" s="83"/>
      <c r="JWJ13" s="83"/>
      <c r="JWK13" s="83"/>
      <c r="JWL13" s="83"/>
      <c r="JWM13" s="83"/>
      <c r="JWN13" s="83"/>
      <c r="JWO13" s="83"/>
      <c r="JWP13" s="83"/>
      <c r="JWQ13" s="83"/>
      <c r="JWR13" s="83"/>
      <c r="JWS13" s="83"/>
      <c r="JWT13" s="83"/>
      <c r="JWU13" s="83"/>
      <c r="JWV13" s="83"/>
      <c r="JWW13" s="83"/>
      <c r="JWX13" s="83"/>
      <c r="JWY13" s="83"/>
      <c r="JWZ13" s="83"/>
      <c r="JXA13" s="83"/>
      <c r="JXB13" s="83"/>
      <c r="JXC13" s="83"/>
      <c r="JXD13" s="83"/>
      <c r="JXE13" s="83"/>
      <c r="JXF13" s="83"/>
      <c r="JXG13" s="83"/>
      <c r="JXH13" s="83"/>
      <c r="JXI13" s="83"/>
      <c r="JXJ13" s="83"/>
      <c r="JXK13" s="83"/>
      <c r="JXL13" s="83"/>
      <c r="JXM13" s="83"/>
      <c r="JXN13" s="83"/>
      <c r="JXO13" s="83"/>
      <c r="JXP13" s="83"/>
      <c r="JXQ13" s="83"/>
      <c r="JXR13" s="83"/>
      <c r="JXS13" s="83"/>
      <c r="JXT13" s="83"/>
      <c r="JXU13" s="83"/>
      <c r="JXV13" s="83"/>
      <c r="JXW13" s="83"/>
      <c r="JXX13" s="83"/>
      <c r="JXY13" s="83"/>
      <c r="JXZ13" s="83"/>
      <c r="JYA13" s="83"/>
      <c r="JYB13" s="83"/>
      <c r="JYC13" s="83"/>
      <c r="JYD13" s="83"/>
      <c r="JYE13" s="83"/>
      <c r="JYF13" s="83"/>
      <c r="JYG13" s="83"/>
      <c r="JYH13" s="83"/>
      <c r="JYI13" s="83"/>
      <c r="JYJ13" s="83"/>
      <c r="JYK13" s="83"/>
      <c r="JYL13" s="83"/>
      <c r="JYM13" s="83"/>
      <c r="JYN13" s="83"/>
      <c r="JYO13" s="83"/>
      <c r="JYP13" s="83"/>
      <c r="JYQ13" s="83"/>
      <c r="JYR13" s="83"/>
      <c r="JYS13" s="83"/>
      <c r="JYT13" s="83"/>
      <c r="JYU13" s="83"/>
      <c r="JYV13" s="83"/>
      <c r="JYW13" s="83"/>
      <c r="JYX13" s="83"/>
      <c r="JYY13" s="83"/>
      <c r="JYZ13" s="83"/>
      <c r="JZA13" s="83"/>
      <c r="JZB13" s="83"/>
      <c r="JZC13" s="83"/>
      <c r="JZD13" s="83"/>
      <c r="JZE13" s="83"/>
      <c r="JZF13" s="83"/>
      <c r="JZG13" s="83"/>
      <c r="JZH13" s="83"/>
      <c r="JZI13" s="83"/>
      <c r="JZJ13" s="83"/>
      <c r="JZK13" s="83"/>
      <c r="JZL13" s="83"/>
      <c r="JZM13" s="83"/>
      <c r="JZN13" s="83"/>
      <c r="JZO13" s="83"/>
      <c r="JZP13" s="83"/>
      <c r="JZQ13" s="83"/>
      <c r="JZR13" s="83"/>
      <c r="JZS13" s="83"/>
      <c r="JZT13" s="83"/>
      <c r="JZU13" s="83"/>
      <c r="JZV13" s="83"/>
      <c r="JZW13" s="83"/>
      <c r="JZX13" s="83"/>
      <c r="JZY13" s="83"/>
      <c r="JZZ13" s="83"/>
      <c r="KAA13" s="83"/>
      <c r="KAB13" s="83"/>
      <c r="KAC13" s="83"/>
      <c r="KAD13" s="83"/>
      <c r="KAE13" s="83"/>
      <c r="KAF13" s="83"/>
      <c r="KAG13" s="83"/>
      <c r="KAH13" s="83"/>
      <c r="KAI13" s="83"/>
      <c r="KAJ13" s="83"/>
      <c r="KAK13" s="83"/>
      <c r="KAL13" s="83"/>
      <c r="KAM13" s="83"/>
      <c r="KAN13" s="83"/>
      <c r="KAO13" s="83"/>
      <c r="KAP13" s="83"/>
      <c r="KAQ13" s="83"/>
      <c r="KAR13" s="83"/>
      <c r="KAS13" s="83"/>
      <c r="KAT13" s="83"/>
      <c r="KAU13" s="83"/>
      <c r="KAV13" s="83"/>
      <c r="KAW13" s="83"/>
      <c r="KAX13" s="83"/>
      <c r="KAY13" s="83"/>
      <c r="KAZ13" s="83"/>
      <c r="KBA13" s="83"/>
      <c r="KBB13" s="83"/>
      <c r="KBC13" s="83"/>
      <c r="KBD13" s="83"/>
      <c r="KBE13" s="83"/>
      <c r="KBF13" s="83"/>
      <c r="KBG13" s="83"/>
      <c r="KBH13" s="83"/>
      <c r="KBI13" s="83"/>
      <c r="KBJ13" s="83"/>
      <c r="KBK13" s="83"/>
      <c r="KBL13" s="83"/>
      <c r="KBM13" s="83"/>
      <c r="KBN13" s="83"/>
      <c r="KBO13" s="83"/>
      <c r="KBP13" s="83"/>
      <c r="KBQ13" s="83"/>
      <c r="KBR13" s="83"/>
      <c r="KBS13" s="83"/>
      <c r="KBT13" s="83"/>
      <c r="KBU13" s="83"/>
      <c r="KBV13" s="83"/>
      <c r="KBW13" s="83"/>
      <c r="KBX13" s="83"/>
      <c r="KBY13" s="83"/>
      <c r="KBZ13" s="83"/>
      <c r="KCA13" s="83"/>
      <c r="KCB13" s="83"/>
      <c r="KCC13" s="83"/>
      <c r="KCD13" s="83"/>
      <c r="KCE13" s="83"/>
      <c r="KCF13" s="83"/>
      <c r="KCG13" s="83"/>
      <c r="KCH13" s="83"/>
      <c r="KCI13" s="83"/>
      <c r="KCJ13" s="83"/>
      <c r="KCK13" s="83"/>
      <c r="KCL13" s="83"/>
      <c r="KCM13" s="83"/>
      <c r="KCN13" s="83"/>
      <c r="KCO13" s="83"/>
      <c r="KCP13" s="83"/>
      <c r="KCQ13" s="83"/>
      <c r="KCR13" s="83"/>
      <c r="KCS13" s="83"/>
      <c r="KCT13" s="83"/>
      <c r="KCU13" s="83"/>
      <c r="KCV13" s="83"/>
      <c r="KCW13" s="83"/>
      <c r="KCX13" s="83"/>
      <c r="KCY13" s="83"/>
      <c r="KCZ13" s="83"/>
      <c r="KDA13" s="83"/>
      <c r="KDB13" s="83"/>
      <c r="KDC13" s="83"/>
      <c r="KDD13" s="83"/>
      <c r="KDE13" s="83"/>
      <c r="KDF13" s="83"/>
      <c r="KDG13" s="83"/>
      <c r="KDH13" s="83"/>
      <c r="KDI13" s="83"/>
      <c r="KDJ13" s="83"/>
      <c r="KDK13" s="83"/>
      <c r="KDL13" s="83"/>
      <c r="KDM13" s="83"/>
      <c r="KDN13" s="83"/>
      <c r="KDO13" s="83"/>
      <c r="KDP13" s="83"/>
      <c r="KDQ13" s="83"/>
      <c r="KDR13" s="83"/>
      <c r="KDS13" s="83"/>
      <c r="KDT13" s="83"/>
      <c r="KDU13" s="83"/>
      <c r="KDV13" s="83"/>
      <c r="KDW13" s="83"/>
      <c r="KDX13" s="83"/>
      <c r="KDY13" s="83"/>
      <c r="KDZ13" s="83"/>
      <c r="KEA13" s="83"/>
      <c r="KEB13" s="83"/>
      <c r="KEC13" s="83"/>
      <c r="KED13" s="83"/>
      <c r="KEE13" s="83"/>
      <c r="KEF13" s="83"/>
      <c r="KEG13" s="83"/>
      <c r="KEH13" s="83"/>
      <c r="KEI13" s="83"/>
      <c r="KEJ13" s="83"/>
      <c r="KEK13" s="83"/>
      <c r="KEL13" s="83"/>
      <c r="KEM13" s="83"/>
      <c r="KEN13" s="83"/>
      <c r="KEO13" s="83"/>
      <c r="KEP13" s="83"/>
      <c r="KEQ13" s="83"/>
      <c r="KER13" s="83"/>
      <c r="KES13" s="83"/>
      <c r="KET13" s="83"/>
      <c r="KEU13" s="83"/>
      <c r="KEV13" s="83"/>
      <c r="KEW13" s="83"/>
      <c r="KEX13" s="83"/>
      <c r="KEY13" s="83"/>
      <c r="KEZ13" s="83"/>
      <c r="KFA13" s="83"/>
      <c r="KFB13" s="83"/>
      <c r="KFC13" s="83"/>
      <c r="KFD13" s="83"/>
      <c r="KFE13" s="83"/>
      <c r="KFF13" s="83"/>
      <c r="KFG13" s="83"/>
      <c r="KFH13" s="83"/>
      <c r="KFI13" s="83"/>
      <c r="KFJ13" s="83"/>
      <c r="KFK13" s="83"/>
      <c r="KFL13" s="83"/>
      <c r="KFM13" s="83"/>
      <c r="KFN13" s="83"/>
      <c r="KFO13" s="83"/>
      <c r="KFP13" s="83"/>
      <c r="KFQ13" s="83"/>
      <c r="KFR13" s="83"/>
      <c r="KFS13" s="83"/>
      <c r="KFT13" s="83"/>
      <c r="KFU13" s="83"/>
      <c r="KFV13" s="83"/>
      <c r="KFW13" s="83"/>
      <c r="KFX13" s="83"/>
      <c r="KFY13" s="83"/>
      <c r="KFZ13" s="83"/>
      <c r="KGA13" s="83"/>
      <c r="KGB13" s="83"/>
      <c r="KGC13" s="83"/>
      <c r="KGD13" s="83"/>
      <c r="KGE13" s="83"/>
      <c r="KGF13" s="83"/>
      <c r="KGG13" s="83"/>
      <c r="KGH13" s="83"/>
      <c r="KGI13" s="83"/>
      <c r="KGJ13" s="83"/>
      <c r="KGK13" s="83"/>
      <c r="KGL13" s="83"/>
      <c r="KGM13" s="83"/>
      <c r="KGN13" s="83"/>
      <c r="KGO13" s="83"/>
      <c r="KGP13" s="83"/>
      <c r="KGQ13" s="83"/>
      <c r="KGR13" s="83"/>
      <c r="KGS13" s="83"/>
      <c r="KGT13" s="83"/>
      <c r="KGU13" s="83"/>
      <c r="KGV13" s="83"/>
      <c r="KGW13" s="83"/>
      <c r="KGX13" s="83"/>
      <c r="KGY13" s="83"/>
      <c r="KGZ13" s="83"/>
      <c r="KHA13" s="83"/>
      <c r="KHB13" s="83"/>
      <c r="KHC13" s="83"/>
      <c r="KHD13" s="83"/>
      <c r="KHE13" s="83"/>
      <c r="KHF13" s="83"/>
      <c r="KHG13" s="83"/>
      <c r="KHH13" s="83"/>
      <c r="KHI13" s="83"/>
      <c r="KHJ13" s="83"/>
      <c r="KHK13" s="83"/>
      <c r="KHL13" s="83"/>
      <c r="KHM13" s="83"/>
      <c r="KHN13" s="83"/>
      <c r="KHO13" s="83"/>
      <c r="KHP13" s="83"/>
      <c r="KHQ13" s="83"/>
      <c r="KHR13" s="83"/>
      <c r="KHS13" s="83"/>
      <c r="KHT13" s="83"/>
      <c r="KHU13" s="83"/>
      <c r="KHV13" s="83"/>
      <c r="KHW13" s="83"/>
      <c r="KHX13" s="83"/>
      <c r="KHY13" s="83"/>
      <c r="KHZ13" s="83"/>
      <c r="KIA13" s="83"/>
      <c r="KIB13" s="83"/>
      <c r="KIC13" s="83"/>
      <c r="KID13" s="83"/>
      <c r="KIE13" s="83"/>
      <c r="KIF13" s="83"/>
      <c r="KIG13" s="83"/>
      <c r="KIH13" s="83"/>
      <c r="KII13" s="83"/>
      <c r="KIJ13" s="83"/>
      <c r="KIK13" s="83"/>
      <c r="KIL13" s="83"/>
      <c r="KIM13" s="83"/>
      <c r="KIN13" s="83"/>
      <c r="KIO13" s="83"/>
      <c r="KIP13" s="83"/>
      <c r="KIQ13" s="83"/>
      <c r="KIR13" s="83"/>
      <c r="KIS13" s="83"/>
      <c r="KIT13" s="83"/>
      <c r="KIU13" s="83"/>
      <c r="KIV13" s="83"/>
      <c r="KIW13" s="83"/>
      <c r="KIX13" s="83"/>
      <c r="KIY13" s="83"/>
      <c r="KIZ13" s="83"/>
      <c r="KJA13" s="83"/>
      <c r="KJB13" s="83"/>
      <c r="KJC13" s="83"/>
      <c r="KJD13" s="83"/>
      <c r="KJE13" s="83"/>
      <c r="KJF13" s="83"/>
      <c r="KJG13" s="83"/>
      <c r="KJH13" s="83"/>
      <c r="KJI13" s="83"/>
      <c r="KJJ13" s="83"/>
      <c r="KJK13" s="83"/>
      <c r="KJL13" s="83"/>
      <c r="KJM13" s="83"/>
      <c r="KJN13" s="83"/>
      <c r="KJO13" s="83"/>
      <c r="KJP13" s="83"/>
      <c r="KJQ13" s="83"/>
      <c r="KJR13" s="83"/>
      <c r="KJS13" s="83"/>
      <c r="KJT13" s="83"/>
      <c r="KJU13" s="83"/>
      <c r="KJV13" s="83"/>
      <c r="KJW13" s="83"/>
      <c r="KJX13" s="83"/>
      <c r="KJY13" s="83"/>
      <c r="KJZ13" s="83"/>
      <c r="KKA13" s="83"/>
      <c r="KKB13" s="83"/>
      <c r="KKC13" s="83"/>
      <c r="KKD13" s="83"/>
      <c r="KKE13" s="83"/>
      <c r="KKF13" s="83"/>
      <c r="KKG13" s="83"/>
      <c r="KKH13" s="83"/>
      <c r="KKI13" s="83"/>
      <c r="KKJ13" s="83"/>
      <c r="KKK13" s="83"/>
      <c r="KKL13" s="83"/>
      <c r="KKM13" s="83"/>
      <c r="KKN13" s="83"/>
      <c r="KKO13" s="83"/>
      <c r="KKP13" s="83"/>
      <c r="KKQ13" s="83"/>
      <c r="KKR13" s="83"/>
      <c r="KKS13" s="83"/>
      <c r="KKT13" s="83"/>
      <c r="KKU13" s="83"/>
      <c r="KKV13" s="83"/>
      <c r="KKW13" s="83"/>
      <c r="KKX13" s="83"/>
      <c r="KKY13" s="83"/>
      <c r="KKZ13" s="83"/>
      <c r="KLA13" s="83"/>
      <c r="KLB13" s="83"/>
      <c r="KLC13" s="83"/>
      <c r="KLD13" s="83"/>
      <c r="KLE13" s="83"/>
      <c r="KLF13" s="83"/>
      <c r="KLG13" s="83"/>
      <c r="KLH13" s="83"/>
      <c r="KLI13" s="83"/>
      <c r="KLJ13" s="83"/>
      <c r="KLK13" s="83"/>
      <c r="KLL13" s="83"/>
      <c r="KLM13" s="83"/>
      <c r="KLN13" s="83"/>
      <c r="KLO13" s="83"/>
      <c r="KLP13" s="83"/>
      <c r="KLQ13" s="83"/>
      <c r="KLR13" s="83"/>
      <c r="KLS13" s="83"/>
      <c r="KLT13" s="83"/>
      <c r="KLU13" s="83"/>
      <c r="KLV13" s="83"/>
      <c r="KLW13" s="83"/>
      <c r="KLX13" s="83"/>
      <c r="KLY13" s="83"/>
      <c r="KLZ13" s="83"/>
      <c r="KMA13" s="83"/>
      <c r="KMB13" s="83"/>
      <c r="KMC13" s="83"/>
      <c r="KMD13" s="83"/>
      <c r="KME13" s="83"/>
      <c r="KMF13" s="83"/>
      <c r="KMG13" s="83"/>
      <c r="KMH13" s="83"/>
      <c r="KMI13" s="83"/>
      <c r="KMJ13" s="83"/>
      <c r="KMK13" s="83"/>
      <c r="KML13" s="83"/>
      <c r="KMM13" s="83"/>
      <c r="KMN13" s="83"/>
      <c r="KMO13" s="83"/>
      <c r="KMP13" s="83"/>
      <c r="KMQ13" s="83"/>
      <c r="KMR13" s="83"/>
      <c r="KMS13" s="83"/>
      <c r="KMT13" s="83"/>
      <c r="KMU13" s="83"/>
      <c r="KMV13" s="83"/>
      <c r="KMW13" s="83"/>
      <c r="KMX13" s="83"/>
      <c r="KMY13" s="83"/>
      <c r="KMZ13" s="83"/>
      <c r="KNA13" s="83"/>
      <c r="KNB13" s="83"/>
      <c r="KNC13" s="83"/>
      <c r="KND13" s="83"/>
      <c r="KNE13" s="83"/>
      <c r="KNF13" s="83"/>
      <c r="KNG13" s="83"/>
      <c r="KNH13" s="83"/>
      <c r="KNI13" s="83"/>
      <c r="KNJ13" s="83"/>
      <c r="KNK13" s="83"/>
      <c r="KNL13" s="83"/>
      <c r="KNM13" s="83"/>
      <c r="KNN13" s="83"/>
      <c r="KNO13" s="83"/>
      <c r="KNP13" s="83"/>
      <c r="KNQ13" s="83"/>
      <c r="KNR13" s="83"/>
      <c r="KNS13" s="83"/>
      <c r="KNT13" s="83"/>
      <c r="KNU13" s="83"/>
      <c r="KNV13" s="83"/>
      <c r="KNW13" s="83"/>
      <c r="KNX13" s="83"/>
      <c r="KNY13" s="83"/>
      <c r="KNZ13" s="83"/>
      <c r="KOA13" s="83"/>
      <c r="KOB13" s="83"/>
      <c r="KOC13" s="83"/>
      <c r="KOD13" s="83"/>
      <c r="KOE13" s="83"/>
      <c r="KOF13" s="83"/>
      <c r="KOG13" s="83"/>
      <c r="KOH13" s="83"/>
      <c r="KOI13" s="83"/>
      <c r="KOJ13" s="83"/>
      <c r="KOK13" s="83"/>
      <c r="KOL13" s="83"/>
      <c r="KOM13" s="83"/>
      <c r="KON13" s="83"/>
      <c r="KOO13" s="83"/>
      <c r="KOP13" s="83"/>
      <c r="KOQ13" s="83"/>
      <c r="KOR13" s="83"/>
      <c r="KOS13" s="83"/>
      <c r="KOT13" s="83"/>
      <c r="KOU13" s="83"/>
      <c r="KOV13" s="83"/>
      <c r="KOW13" s="83"/>
      <c r="KOX13" s="83"/>
      <c r="KOY13" s="83"/>
      <c r="KOZ13" s="83"/>
      <c r="KPA13" s="83"/>
      <c r="KPB13" s="83"/>
      <c r="KPC13" s="83"/>
      <c r="KPD13" s="83"/>
      <c r="KPE13" s="83"/>
      <c r="KPF13" s="83"/>
      <c r="KPG13" s="83"/>
      <c r="KPH13" s="83"/>
      <c r="KPI13" s="83"/>
      <c r="KPJ13" s="83"/>
      <c r="KPK13" s="83"/>
      <c r="KPL13" s="83"/>
      <c r="KPM13" s="83"/>
      <c r="KPN13" s="83"/>
      <c r="KPO13" s="83"/>
      <c r="KPP13" s="83"/>
      <c r="KPQ13" s="83"/>
      <c r="KPR13" s="83"/>
      <c r="KPS13" s="83"/>
      <c r="KPT13" s="83"/>
      <c r="KPU13" s="83"/>
      <c r="KPV13" s="83"/>
      <c r="KPW13" s="83"/>
      <c r="KPX13" s="83"/>
      <c r="KPY13" s="83"/>
      <c r="KPZ13" s="83"/>
      <c r="KQA13" s="83"/>
      <c r="KQB13" s="83"/>
      <c r="KQC13" s="83"/>
      <c r="KQD13" s="83"/>
      <c r="KQE13" s="83"/>
      <c r="KQF13" s="83"/>
      <c r="KQG13" s="83"/>
      <c r="KQH13" s="83"/>
      <c r="KQI13" s="83"/>
      <c r="KQJ13" s="83"/>
      <c r="KQK13" s="83"/>
      <c r="KQL13" s="83"/>
      <c r="KQM13" s="83"/>
      <c r="KQN13" s="83"/>
      <c r="KQO13" s="83"/>
      <c r="KQP13" s="83"/>
      <c r="KQQ13" s="83"/>
      <c r="KQR13" s="83"/>
      <c r="KQS13" s="83"/>
      <c r="KQT13" s="83"/>
      <c r="KQU13" s="83"/>
      <c r="KQV13" s="83"/>
      <c r="KQW13" s="83"/>
      <c r="KQX13" s="83"/>
      <c r="KQY13" s="83"/>
      <c r="KQZ13" s="83"/>
      <c r="KRA13" s="83"/>
      <c r="KRB13" s="83"/>
      <c r="KRC13" s="83"/>
      <c r="KRD13" s="83"/>
      <c r="KRE13" s="83"/>
      <c r="KRF13" s="83"/>
      <c r="KRG13" s="83"/>
      <c r="KRH13" s="83"/>
      <c r="KRI13" s="83"/>
      <c r="KRJ13" s="83"/>
      <c r="KRK13" s="83"/>
      <c r="KRL13" s="83"/>
      <c r="KRM13" s="83"/>
      <c r="KRN13" s="83"/>
      <c r="KRO13" s="83"/>
      <c r="KRP13" s="83"/>
      <c r="KRQ13" s="83"/>
      <c r="KRR13" s="83"/>
      <c r="KRS13" s="83"/>
      <c r="KRT13" s="83"/>
      <c r="KRU13" s="83"/>
      <c r="KRV13" s="83"/>
      <c r="KRW13" s="83"/>
      <c r="KRX13" s="83"/>
      <c r="KRY13" s="83"/>
      <c r="KRZ13" s="83"/>
      <c r="KSA13" s="83"/>
      <c r="KSB13" s="83"/>
      <c r="KSC13" s="83"/>
      <c r="KSD13" s="83"/>
      <c r="KSE13" s="83"/>
      <c r="KSF13" s="83"/>
      <c r="KSG13" s="83"/>
      <c r="KSH13" s="83"/>
      <c r="KSI13" s="83"/>
      <c r="KSJ13" s="83"/>
      <c r="KSK13" s="83"/>
      <c r="KSL13" s="83"/>
      <c r="KSM13" s="83"/>
      <c r="KSN13" s="83"/>
      <c r="KSO13" s="83"/>
      <c r="KSP13" s="83"/>
      <c r="KSQ13" s="83"/>
      <c r="KSR13" s="83"/>
      <c r="KSS13" s="83"/>
      <c r="KST13" s="83"/>
      <c r="KSU13" s="83"/>
      <c r="KSV13" s="83"/>
      <c r="KSW13" s="83"/>
      <c r="KSX13" s="83"/>
      <c r="KSY13" s="83"/>
      <c r="KSZ13" s="83"/>
      <c r="KTA13" s="83"/>
      <c r="KTB13" s="83"/>
      <c r="KTC13" s="83"/>
      <c r="KTD13" s="83"/>
      <c r="KTE13" s="83"/>
      <c r="KTF13" s="83"/>
      <c r="KTG13" s="83"/>
      <c r="KTH13" s="83"/>
      <c r="KTI13" s="83"/>
      <c r="KTJ13" s="83"/>
      <c r="KTK13" s="83"/>
      <c r="KTL13" s="83"/>
      <c r="KTM13" s="83"/>
      <c r="KTN13" s="83"/>
      <c r="KTO13" s="83"/>
      <c r="KTP13" s="83"/>
      <c r="KTQ13" s="83"/>
      <c r="KTR13" s="83"/>
      <c r="KTS13" s="83"/>
      <c r="KTT13" s="83"/>
      <c r="KTU13" s="83"/>
      <c r="KTV13" s="83"/>
      <c r="KTW13" s="83"/>
      <c r="KTX13" s="83"/>
      <c r="KTY13" s="83"/>
      <c r="KTZ13" s="83"/>
      <c r="KUA13" s="83"/>
      <c r="KUB13" s="83"/>
      <c r="KUC13" s="83"/>
      <c r="KUD13" s="83"/>
      <c r="KUE13" s="83"/>
      <c r="KUF13" s="83"/>
      <c r="KUG13" s="83"/>
      <c r="KUH13" s="83"/>
      <c r="KUI13" s="83"/>
      <c r="KUJ13" s="83"/>
      <c r="KUK13" s="83"/>
      <c r="KUL13" s="83"/>
      <c r="KUM13" s="83"/>
      <c r="KUN13" s="83"/>
      <c r="KUO13" s="83"/>
      <c r="KUP13" s="83"/>
      <c r="KUQ13" s="83"/>
      <c r="KUR13" s="83"/>
      <c r="KUS13" s="83"/>
      <c r="KUT13" s="83"/>
      <c r="KUU13" s="83"/>
      <c r="KUV13" s="83"/>
      <c r="KUW13" s="83"/>
      <c r="KUX13" s="83"/>
      <c r="KUY13" s="83"/>
      <c r="KUZ13" s="83"/>
      <c r="KVA13" s="83"/>
      <c r="KVB13" s="83"/>
      <c r="KVC13" s="83"/>
      <c r="KVD13" s="83"/>
      <c r="KVE13" s="83"/>
      <c r="KVF13" s="83"/>
      <c r="KVG13" s="83"/>
      <c r="KVH13" s="83"/>
      <c r="KVI13" s="83"/>
      <c r="KVJ13" s="83"/>
      <c r="KVK13" s="83"/>
      <c r="KVL13" s="83"/>
      <c r="KVM13" s="83"/>
      <c r="KVN13" s="83"/>
      <c r="KVO13" s="83"/>
      <c r="KVP13" s="83"/>
      <c r="KVQ13" s="83"/>
      <c r="KVR13" s="83"/>
      <c r="KVS13" s="83"/>
      <c r="KVT13" s="83"/>
      <c r="KVU13" s="83"/>
      <c r="KVV13" s="83"/>
      <c r="KVW13" s="83"/>
      <c r="KVX13" s="83"/>
      <c r="KVY13" s="83"/>
      <c r="KVZ13" s="83"/>
      <c r="KWA13" s="83"/>
      <c r="KWB13" s="83"/>
      <c r="KWC13" s="83"/>
      <c r="KWD13" s="83"/>
      <c r="KWE13" s="83"/>
      <c r="KWF13" s="83"/>
      <c r="KWG13" s="83"/>
      <c r="KWH13" s="83"/>
      <c r="KWI13" s="83"/>
      <c r="KWJ13" s="83"/>
      <c r="KWK13" s="83"/>
      <c r="KWL13" s="83"/>
      <c r="KWM13" s="83"/>
      <c r="KWN13" s="83"/>
      <c r="KWO13" s="83"/>
      <c r="KWP13" s="83"/>
      <c r="KWQ13" s="83"/>
      <c r="KWR13" s="83"/>
      <c r="KWS13" s="83"/>
      <c r="KWT13" s="83"/>
      <c r="KWU13" s="83"/>
      <c r="KWV13" s="83"/>
      <c r="KWW13" s="83"/>
      <c r="KWX13" s="83"/>
      <c r="KWY13" s="83"/>
      <c r="KWZ13" s="83"/>
      <c r="KXA13" s="83"/>
      <c r="KXB13" s="83"/>
      <c r="KXC13" s="83"/>
      <c r="KXD13" s="83"/>
      <c r="KXE13" s="83"/>
      <c r="KXF13" s="83"/>
      <c r="KXG13" s="83"/>
      <c r="KXH13" s="83"/>
      <c r="KXI13" s="83"/>
      <c r="KXJ13" s="83"/>
      <c r="KXK13" s="83"/>
      <c r="KXL13" s="83"/>
      <c r="KXM13" s="83"/>
      <c r="KXN13" s="83"/>
      <c r="KXO13" s="83"/>
      <c r="KXP13" s="83"/>
      <c r="KXQ13" s="83"/>
      <c r="KXR13" s="83"/>
      <c r="KXS13" s="83"/>
      <c r="KXT13" s="83"/>
      <c r="KXU13" s="83"/>
      <c r="KXV13" s="83"/>
      <c r="KXW13" s="83"/>
      <c r="KXX13" s="83"/>
      <c r="KXY13" s="83"/>
      <c r="KXZ13" s="83"/>
      <c r="KYA13" s="83"/>
      <c r="KYB13" s="83"/>
      <c r="KYC13" s="83"/>
      <c r="KYD13" s="83"/>
      <c r="KYE13" s="83"/>
      <c r="KYF13" s="83"/>
      <c r="KYG13" s="83"/>
      <c r="KYH13" s="83"/>
      <c r="KYI13" s="83"/>
      <c r="KYJ13" s="83"/>
      <c r="KYK13" s="83"/>
      <c r="KYL13" s="83"/>
      <c r="KYM13" s="83"/>
      <c r="KYN13" s="83"/>
      <c r="KYO13" s="83"/>
      <c r="KYP13" s="83"/>
      <c r="KYQ13" s="83"/>
      <c r="KYR13" s="83"/>
      <c r="KYS13" s="83"/>
      <c r="KYT13" s="83"/>
      <c r="KYU13" s="83"/>
      <c r="KYV13" s="83"/>
      <c r="KYW13" s="83"/>
      <c r="KYX13" s="83"/>
      <c r="KYY13" s="83"/>
      <c r="KYZ13" s="83"/>
      <c r="KZA13" s="83"/>
      <c r="KZB13" s="83"/>
      <c r="KZC13" s="83"/>
      <c r="KZD13" s="83"/>
      <c r="KZE13" s="83"/>
      <c r="KZF13" s="83"/>
      <c r="KZG13" s="83"/>
      <c r="KZH13" s="83"/>
      <c r="KZI13" s="83"/>
      <c r="KZJ13" s="83"/>
      <c r="KZK13" s="83"/>
      <c r="KZL13" s="83"/>
      <c r="KZM13" s="83"/>
      <c r="KZN13" s="83"/>
      <c r="KZO13" s="83"/>
      <c r="KZP13" s="83"/>
      <c r="KZQ13" s="83"/>
      <c r="KZR13" s="83"/>
      <c r="KZS13" s="83"/>
      <c r="KZT13" s="83"/>
      <c r="KZU13" s="83"/>
      <c r="KZV13" s="83"/>
      <c r="KZW13" s="83"/>
      <c r="KZX13" s="83"/>
      <c r="KZY13" s="83"/>
      <c r="KZZ13" s="83"/>
      <c r="LAA13" s="83"/>
      <c r="LAB13" s="83"/>
      <c r="LAC13" s="83"/>
      <c r="LAD13" s="83"/>
      <c r="LAE13" s="83"/>
      <c r="LAF13" s="83"/>
      <c r="LAG13" s="83"/>
      <c r="LAH13" s="83"/>
      <c r="LAI13" s="83"/>
      <c r="LAJ13" s="83"/>
      <c r="LAK13" s="83"/>
      <c r="LAL13" s="83"/>
      <c r="LAM13" s="83"/>
      <c r="LAN13" s="83"/>
      <c r="LAO13" s="83"/>
      <c r="LAP13" s="83"/>
      <c r="LAQ13" s="83"/>
      <c r="LAR13" s="83"/>
      <c r="LAS13" s="83"/>
      <c r="LAT13" s="83"/>
      <c r="LAU13" s="83"/>
      <c r="LAV13" s="83"/>
      <c r="LAW13" s="83"/>
      <c r="LAX13" s="83"/>
      <c r="LAY13" s="83"/>
      <c r="LAZ13" s="83"/>
      <c r="LBA13" s="83"/>
      <c r="LBB13" s="83"/>
      <c r="LBC13" s="83"/>
      <c r="LBD13" s="83"/>
      <c r="LBE13" s="83"/>
      <c r="LBF13" s="83"/>
      <c r="LBG13" s="83"/>
      <c r="LBH13" s="83"/>
      <c r="LBI13" s="83"/>
      <c r="LBJ13" s="83"/>
      <c r="LBK13" s="83"/>
      <c r="LBL13" s="83"/>
      <c r="LBM13" s="83"/>
      <c r="LBN13" s="83"/>
      <c r="LBO13" s="83"/>
      <c r="LBP13" s="83"/>
      <c r="LBQ13" s="83"/>
      <c r="LBR13" s="83"/>
      <c r="LBS13" s="83"/>
      <c r="LBT13" s="83"/>
      <c r="LBU13" s="83"/>
      <c r="LBV13" s="83"/>
      <c r="LBW13" s="83"/>
      <c r="LBX13" s="83"/>
      <c r="LBY13" s="83"/>
      <c r="LBZ13" s="83"/>
      <c r="LCA13" s="83"/>
      <c r="LCB13" s="83"/>
      <c r="LCC13" s="83"/>
      <c r="LCD13" s="83"/>
      <c r="LCE13" s="83"/>
      <c r="LCF13" s="83"/>
      <c r="LCG13" s="83"/>
      <c r="LCH13" s="83"/>
      <c r="LCI13" s="83"/>
      <c r="LCJ13" s="83"/>
      <c r="LCK13" s="83"/>
      <c r="LCL13" s="83"/>
      <c r="LCM13" s="83"/>
      <c r="LCN13" s="83"/>
      <c r="LCO13" s="83"/>
      <c r="LCP13" s="83"/>
      <c r="LCQ13" s="83"/>
      <c r="LCR13" s="83"/>
      <c r="LCS13" s="83"/>
      <c r="LCT13" s="83"/>
      <c r="LCU13" s="83"/>
      <c r="LCV13" s="83"/>
      <c r="LCW13" s="83"/>
      <c r="LCX13" s="83"/>
      <c r="LCY13" s="83"/>
      <c r="LCZ13" s="83"/>
      <c r="LDA13" s="83"/>
      <c r="LDB13" s="83"/>
      <c r="LDC13" s="83"/>
      <c r="LDD13" s="83"/>
      <c r="LDE13" s="83"/>
      <c r="LDF13" s="83"/>
      <c r="LDG13" s="83"/>
      <c r="LDH13" s="83"/>
      <c r="LDI13" s="83"/>
      <c r="LDJ13" s="83"/>
      <c r="LDK13" s="83"/>
      <c r="LDL13" s="83"/>
      <c r="LDM13" s="83"/>
      <c r="LDN13" s="83"/>
      <c r="LDO13" s="83"/>
      <c r="LDP13" s="83"/>
      <c r="LDQ13" s="83"/>
      <c r="LDR13" s="83"/>
      <c r="LDS13" s="83"/>
      <c r="LDT13" s="83"/>
      <c r="LDU13" s="83"/>
      <c r="LDV13" s="83"/>
      <c r="LDW13" s="83"/>
      <c r="LDX13" s="83"/>
      <c r="LDY13" s="83"/>
      <c r="LDZ13" s="83"/>
      <c r="LEA13" s="83"/>
      <c r="LEB13" s="83"/>
      <c r="LEC13" s="83"/>
      <c r="LED13" s="83"/>
      <c r="LEE13" s="83"/>
      <c r="LEF13" s="83"/>
      <c r="LEG13" s="83"/>
      <c r="LEH13" s="83"/>
      <c r="LEI13" s="83"/>
      <c r="LEJ13" s="83"/>
      <c r="LEK13" s="83"/>
      <c r="LEL13" s="83"/>
      <c r="LEM13" s="83"/>
      <c r="LEN13" s="83"/>
      <c r="LEO13" s="83"/>
      <c r="LEP13" s="83"/>
      <c r="LEQ13" s="83"/>
      <c r="LER13" s="83"/>
      <c r="LES13" s="83"/>
      <c r="LET13" s="83"/>
      <c r="LEU13" s="83"/>
      <c r="LEV13" s="83"/>
      <c r="LEW13" s="83"/>
      <c r="LEX13" s="83"/>
      <c r="LEY13" s="83"/>
      <c r="LEZ13" s="83"/>
      <c r="LFA13" s="83"/>
      <c r="LFB13" s="83"/>
      <c r="LFC13" s="83"/>
      <c r="LFD13" s="83"/>
      <c r="LFE13" s="83"/>
      <c r="LFF13" s="83"/>
      <c r="LFG13" s="83"/>
      <c r="LFH13" s="83"/>
      <c r="LFI13" s="83"/>
      <c r="LFJ13" s="83"/>
      <c r="LFK13" s="83"/>
      <c r="LFL13" s="83"/>
      <c r="LFM13" s="83"/>
      <c r="LFN13" s="83"/>
      <c r="LFO13" s="83"/>
      <c r="LFP13" s="83"/>
      <c r="LFQ13" s="83"/>
      <c r="LFR13" s="83"/>
      <c r="LFS13" s="83"/>
      <c r="LFT13" s="83"/>
      <c r="LFU13" s="83"/>
      <c r="LFV13" s="83"/>
      <c r="LFW13" s="83"/>
      <c r="LFX13" s="83"/>
      <c r="LFY13" s="83"/>
      <c r="LFZ13" s="83"/>
      <c r="LGA13" s="83"/>
      <c r="LGB13" s="83"/>
      <c r="LGC13" s="83"/>
      <c r="LGD13" s="83"/>
      <c r="LGE13" s="83"/>
      <c r="LGF13" s="83"/>
      <c r="LGG13" s="83"/>
      <c r="LGH13" s="83"/>
      <c r="LGI13" s="83"/>
      <c r="LGJ13" s="83"/>
      <c r="LGK13" s="83"/>
      <c r="LGL13" s="83"/>
      <c r="LGM13" s="83"/>
      <c r="LGN13" s="83"/>
      <c r="LGO13" s="83"/>
      <c r="LGP13" s="83"/>
      <c r="LGQ13" s="83"/>
      <c r="LGR13" s="83"/>
      <c r="LGS13" s="83"/>
      <c r="LGT13" s="83"/>
      <c r="LGU13" s="83"/>
      <c r="LGV13" s="83"/>
      <c r="LGW13" s="83"/>
      <c r="LGX13" s="83"/>
      <c r="LGY13" s="83"/>
      <c r="LGZ13" s="83"/>
      <c r="LHA13" s="83"/>
      <c r="LHB13" s="83"/>
      <c r="LHC13" s="83"/>
      <c r="LHD13" s="83"/>
      <c r="LHE13" s="83"/>
      <c r="LHF13" s="83"/>
      <c r="LHG13" s="83"/>
      <c r="LHH13" s="83"/>
      <c r="LHI13" s="83"/>
      <c r="LHJ13" s="83"/>
      <c r="LHK13" s="83"/>
      <c r="LHL13" s="83"/>
      <c r="LHM13" s="83"/>
      <c r="LHN13" s="83"/>
      <c r="LHO13" s="83"/>
      <c r="LHP13" s="83"/>
      <c r="LHQ13" s="83"/>
      <c r="LHR13" s="83"/>
      <c r="LHS13" s="83"/>
      <c r="LHT13" s="83"/>
      <c r="LHU13" s="83"/>
      <c r="LHV13" s="83"/>
      <c r="LHW13" s="83"/>
      <c r="LHX13" s="83"/>
      <c r="LHY13" s="83"/>
      <c r="LHZ13" s="83"/>
      <c r="LIA13" s="83"/>
      <c r="LIB13" s="83"/>
      <c r="LIC13" s="83"/>
      <c r="LID13" s="83"/>
      <c r="LIE13" s="83"/>
      <c r="LIF13" s="83"/>
      <c r="LIG13" s="83"/>
      <c r="LIH13" s="83"/>
      <c r="LII13" s="83"/>
      <c r="LIJ13" s="83"/>
      <c r="LIK13" s="83"/>
      <c r="LIL13" s="83"/>
      <c r="LIM13" s="83"/>
      <c r="LIN13" s="83"/>
      <c r="LIO13" s="83"/>
      <c r="LIP13" s="83"/>
      <c r="LIQ13" s="83"/>
      <c r="LIR13" s="83"/>
      <c r="LIS13" s="83"/>
      <c r="LIT13" s="83"/>
      <c r="LIU13" s="83"/>
      <c r="LIV13" s="83"/>
      <c r="LIW13" s="83"/>
      <c r="LIX13" s="83"/>
      <c r="LIY13" s="83"/>
      <c r="LIZ13" s="83"/>
      <c r="LJA13" s="83"/>
      <c r="LJB13" s="83"/>
      <c r="LJC13" s="83"/>
      <c r="LJD13" s="83"/>
      <c r="LJE13" s="83"/>
      <c r="LJF13" s="83"/>
      <c r="LJG13" s="83"/>
      <c r="LJH13" s="83"/>
      <c r="LJI13" s="83"/>
      <c r="LJJ13" s="83"/>
      <c r="LJK13" s="83"/>
      <c r="LJL13" s="83"/>
      <c r="LJM13" s="83"/>
      <c r="LJN13" s="83"/>
      <c r="LJO13" s="83"/>
      <c r="LJP13" s="83"/>
      <c r="LJQ13" s="83"/>
      <c r="LJR13" s="83"/>
      <c r="LJS13" s="83"/>
      <c r="LJT13" s="83"/>
      <c r="LJU13" s="83"/>
      <c r="LJV13" s="83"/>
      <c r="LJW13" s="83"/>
      <c r="LJX13" s="83"/>
      <c r="LJY13" s="83"/>
      <c r="LJZ13" s="83"/>
      <c r="LKA13" s="83"/>
      <c r="LKB13" s="83"/>
      <c r="LKC13" s="83"/>
      <c r="LKD13" s="83"/>
      <c r="LKE13" s="83"/>
      <c r="LKF13" s="83"/>
      <c r="LKG13" s="83"/>
      <c r="LKH13" s="83"/>
      <c r="LKI13" s="83"/>
      <c r="LKJ13" s="83"/>
      <c r="LKK13" s="83"/>
      <c r="LKL13" s="83"/>
      <c r="LKM13" s="83"/>
      <c r="LKN13" s="83"/>
      <c r="LKO13" s="83"/>
      <c r="LKP13" s="83"/>
      <c r="LKQ13" s="83"/>
      <c r="LKR13" s="83"/>
      <c r="LKS13" s="83"/>
      <c r="LKT13" s="83"/>
      <c r="LKU13" s="83"/>
      <c r="LKV13" s="83"/>
      <c r="LKW13" s="83"/>
      <c r="LKX13" s="83"/>
      <c r="LKY13" s="83"/>
      <c r="LKZ13" s="83"/>
      <c r="LLA13" s="83"/>
      <c r="LLB13" s="83"/>
      <c r="LLC13" s="83"/>
      <c r="LLD13" s="83"/>
      <c r="LLE13" s="83"/>
      <c r="LLF13" s="83"/>
      <c r="LLG13" s="83"/>
      <c r="LLH13" s="83"/>
      <c r="LLI13" s="83"/>
      <c r="LLJ13" s="83"/>
      <c r="LLK13" s="83"/>
      <c r="LLL13" s="83"/>
      <c r="LLM13" s="83"/>
      <c r="LLN13" s="83"/>
      <c r="LLO13" s="83"/>
      <c r="LLP13" s="83"/>
      <c r="LLQ13" s="83"/>
      <c r="LLR13" s="83"/>
      <c r="LLS13" s="83"/>
      <c r="LLT13" s="83"/>
      <c r="LLU13" s="83"/>
      <c r="LLV13" s="83"/>
      <c r="LLW13" s="83"/>
      <c r="LLX13" s="83"/>
      <c r="LLY13" s="83"/>
      <c r="LLZ13" s="83"/>
      <c r="LMA13" s="83"/>
      <c r="LMB13" s="83"/>
      <c r="LMC13" s="83"/>
      <c r="LMD13" s="83"/>
      <c r="LME13" s="83"/>
      <c r="LMF13" s="83"/>
      <c r="LMG13" s="83"/>
      <c r="LMH13" s="83"/>
      <c r="LMI13" s="83"/>
      <c r="LMJ13" s="83"/>
      <c r="LMK13" s="83"/>
      <c r="LML13" s="83"/>
      <c r="LMM13" s="83"/>
      <c r="LMN13" s="83"/>
      <c r="LMO13" s="83"/>
      <c r="LMP13" s="83"/>
      <c r="LMQ13" s="83"/>
      <c r="LMR13" s="83"/>
      <c r="LMS13" s="83"/>
      <c r="LMT13" s="83"/>
      <c r="LMU13" s="83"/>
      <c r="LMV13" s="83"/>
      <c r="LMW13" s="83"/>
      <c r="LMX13" s="83"/>
      <c r="LMY13" s="83"/>
      <c r="LMZ13" s="83"/>
      <c r="LNA13" s="83"/>
      <c r="LNB13" s="83"/>
      <c r="LNC13" s="83"/>
      <c r="LND13" s="83"/>
      <c r="LNE13" s="83"/>
      <c r="LNF13" s="83"/>
      <c r="LNG13" s="83"/>
      <c r="LNH13" s="83"/>
      <c r="LNI13" s="83"/>
      <c r="LNJ13" s="83"/>
      <c r="LNK13" s="83"/>
      <c r="LNL13" s="83"/>
      <c r="LNM13" s="83"/>
      <c r="LNN13" s="83"/>
      <c r="LNO13" s="83"/>
      <c r="LNP13" s="83"/>
      <c r="LNQ13" s="83"/>
      <c r="LNR13" s="83"/>
      <c r="LNS13" s="83"/>
      <c r="LNT13" s="83"/>
      <c r="LNU13" s="83"/>
      <c r="LNV13" s="83"/>
      <c r="LNW13" s="83"/>
      <c r="LNX13" s="83"/>
      <c r="LNY13" s="83"/>
      <c r="LNZ13" s="83"/>
      <c r="LOA13" s="83"/>
      <c r="LOB13" s="83"/>
      <c r="LOC13" s="83"/>
      <c r="LOD13" s="83"/>
      <c r="LOE13" s="83"/>
      <c r="LOF13" s="83"/>
      <c r="LOG13" s="83"/>
      <c r="LOH13" s="83"/>
      <c r="LOI13" s="83"/>
      <c r="LOJ13" s="83"/>
      <c r="LOK13" s="83"/>
      <c r="LOL13" s="83"/>
      <c r="LOM13" s="83"/>
      <c r="LON13" s="83"/>
      <c r="LOO13" s="83"/>
      <c r="LOP13" s="83"/>
      <c r="LOQ13" s="83"/>
      <c r="LOR13" s="83"/>
      <c r="LOS13" s="83"/>
      <c r="LOT13" s="83"/>
      <c r="LOU13" s="83"/>
      <c r="LOV13" s="83"/>
      <c r="LOW13" s="83"/>
      <c r="LOX13" s="83"/>
      <c r="LOY13" s="83"/>
      <c r="LOZ13" s="83"/>
      <c r="LPA13" s="83"/>
      <c r="LPB13" s="83"/>
      <c r="LPC13" s="83"/>
      <c r="LPD13" s="83"/>
      <c r="LPE13" s="83"/>
      <c r="LPF13" s="83"/>
      <c r="LPG13" s="83"/>
      <c r="LPH13" s="83"/>
      <c r="LPI13" s="83"/>
      <c r="LPJ13" s="83"/>
      <c r="LPK13" s="83"/>
      <c r="LPL13" s="83"/>
      <c r="LPM13" s="83"/>
      <c r="LPN13" s="83"/>
      <c r="LPO13" s="83"/>
      <c r="LPP13" s="83"/>
      <c r="LPQ13" s="83"/>
      <c r="LPR13" s="83"/>
      <c r="LPS13" s="83"/>
      <c r="LPT13" s="83"/>
      <c r="LPU13" s="83"/>
      <c r="LPV13" s="83"/>
      <c r="LPW13" s="83"/>
      <c r="LPX13" s="83"/>
      <c r="LPY13" s="83"/>
      <c r="LPZ13" s="83"/>
      <c r="LQA13" s="83"/>
      <c r="LQB13" s="83"/>
      <c r="LQC13" s="83"/>
      <c r="LQD13" s="83"/>
      <c r="LQE13" s="83"/>
      <c r="LQF13" s="83"/>
      <c r="LQG13" s="83"/>
      <c r="LQH13" s="83"/>
      <c r="LQI13" s="83"/>
      <c r="LQJ13" s="83"/>
      <c r="LQK13" s="83"/>
      <c r="LQL13" s="83"/>
      <c r="LQM13" s="83"/>
      <c r="LQN13" s="83"/>
      <c r="LQO13" s="83"/>
      <c r="LQP13" s="83"/>
      <c r="LQQ13" s="83"/>
      <c r="LQR13" s="83"/>
      <c r="LQS13" s="83"/>
      <c r="LQT13" s="83"/>
      <c r="LQU13" s="83"/>
      <c r="LQV13" s="83"/>
      <c r="LQW13" s="83"/>
      <c r="LQX13" s="83"/>
      <c r="LQY13" s="83"/>
      <c r="LQZ13" s="83"/>
      <c r="LRA13" s="83"/>
      <c r="LRB13" s="83"/>
      <c r="LRC13" s="83"/>
      <c r="LRD13" s="83"/>
      <c r="LRE13" s="83"/>
      <c r="LRF13" s="83"/>
      <c r="LRG13" s="83"/>
      <c r="LRH13" s="83"/>
      <c r="LRI13" s="83"/>
      <c r="LRJ13" s="83"/>
      <c r="LRK13" s="83"/>
      <c r="LRL13" s="83"/>
      <c r="LRM13" s="83"/>
      <c r="LRN13" s="83"/>
      <c r="LRO13" s="83"/>
      <c r="LRP13" s="83"/>
      <c r="LRQ13" s="83"/>
      <c r="LRR13" s="83"/>
      <c r="LRS13" s="83"/>
      <c r="LRT13" s="83"/>
      <c r="LRU13" s="83"/>
      <c r="LRV13" s="83"/>
      <c r="LRW13" s="83"/>
      <c r="LRX13" s="83"/>
      <c r="LRY13" s="83"/>
      <c r="LRZ13" s="83"/>
      <c r="LSA13" s="83"/>
      <c r="LSB13" s="83"/>
      <c r="LSC13" s="83"/>
      <c r="LSD13" s="83"/>
      <c r="LSE13" s="83"/>
      <c r="LSF13" s="83"/>
      <c r="LSG13" s="83"/>
      <c r="LSH13" s="83"/>
      <c r="LSI13" s="83"/>
      <c r="LSJ13" s="83"/>
      <c r="LSK13" s="83"/>
      <c r="LSL13" s="83"/>
      <c r="LSM13" s="83"/>
      <c r="LSN13" s="83"/>
      <c r="LSO13" s="83"/>
      <c r="LSP13" s="83"/>
      <c r="LSQ13" s="83"/>
      <c r="LSR13" s="83"/>
      <c r="LSS13" s="83"/>
      <c r="LST13" s="83"/>
      <c r="LSU13" s="83"/>
      <c r="LSV13" s="83"/>
      <c r="LSW13" s="83"/>
      <c r="LSX13" s="83"/>
      <c r="LSY13" s="83"/>
      <c r="LSZ13" s="83"/>
      <c r="LTA13" s="83"/>
      <c r="LTB13" s="83"/>
      <c r="LTC13" s="83"/>
      <c r="LTD13" s="83"/>
      <c r="LTE13" s="83"/>
      <c r="LTF13" s="83"/>
      <c r="LTG13" s="83"/>
      <c r="LTH13" s="83"/>
      <c r="LTI13" s="83"/>
      <c r="LTJ13" s="83"/>
      <c r="LTK13" s="83"/>
      <c r="LTL13" s="83"/>
      <c r="LTM13" s="83"/>
      <c r="LTN13" s="83"/>
      <c r="LTO13" s="83"/>
      <c r="LTP13" s="83"/>
      <c r="LTQ13" s="83"/>
      <c r="LTR13" s="83"/>
      <c r="LTS13" s="83"/>
      <c r="LTT13" s="83"/>
      <c r="LTU13" s="83"/>
      <c r="LTV13" s="83"/>
      <c r="LTW13" s="83"/>
      <c r="LTX13" s="83"/>
      <c r="LTY13" s="83"/>
      <c r="LTZ13" s="83"/>
      <c r="LUA13" s="83"/>
      <c r="LUB13" s="83"/>
      <c r="LUC13" s="83"/>
      <c r="LUD13" s="83"/>
      <c r="LUE13" s="83"/>
      <c r="LUF13" s="83"/>
      <c r="LUG13" s="83"/>
      <c r="LUH13" s="83"/>
      <c r="LUI13" s="83"/>
      <c r="LUJ13" s="83"/>
      <c r="LUK13" s="83"/>
      <c r="LUL13" s="83"/>
      <c r="LUM13" s="83"/>
      <c r="LUN13" s="83"/>
      <c r="LUO13" s="83"/>
      <c r="LUP13" s="83"/>
      <c r="LUQ13" s="83"/>
      <c r="LUR13" s="83"/>
      <c r="LUS13" s="83"/>
      <c r="LUT13" s="83"/>
      <c r="LUU13" s="83"/>
      <c r="LUV13" s="83"/>
      <c r="LUW13" s="83"/>
      <c r="LUX13" s="83"/>
      <c r="LUY13" s="83"/>
      <c r="LUZ13" s="83"/>
      <c r="LVA13" s="83"/>
      <c r="LVB13" s="83"/>
      <c r="LVC13" s="83"/>
      <c r="LVD13" s="83"/>
      <c r="LVE13" s="83"/>
      <c r="LVF13" s="83"/>
      <c r="LVG13" s="83"/>
      <c r="LVH13" s="83"/>
      <c r="LVI13" s="83"/>
      <c r="LVJ13" s="83"/>
      <c r="LVK13" s="83"/>
      <c r="LVL13" s="83"/>
      <c r="LVM13" s="83"/>
      <c r="LVN13" s="83"/>
      <c r="LVO13" s="83"/>
      <c r="LVP13" s="83"/>
      <c r="LVQ13" s="83"/>
      <c r="LVR13" s="83"/>
      <c r="LVS13" s="83"/>
      <c r="LVT13" s="83"/>
      <c r="LVU13" s="83"/>
      <c r="LVV13" s="83"/>
      <c r="LVW13" s="83"/>
      <c r="LVX13" s="83"/>
      <c r="LVY13" s="83"/>
      <c r="LVZ13" s="83"/>
      <c r="LWA13" s="83"/>
      <c r="LWB13" s="83"/>
      <c r="LWC13" s="83"/>
      <c r="LWD13" s="83"/>
      <c r="LWE13" s="83"/>
      <c r="LWF13" s="83"/>
      <c r="LWG13" s="83"/>
      <c r="LWH13" s="83"/>
      <c r="LWI13" s="83"/>
      <c r="LWJ13" s="83"/>
      <c r="LWK13" s="83"/>
      <c r="LWL13" s="83"/>
      <c r="LWM13" s="83"/>
      <c r="LWN13" s="83"/>
      <c r="LWO13" s="83"/>
      <c r="LWP13" s="83"/>
      <c r="LWQ13" s="83"/>
      <c r="LWR13" s="83"/>
      <c r="LWS13" s="83"/>
      <c r="LWT13" s="83"/>
      <c r="LWU13" s="83"/>
      <c r="LWV13" s="83"/>
      <c r="LWW13" s="83"/>
      <c r="LWX13" s="83"/>
      <c r="LWY13" s="83"/>
      <c r="LWZ13" s="83"/>
      <c r="LXA13" s="83"/>
      <c r="LXB13" s="83"/>
      <c r="LXC13" s="83"/>
      <c r="LXD13" s="83"/>
      <c r="LXE13" s="83"/>
      <c r="LXF13" s="83"/>
      <c r="LXG13" s="83"/>
      <c r="LXH13" s="83"/>
      <c r="LXI13" s="83"/>
      <c r="LXJ13" s="83"/>
      <c r="LXK13" s="83"/>
      <c r="LXL13" s="83"/>
      <c r="LXM13" s="83"/>
      <c r="LXN13" s="83"/>
      <c r="LXO13" s="83"/>
      <c r="LXP13" s="83"/>
      <c r="LXQ13" s="83"/>
      <c r="LXR13" s="83"/>
      <c r="LXS13" s="83"/>
      <c r="LXT13" s="83"/>
      <c r="LXU13" s="83"/>
      <c r="LXV13" s="83"/>
      <c r="LXW13" s="83"/>
      <c r="LXX13" s="83"/>
      <c r="LXY13" s="83"/>
      <c r="LXZ13" s="83"/>
      <c r="LYA13" s="83"/>
      <c r="LYB13" s="83"/>
      <c r="LYC13" s="83"/>
      <c r="LYD13" s="83"/>
      <c r="LYE13" s="83"/>
      <c r="LYF13" s="83"/>
      <c r="LYG13" s="83"/>
      <c r="LYH13" s="83"/>
      <c r="LYI13" s="83"/>
      <c r="LYJ13" s="83"/>
      <c r="LYK13" s="83"/>
      <c r="LYL13" s="83"/>
      <c r="LYM13" s="83"/>
      <c r="LYN13" s="83"/>
      <c r="LYO13" s="83"/>
      <c r="LYP13" s="83"/>
      <c r="LYQ13" s="83"/>
      <c r="LYR13" s="83"/>
      <c r="LYS13" s="83"/>
      <c r="LYT13" s="83"/>
      <c r="LYU13" s="83"/>
      <c r="LYV13" s="83"/>
      <c r="LYW13" s="83"/>
      <c r="LYX13" s="83"/>
      <c r="LYY13" s="83"/>
      <c r="LYZ13" s="83"/>
      <c r="LZA13" s="83"/>
      <c r="LZB13" s="83"/>
      <c r="LZC13" s="83"/>
      <c r="LZD13" s="83"/>
      <c r="LZE13" s="83"/>
      <c r="LZF13" s="83"/>
      <c r="LZG13" s="83"/>
      <c r="LZH13" s="83"/>
      <c r="LZI13" s="83"/>
      <c r="LZJ13" s="83"/>
      <c r="LZK13" s="83"/>
      <c r="LZL13" s="83"/>
      <c r="LZM13" s="83"/>
      <c r="LZN13" s="83"/>
      <c r="LZO13" s="83"/>
      <c r="LZP13" s="83"/>
      <c r="LZQ13" s="83"/>
      <c r="LZR13" s="83"/>
      <c r="LZS13" s="83"/>
      <c r="LZT13" s="83"/>
      <c r="LZU13" s="83"/>
      <c r="LZV13" s="83"/>
      <c r="LZW13" s="83"/>
      <c r="LZX13" s="83"/>
      <c r="LZY13" s="83"/>
      <c r="LZZ13" s="83"/>
      <c r="MAA13" s="83"/>
      <c r="MAB13" s="83"/>
      <c r="MAC13" s="83"/>
      <c r="MAD13" s="83"/>
      <c r="MAE13" s="83"/>
      <c r="MAF13" s="83"/>
      <c r="MAG13" s="83"/>
      <c r="MAH13" s="83"/>
      <c r="MAI13" s="83"/>
      <c r="MAJ13" s="83"/>
      <c r="MAK13" s="83"/>
      <c r="MAL13" s="83"/>
      <c r="MAM13" s="83"/>
      <c r="MAN13" s="83"/>
      <c r="MAO13" s="83"/>
      <c r="MAP13" s="83"/>
      <c r="MAQ13" s="83"/>
      <c r="MAR13" s="83"/>
      <c r="MAS13" s="83"/>
      <c r="MAT13" s="83"/>
      <c r="MAU13" s="83"/>
      <c r="MAV13" s="83"/>
      <c r="MAW13" s="83"/>
      <c r="MAX13" s="83"/>
      <c r="MAY13" s="83"/>
      <c r="MAZ13" s="83"/>
      <c r="MBA13" s="83"/>
      <c r="MBB13" s="83"/>
      <c r="MBC13" s="83"/>
      <c r="MBD13" s="83"/>
      <c r="MBE13" s="83"/>
      <c r="MBF13" s="83"/>
      <c r="MBG13" s="83"/>
      <c r="MBH13" s="83"/>
      <c r="MBI13" s="83"/>
      <c r="MBJ13" s="83"/>
      <c r="MBK13" s="83"/>
      <c r="MBL13" s="83"/>
      <c r="MBM13" s="83"/>
      <c r="MBN13" s="83"/>
      <c r="MBO13" s="83"/>
      <c r="MBP13" s="83"/>
      <c r="MBQ13" s="83"/>
      <c r="MBR13" s="83"/>
      <c r="MBS13" s="83"/>
      <c r="MBT13" s="83"/>
      <c r="MBU13" s="83"/>
      <c r="MBV13" s="83"/>
      <c r="MBW13" s="83"/>
      <c r="MBX13" s="83"/>
      <c r="MBY13" s="83"/>
      <c r="MBZ13" s="83"/>
      <c r="MCA13" s="83"/>
      <c r="MCB13" s="83"/>
      <c r="MCC13" s="83"/>
      <c r="MCD13" s="83"/>
      <c r="MCE13" s="83"/>
      <c r="MCF13" s="83"/>
      <c r="MCG13" s="83"/>
      <c r="MCH13" s="83"/>
      <c r="MCI13" s="83"/>
      <c r="MCJ13" s="83"/>
      <c r="MCK13" s="83"/>
      <c r="MCL13" s="83"/>
      <c r="MCM13" s="83"/>
      <c r="MCN13" s="83"/>
      <c r="MCO13" s="83"/>
      <c r="MCP13" s="83"/>
      <c r="MCQ13" s="83"/>
      <c r="MCR13" s="83"/>
      <c r="MCS13" s="83"/>
      <c r="MCT13" s="83"/>
      <c r="MCU13" s="83"/>
      <c r="MCV13" s="83"/>
      <c r="MCW13" s="83"/>
      <c r="MCX13" s="83"/>
      <c r="MCY13" s="83"/>
      <c r="MCZ13" s="83"/>
      <c r="MDA13" s="83"/>
      <c r="MDB13" s="83"/>
      <c r="MDC13" s="83"/>
      <c r="MDD13" s="83"/>
      <c r="MDE13" s="83"/>
      <c r="MDF13" s="83"/>
      <c r="MDG13" s="83"/>
      <c r="MDH13" s="83"/>
      <c r="MDI13" s="83"/>
      <c r="MDJ13" s="83"/>
      <c r="MDK13" s="83"/>
      <c r="MDL13" s="83"/>
      <c r="MDM13" s="83"/>
      <c r="MDN13" s="83"/>
      <c r="MDO13" s="83"/>
      <c r="MDP13" s="83"/>
      <c r="MDQ13" s="83"/>
      <c r="MDR13" s="83"/>
      <c r="MDS13" s="83"/>
      <c r="MDT13" s="83"/>
      <c r="MDU13" s="83"/>
      <c r="MDV13" s="83"/>
      <c r="MDW13" s="83"/>
      <c r="MDX13" s="83"/>
      <c r="MDY13" s="83"/>
      <c r="MDZ13" s="83"/>
      <c r="MEA13" s="83"/>
      <c r="MEB13" s="83"/>
      <c r="MEC13" s="83"/>
      <c r="MED13" s="83"/>
      <c r="MEE13" s="83"/>
      <c r="MEF13" s="83"/>
      <c r="MEG13" s="83"/>
      <c r="MEH13" s="83"/>
      <c r="MEI13" s="83"/>
      <c r="MEJ13" s="83"/>
      <c r="MEK13" s="83"/>
      <c r="MEL13" s="83"/>
      <c r="MEM13" s="83"/>
      <c r="MEN13" s="83"/>
      <c r="MEO13" s="83"/>
      <c r="MEP13" s="83"/>
      <c r="MEQ13" s="83"/>
      <c r="MER13" s="83"/>
      <c r="MES13" s="83"/>
      <c r="MET13" s="83"/>
      <c r="MEU13" s="83"/>
      <c r="MEV13" s="83"/>
      <c r="MEW13" s="83"/>
      <c r="MEX13" s="83"/>
      <c r="MEY13" s="83"/>
      <c r="MEZ13" s="83"/>
      <c r="MFA13" s="83"/>
      <c r="MFB13" s="83"/>
      <c r="MFC13" s="83"/>
      <c r="MFD13" s="83"/>
      <c r="MFE13" s="83"/>
      <c r="MFF13" s="83"/>
      <c r="MFG13" s="83"/>
      <c r="MFH13" s="83"/>
      <c r="MFI13" s="83"/>
      <c r="MFJ13" s="83"/>
      <c r="MFK13" s="83"/>
      <c r="MFL13" s="83"/>
      <c r="MFM13" s="83"/>
      <c r="MFN13" s="83"/>
      <c r="MFO13" s="83"/>
      <c r="MFP13" s="83"/>
      <c r="MFQ13" s="83"/>
      <c r="MFR13" s="83"/>
      <c r="MFS13" s="83"/>
      <c r="MFT13" s="83"/>
      <c r="MFU13" s="83"/>
      <c r="MFV13" s="83"/>
      <c r="MFW13" s="83"/>
      <c r="MFX13" s="83"/>
      <c r="MFY13" s="83"/>
      <c r="MFZ13" s="83"/>
      <c r="MGA13" s="83"/>
      <c r="MGB13" s="83"/>
      <c r="MGC13" s="83"/>
      <c r="MGD13" s="83"/>
      <c r="MGE13" s="83"/>
      <c r="MGF13" s="83"/>
      <c r="MGG13" s="83"/>
      <c r="MGH13" s="83"/>
      <c r="MGI13" s="83"/>
      <c r="MGJ13" s="83"/>
      <c r="MGK13" s="83"/>
      <c r="MGL13" s="83"/>
      <c r="MGM13" s="83"/>
      <c r="MGN13" s="83"/>
      <c r="MGO13" s="83"/>
      <c r="MGP13" s="83"/>
      <c r="MGQ13" s="83"/>
      <c r="MGR13" s="83"/>
      <c r="MGS13" s="83"/>
      <c r="MGT13" s="83"/>
      <c r="MGU13" s="83"/>
      <c r="MGV13" s="83"/>
      <c r="MGW13" s="83"/>
      <c r="MGX13" s="83"/>
      <c r="MGY13" s="83"/>
      <c r="MGZ13" s="83"/>
      <c r="MHA13" s="83"/>
      <c r="MHB13" s="83"/>
      <c r="MHC13" s="83"/>
      <c r="MHD13" s="83"/>
      <c r="MHE13" s="83"/>
      <c r="MHF13" s="83"/>
      <c r="MHG13" s="83"/>
      <c r="MHH13" s="83"/>
      <c r="MHI13" s="83"/>
      <c r="MHJ13" s="83"/>
      <c r="MHK13" s="83"/>
      <c r="MHL13" s="83"/>
      <c r="MHM13" s="83"/>
      <c r="MHN13" s="83"/>
      <c r="MHO13" s="83"/>
      <c r="MHP13" s="83"/>
      <c r="MHQ13" s="83"/>
      <c r="MHR13" s="83"/>
      <c r="MHS13" s="83"/>
      <c r="MHT13" s="83"/>
      <c r="MHU13" s="83"/>
      <c r="MHV13" s="83"/>
      <c r="MHW13" s="83"/>
      <c r="MHX13" s="83"/>
      <c r="MHY13" s="83"/>
      <c r="MHZ13" s="83"/>
      <c r="MIA13" s="83"/>
      <c r="MIB13" s="83"/>
      <c r="MIC13" s="83"/>
      <c r="MID13" s="83"/>
      <c r="MIE13" s="83"/>
      <c r="MIF13" s="83"/>
      <c r="MIG13" s="83"/>
      <c r="MIH13" s="83"/>
      <c r="MII13" s="83"/>
      <c r="MIJ13" s="83"/>
      <c r="MIK13" s="83"/>
      <c r="MIL13" s="83"/>
      <c r="MIM13" s="83"/>
      <c r="MIN13" s="83"/>
      <c r="MIO13" s="83"/>
      <c r="MIP13" s="83"/>
      <c r="MIQ13" s="83"/>
      <c r="MIR13" s="83"/>
      <c r="MIS13" s="83"/>
      <c r="MIT13" s="83"/>
      <c r="MIU13" s="83"/>
      <c r="MIV13" s="83"/>
      <c r="MIW13" s="83"/>
      <c r="MIX13" s="83"/>
      <c r="MIY13" s="83"/>
      <c r="MIZ13" s="83"/>
      <c r="MJA13" s="83"/>
      <c r="MJB13" s="83"/>
      <c r="MJC13" s="83"/>
      <c r="MJD13" s="83"/>
      <c r="MJE13" s="83"/>
      <c r="MJF13" s="83"/>
      <c r="MJG13" s="83"/>
      <c r="MJH13" s="83"/>
      <c r="MJI13" s="83"/>
      <c r="MJJ13" s="83"/>
      <c r="MJK13" s="83"/>
      <c r="MJL13" s="83"/>
      <c r="MJM13" s="83"/>
      <c r="MJN13" s="83"/>
      <c r="MJO13" s="83"/>
      <c r="MJP13" s="83"/>
      <c r="MJQ13" s="83"/>
      <c r="MJR13" s="83"/>
      <c r="MJS13" s="83"/>
      <c r="MJT13" s="83"/>
      <c r="MJU13" s="83"/>
      <c r="MJV13" s="83"/>
      <c r="MJW13" s="83"/>
      <c r="MJX13" s="83"/>
      <c r="MJY13" s="83"/>
      <c r="MJZ13" s="83"/>
      <c r="MKA13" s="83"/>
      <c r="MKB13" s="83"/>
      <c r="MKC13" s="83"/>
      <c r="MKD13" s="83"/>
      <c r="MKE13" s="83"/>
      <c r="MKF13" s="83"/>
      <c r="MKG13" s="83"/>
      <c r="MKH13" s="83"/>
      <c r="MKI13" s="83"/>
      <c r="MKJ13" s="83"/>
      <c r="MKK13" s="83"/>
      <c r="MKL13" s="83"/>
      <c r="MKM13" s="83"/>
      <c r="MKN13" s="83"/>
      <c r="MKO13" s="83"/>
      <c r="MKP13" s="83"/>
      <c r="MKQ13" s="83"/>
      <c r="MKR13" s="83"/>
      <c r="MKS13" s="83"/>
      <c r="MKT13" s="83"/>
      <c r="MKU13" s="83"/>
      <c r="MKV13" s="83"/>
      <c r="MKW13" s="83"/>
      <c r="MKX13" s="83"/>
      <c r="MKY13" s="83"/>
      <c r="MKZ13" s="83"/>
      <c r="MLA13" s="83"/>
      <c r="MLB13" s="83"/>
      <c r="MLC13" s="83"/>
      <c r="MLD13" s="83"/>
      <c r="MLE13" s="83"/>
      <c r="MLF13" s="83"/>
      <c r="MLG13" s="83"/>
      <c r="MLH13" s="83"/>
      <c r="MLI13" s="83"/>
      <c r="MLJ13" s="83"/>
      <c r="MLK13" s="83"/>
      <c r="MLL13" s="83"/>
      <c r="MLM13" s="83"/>
      <c r="MLN13" s="83"/>
      <c r="MLO13" s="83"/>
      <c r="MLP13" s="83"/>
      <c r="MLQ13" s="83"/>
      <c r="MLR13" s="83"/>
      <c r="MLS13" s="83"/>
      <c r="MLT13" s="83"/>
      <c r="MLU13" s="83"/>
      <c r="MLV13" s="83"/>
      <c r="MLW13" s="83"/>
      <c r="MLX13" s="83"/>
      <c r="MLY13" s="83"/>
      <c r="MLZ13" s="83"/>
      <c r="MMA13" s="83"/>
      <c r="MMB13" s="83"/>
      <c r="MMC13" s="83"/>
      <c r="MMD13" s="83"/>
      <c r="MME13" s="83"/>
      <c r="MMF13" s="83"/>
      <c r="MMG13" s="83"/>
      <c r="MMH13" s="83"/>
      <c r="MMI13" s="83"/>
      <c r="MMJ13" s="83"/>
      <c r="MMK13" s="83"/>
      <c r="MML13" s="83"/>
      <c r="MMM13" s="83"/>
      <c r="MMN13" s="83"/>
      <c r="MMO13" s="83"/>
      <c r="MMP13" s="83"/>
      <c r="MMQ13" s="83"/>
      <c r="MMR13" s="83"/>
      <c r="MMS13" s="83"/>
      <c r="MMT13" s="83"/>
      <c r="MMU13" s="83"/>
      <c r="MMV13" s="83"/>
      <c r="MMW13" s="83"/>
      <c r="MMX13" s="83"/>
      <c r="MMY13" s="83"/>
      <c r="MMZ13" s="83"/>
      <c r="MNA13" s="83"/>
      <c r="MNB13" s="83"/>
      <c r="MNC13" s="83"/>
      <c r="MND13" s="83"/>
      <c r="MNE13" s="83"/>
      <c r="MNF13" s="83"/>
      <c r="MNG13" s="83"/>
      <c r="MNH13" s="83"/>
      <c r="MNI13" s="83"/>
      <c r="MNJ13" s="83"/>
      <c r="MNK13" s="83"/>
      <c r="MNL13" s="83"/>
      <c r="MNM13" s="83"/>
      <c r="MNN13" s="83"/>
      <c r="MNO13" s="83"/>
      <c r="MNP13" s="83"/>
      <c r="MNQ13" s="83"/>
      <c r="MNR13" s="83"/>
      <c r="MNS13" s="83"/>
      <c r="MNT13" s="83"/>
      <c r="MNU13" s="83"/>
      <c r="MNV13" s="83"/>
      <c r="MNW13" s="83"/>
      <c r="MNX13" s="83"/>
      <c r="MNY13" s="83"/>
      <c r="MNZ13" s="83"/>
      <c r="MOA13" s="83"/>
      <c r="MOB13" s="83"/>
      <c r="MOC13" s="83"/>
      <c r="MOD13" s="83"/>
      <c r="MOE13" s="83"/>
      <c r="MOF13" s="83"/>
      <c r="MOG13" s="83"/>
      <c r="MOH13" s="83"/>
      <c r="MOI13" s="83"/>
      <c r="MOJ13" s="83"/>
      <c r="MOK13" s="83"/>
      <c r="MOL13" s="83"/>
      <c r="MOM13" s="83"/>
      <c r="MON13" s="83"/>
      <c r="MOO13" s="83"/>
      <c r="MOP13" s="83"/>
      <c r="MOQ13" s="83"/>
      <c r="MOR13" s="83"/>
      <c r="MOS13" s="83"/>
      <c r="MOT13" s="83"/>
      <c r="MOU13" s="83"/>
      <c r="MOV13" s="83"/>
      <c r="MOW13" s="83"/>
      <c r="MOX13" s="83"/>
      <c r="MOY13" s="83"/>
      <c r="MOZ13" s="83"/>
      <c r="MPA13" s="83"/>
      <c r="MPB13" s="83"/>
      <c r="MPC13" s="83"/>
      <c r="MPD13" s="83"/>
      <c r="MPE13" s="83"/>
      <c r="MPF13" s="83"/>
      <c r="MPG13" s="83"/>
      <c r="MPH13" s="83"/>
      <c r="MPI13" s="83"/>
      <c r="MPJ13" s="83"/>
      <c r="MPK13" s="83"/>
      <c r="MPL13" s="83"/>
      <c r="MPM13" s="83"/>
      <c r="MPN13" s="83"/>
      <c r="MPO13" s="83"/>
      <c r="MPP13" s="83"/>
      <c r="MPQ13" s="83"/>
      <c r="MPR13" s="83"/>
      <c r="MPS13" s="83"/>
      <c r="MPT13" s="83"/>
      <c r="MPU13" s="83"/>
      <c r="MPV13" s="83"/>
      <c r="MPW13" s="83"/>
      <c r="MPX13" s="83"/>
      <c r="MPY13" s="83"/>
      <c r="MPZ13" s="83"/>
      <c r="MQA13" s="83"/>
      <c r="MQB13" s="83"/>
      <c r="MQC13" s="83"/>
      <c r="MQD13" s="83"/>
      <c r="MQE13" s="83"/>
      <c r="MQF13" s="83"/>
      <c r="MQG13" s="83"/>
      <c r="MQH13" s="83"/>
      <c r="MQI13" s="83"/>
      <c r="MQJ13" s="83"/>
      <c r="MQK13" s="83"/>
      <c r="MQL13" s="83"/>
      <c r="MQM13" s="83"/>
      <c r="MQN13" s="83"/>
      <c r="MQO13" s="83"/>
      <c r="MQP13" s="83"/>
      <c r="MQQ13" s="83"/>
      <c r="MQR13" s="83"/>
      <c r="MQS13" s="83"/>
      <c r="MQT13" s="83"/>
      <c r="MQU13" s="83"/>
      <c r="MQV13" s="83"/>
      <c r="MQW13" s="83"/>
      <c r="MQX13" s="83"/>
      <c r="MQY13" s="83"/>
      <c r="MQZ13" s="83"/>
      <c r="MRA13" s="83"/>
      <c r="MRB13" s="83"/>
      <c r="MRC13" s="83"/>
      <c r="MRD13" s="83"/>
      <c r="MRE13" s="83"/>
      <c r="MRF13" s="83"/>
      <c r="MRG13" s="83"/>
      <c r="MRH13" s="83"/>
      <c r="MRI13" s="83"/>
      <c r="MRJ13" s="83"/>
      <c r="MRK13" s="83"/>
      <c r="MRL13" s="83"/>
      <c r="MRM13" s="83"/>
      <c r="MRN13" s="83"/>
      <c r="MRO13" s="83"/>
      <c r="MRP13" s="83"/>
      <c r="MRQ13" s="83"/>
      <c r="MRR13" s="83"/>
      <c r="MRS13" s="83"/>
      <c r="MRT13" s="83"/>
      <c r="MRU13" s="83"/>
      <c r="MRV13" s="83"/>
      <c r="MRW13" s="83"/>
      <c r="MRX13" s="83"/>
      <c r="MRY13" s="83"/>
      <c r="MRZ13" s="83"/>
      <c r="MSA13" s="83"/>
      <c r="MSB13" s="83"/>
      <c r="MSC13" s="83"/>
      <c r="MSD13" s="83"/>
      <c r="MSE13" s="83"/>
      <c r="MSF13" s="83"/>
      <c r="MSG13" s="83"/>
      <c r="MSH13" s="83"/>
      <c r="MSI13" s="83"/>
      <c r="MSJ13" s="83"/>
      <c r="MSK13" s="83"/>
      <c r="MSL13" s="83"/>
      <c r="MSM13" s="83"/>
      <c r="MSN13" s="83"/>
      <c r="MSO13" s="83"/>
      <c r="MSP13" s="83"/>
      <c r="MSQ13" s="83"/>
      <c r="MSR13" s="83"/>
      <c r="MSS13" s="83"/>
      <c r="MST13" s="83"/>
      <c r="MSU13" s="83"/>
      <c r="MSV13" s="83"/>
      <c r="MSW13" s="83"/>
      <c r="MSX13" s="83"/>
      <c r="MSY13" s="83"/>
      <c r="MSZ13" s="83"/>
      <c r="MTA13" s="83"/>
      <c r="MTB13" s="83"/>
      <c r="MTC13" s="83"/>
      <c r="MTD13" s="83"/>
      <c r="MTE13" s="83"/>
      <c r="MTF13" s="83"/>
      <c r="MTG13" s="83"/>
      <c r="MTH13" s="83"/>
      <c r="MTI13" s="83"/>
      <c r="MTJ13" s="83"/>
      <c r="MTK13" s="83"/>
      <c r="MTL13" s="83"/>
      <c r="MTM13" s="83"/>
      <c r="MTN13" s="83"/>
      <c r="MTO13" s="83"/>
      <c r="MTP13" s="83"/>
      <c r="MTQ13" s="83"/>
      <c r="MTR13" s="83"/>
      <c r="MTS13" s="83"/>
      <c r="MTT13" s="83"/>
      <c r="MTU13" s="83"/>
      <c r="MTV13" s="83"/>
      <c r="MTW13" s="83"/>
      <c r="MTX13" s="83"/>
      <c r="MTY13" s="83"/>
      <c r="MTZ13" s="83"/>
      <c r="MUA13" s="83"/>
      <c r="MUB13" s="83"/>
      <c r="MUC13" s="83"/>
      <c r="MUD13" s="83"/>
      <c r="MUE13" s="83"/>
      <c r="MUF13" s="83"/>
      <c r="MUG13" s="83"/>
      <c r="MUH13" s="83"/>
      <c r="MUI13" s="83"/>
      <c r="MUJ13" s="83"/>
      <c r="MUK13" s="83"/>
      <c r="MUL13" s="83"/>
      <c r="MUM13" s="83"/>
      <c r="MUN13" s="83"/>
      <c r="MUO13" s="83"/>
      <c r="MUP13" s="83"/>
      <c r="MUQ13" s="83"/>
      <c r="MUR13" s="83"/>
      <c r="MUS13" s="83"/>
      <c r="MUT13" s="83"/>
      <c r="MUU13" s="83"/>
      <c r="MUV13" s="83"/>
      <c r="MUW13" s="83"/>
      <c r="MUX13" s="83"/>
      <c r="MUY13" s="83"/>
      <c r="MUZ13" s="83"/>
      <c r="MVA13" s="83"/>
      <c r="MVB13" s="83"/>
      <c r="MVC13" s="83"/>
      <c r="MVD13" s="83"/>
      <c r="MVE13" s="83"/>
      <c r="MVF13" s="83"/>
      <c r="MVG13" s="83"/>
      <c r="MVH13" s="83"/>
      <c r="MVI13" s="83"/>
      <c r="MVJ13" s="83"/>
      <c r="MVK13" s="83"/>
      <c r="MVL13" s="83"/>
      <c r="MVM13" s="83"/>
      <c r="MVN13" s="83"/>
      <c r="MVO13" s="83"/>
      <c r="MVP13" s="83"/>
      <c r="MVQ13" s="83"/>
      <c r="MVR13" s="83"/>
      <c r="MVS13" s="83"/>
      <c r="MVT13" s="83"/>
      <c r="MVU13" s="83"/>
      <c r="MVV13" s="83"/>
      <c r="MVW13" s="83"/>
      <c r="MVX13" s="83"/>
      <c r="MVY13" s="83"/>
      <c r="MVZ13" s="83"/>
      <c r="MWA13" s="83"/>
      <c r="MWB13" s="83"/>
      <c r="MWC13" s="83"/>
      <c r="MWD13" s="83"/>
      <c r="MWE13" s="83"/>
      <c r="MWF13" s="83"/>
      <c r="MWG13" s="83"/>
      <c r="MWH13" s="83"/>
      <c r="MWI13" s="83"/>
      <c r="MWJ13" s="83"/>
      <c r="MWK13" s="83"/>
      <c r="MWL13" s="83"/>
      <c r="MWM13" s="83"/>
      <c r="MWN13" s="83"/>
      <c r="MWO13" s="83"/>
      <c r="MWP13" s="83"/>
      <c r="MWQ13" s="83"/>
      <c r="MWR13" s="83"/>
      <c r="MWS13" s="83"/>
      <c r="MWT13" s="83"/>
      <c r="MWU13" s="83"/>
      <c r="MWV13" s="83"/>
      <c r="MWW13" s="83"/>
      <c r="MWX13" s="83"/>
      <c r="MWY13" s="83"/>
      <c r="MWZ13" s="83"/>
      <c r="MXA13" s="83"/>
      <c r="MXB13" s="83"/>
      <c r="MXC13" s="83"/>
      <c r="MXD13" s="83"/>
      <c r="MXE13" s="83"/>
      <c r="MXF13" s="83"/>
      <c r="MXG13" s="83"/>
      <c r="MXH13" s="83"/>
      <c r="MXI13" s="83"/>
      <c r="MXJ13" s="83"/>
      <c r="MXK13" s="83"/>
      <c r="MXL13" s="83"/>
      <c r="MXM13" s="83"/>
      <c r="MXN13" s="83"/>
      <c r="MXO13" s="83"/>
      <c r="MXP13" s="83"/>
      <c r="MXQ13" s="83"/>
      <c r="MXR13" s="83"/>
      <c r="MXS13" s="83"/>
      <c r="MXT13" s="83"/>
      <c r="MXU13" s="83"/>
      <c r="MXV13" s="83"/>
      <c r="MXW13" s="83"/>
      <c r="MXX13" s="83"/>
      <c r="MXY13" s="83"/>
      <c r="MXZ13" s="83"/>
      <c r="MYA13" s="83"/>
      <c r="MYB13" s="83"/>
      <c r="MYC13" s="83"/>
      <c r="MYD13" s="83"/>
      <c r="MYE13" s="83"/>
      <c r="MYF13" s="83"/>
      <c r="MYG13" s="83"/>
      <c r="MYH13" s="83"/>
      <c r="MYI13" s="83"/>
      <c r="MYJ13" s="83"/>
      <c r="MYK13" s="83"/>
      <c r="MYL13" s="83"/>
      <c r="MYM13" s="83"/>
      <c r="MYN13" s="83"/>
      <c r="MYO13" s="83"/>
      <c r="MYP13" s="83"/>
      <c r="MYQ13" s="83"/>
      <c r="MYR13" s="83"/>
      <c r="MYS13" s="83"/>
      <c r="MYT13" s="83"/>
      <c r="MYU13" s="83"/>
      <c r="MYV13" s="83"/>
      <c r="MYW13" s="83"/>
      <c r="MYX13" s="83"/>
      <c r="MYY13" s="83"/>
      <c r="MYZ13" s="83"/>
      <c r="MZA13" s="83"/>
      <c r="MZB13" s="83"/>
      <c r="MZC13" s="83"/>
      <c r="MZD13" s="83"/>
      <c r="MZE13" s="83"/>
      <c r="MZF13" s="83"/>
      <c r="MZG13" s="83"/>
      <c r="MZH13" s="83"/>
      <c r="MZI13" s="83"/>
      <c r="MZJ13" s="83"/>
      <c r="MZK13" s="83"/>
      <c r="MZL13" s="83"/>
      <c r="MZM13" s="83"/>
      <c r="MZN13" s="83"/>
      <c r="MZO13" s="83"/>
      <c r="MZP13" s="83"/>
      <c r="MZQ13" s="83"/>
      <c r="MZR13" s="83"/>
      <c r="MZS13" s="83"/>
      <c r="MZT13" s="83"/>
      <c r="MZU13" s="83"/>
      <c r="MZV13" s="83"/>
      <c r="MZW13" s="83"/>
      <c r="MZX13" s="83"/>
      <c r="MZY13" s="83"/>
      <c r="MZZ13" s="83"/>
      <c r="NAA13" s="83"/>
      <c r="NAB13" s="83"/>
      <c r="NAC13" s="83"/>
      <c r="NAD13" s="83"/>
      <c r="NAE13" s="83"/>
      <c r="NAF13" s="83"/>
      <c r="NAG13" s="83"/>
      <c r="NAH13" s="83"/>
      <c r="NAI13" s="83"/>
      <c r="NAJ13" s="83"/>
      <c r="NAK13" s="83"/>
      <c r="NAL13" s="83"/>
      <c r="NAM13" s="83"/>
      <c r="NAN13" s="83"/>
      <c r="NAO13" s="83"/>
      <c r="NAP13" s="83"/>
      <c r="NAQ13" s="83"/>
      <c r="NAR13" s="83"/>
      <c r="NAS13" s="83"/>
      <c r="NAT13" s="83"/>
      <c r="NAU13" s="83"/>
      <c r="NAV13" s="83"/>
      <c r="NAW13" s="83"/>
      <c r="NAX13" s="83"/>
      <c r="NAY13" s="83"/>
      <c r="NAZ13" s="83"/>
      <c r="NBA13" s="83"/>
      <c r="NBB13" s="83"/>
      <c r="NBC13" s="83"/>
      <c r="NBD13" s="83"/>
      <c r="NBE13" s="83"/>
      <c r="NBF13" s="83"/>
      <c r="NBG13" s="83"/>
      <c r="NBH13" s="83"/>
      <c r="NBI13" s="83"/>
      <c r="NBJ13" s="83"/>
      <c r="NBK13" s="83"/>
      <c r="NBL13" s="83"/>
      <c r="NBM13" s="83"/>
      <c r="NBN13" s="83"/>
      <c r="NBO13" s="83"/>
      <c r="NBP13" s="83"/>
      <c r="NBQ13" s="83"/>
      <c r="NBR13" s="83"/>
      <c r="NBS13" s="83"/>
      <c r="NBT13" s="83"/>
      <c r="NBU13" s="83"/>
      <c r="NBV13" s="83"/>
      <c r="NBW13" s="83"/>
      <c r="NBX13" s="83"/>
      <c r="NBY13" s="83"/>
      <c r="NBZ13" s="83"/>
      <c r="NCA13" s="83"/>
      <c r="NCB13" s="83"/>
      <c r="NCC13" s="83"/>
      <c r="NCD13" s="83"/>
      <c r="NCE13" s="83"/>
      <c r="NCF13" s="83"/>
      <c r="NCG13" s="83"/>
      <c r="NCH13" s="83"/>
      <c r="NCI13" s="83"/>
      <c r="NCJ13" s="83"/>
      <c r="NCK13" s="83"/>
      <c r="NCL13" s="83"/>
      <c r="NCM13" s="83"/>
      <c r="NCN13" s="83"/>
      <c r="NCO13" s="83"/>
      <c r="NCP13" s="83"/>
      <c r="NCQ13" s="83"/>
      <c r="NCR13" s="83"/>
      <c r="NCS13" s="83"/>
      <c r="NCT13" s="83"/>
      <c r="NCU13" s="83"/>
      <c r="NCV13" s="83"/>
      <c r="NCW13" s="83"/>
      <c r="NCX13" s="83"/>
      <c r="NCY13" s="83"/>
      <c r="NCZ13" s="83"/>
      <c r="NDA13" s="83"/>
      <c r="NDB13" s="83"/>
      <c r="NDC13" s="83"/>
      <c r="NDD13" s="83"/>
      <c r="NDE13" s="83"/>
      <c r="NDF13" s="83"/>
      <c r="NDG13" s="83"/>
      <c r="NDH13" s="83"/>
      <c r="NDI13" s="83"/>
      <c r="NDJ13" s="83"/>
      <c r="NDK13" s="83"/>
      <c r="NDL13" s="83"/>
      <c r="NDM13" s="83"/>
      <c r="NDN13" s="83"/>
      <c r="NDO13" s="83"/>
      <c r="NDP13" s="83"/>
      <c r="NDQ13" s="83"/>
      <c r="NDR13" s="83"/>
      <c r="NDS13" s="83"/>
      <c r="NDT13" s="83"/>
      <c r="NDU13" s="83"/>
      <c r="NDV13" s="83"/>
      <c r="NDW13" s="83"/>
      <c r="NDX13" s="83"/>
      <c r="NDY13" s="83"/>
      <c r="NDZ13" s="83"/>
      <c r="NEA13" s="83"/>
      <c r="NEB13" s="83"/>
      <c r="NEC13" s="83"/>
      <c r="NED13" s="83"/>
      <c r="NEE13" s="83"/>
      <c r="NEF13" s="83"/>
      <c r="NEG13" s="83"/>
      <c r="NEH13" s="83"/>
      <c r="NEI13" s="83"/>
      <c r="NEJ13" s="83"/>
      <c r="NEK13" s="83"/>
      <c r="NEL13" s="83"/>
      <c r="NEM13" s="83"/>
      <c r="NEN13" s="83"/>
      <c r="NEO13" s="83"/>
      <c r="NEP13" s="83"/>
      <c r="NEQ13" s="83"/>
      <c r="NER13" s="83"/>
      <c r="NES13" s="83"/>
      <c r="NET13" s="83"/>
      <c r="NEU13" s="83"/>
      <c r="NEV13" s="83"/>
      <c r="NEW13" s="83"/>
      <c r="NEX13" s="83"/>
      <c r="NEY13" s="83"/>
      <c r="NEZ13" s="83"/>
      <c r="NFA13" s="83"/>
      <c r="NFB13" s="83"/>
      <c r="NFC13" s="83"/>
      <c r="NFD13" s="83"/>
      <c r="NFE13" s="83"/>
      <c r="NFF13" s="83"/>
      <c r="NFG13" s="83"/>
      <c r="NFH13" s="83"/>
      <c r="NFI13" s="83"/>
      <c r="NFJ13" s="83"/>
      <c r="NFK13" s="83"/>
      <c r="NFL13" s="83"/>
      <c r="NFM13" s="83"/>
      <c r="NFN13" s="83"/>
      <c r="NFO13" s="83"/>
      <c r="NFP13" s="83"/>
      <c r="NFQ13" s="83"/>
      <c r="NFR13" s="83"/>
      <c r="NFS13" s="83"/>
      <c r="NFT13" s="83"/>
      <c r="NFU13" s="83"/>
      <c r="NFV13" s="83"/>
      <c r="NFW13" s="83"/>
      <c r="NFX13" s="83"/>
      <c r="NFY13" s="83"/>
      <c r="NFZ13" s="83"/>
      <c r="NGA13" s="83"/>
      <c r="NGB13" s="83"/>
      <c r="NGC13" s="83"/>
      <c r="NGD13" s="83"/>
      <c r="NGE13" s="83"/>
      <c r="NGF13" s="83"/>
      <c r="NGG13" s="83"/>
      <c r="NGH13" s="83"/>
      <c r="NGI13" s="83"/>
      <c r="NGJ13" s="83"/>
      <c r="NGK13" s="83"/>
      <c r="NGL13" s="83"/>
      <c r="NGM13" s="83"/>
      <c r="NGN13" s="83"/>
      <c r="NGO13" s="83"/>
      <c r="NGP13" s="83"/>
      <c r="NGQ13" s="83"/>
      <c r="NGR13" s="83"/>
      <c r="NGS13" s="83"/>
      <c r="NGT13" s="83"/>
      <c r="NGU13" s="83"/>
      <c r="NGV13" s="83"/>
      <c r="NGW13" s="83"/>
      <c r="NGX13" s="83"/>
      <c r="NGY13" s="83"/>
      <c r="NGZ13" s="83"/>
      <c r="NHA13" s="83"/>
      <c r="NHB13" s="83"/>
      <c r="NHC13" s="83"/>
      <c r="NHD13" s="83"/>
      <c r="NHE13" s="83"/>
      <c r="NHF13" s="83"/>
      <c r="NHG13" s="83"/>
      <c r="NHH13" s="83"/>
      <c r="NHI13" s="83"/>
      <c r="NHJ13" s="83"/>
      <c r="NHK13" s="83"/>
      <c r="NHL13" s="83"/>
      <c r="NHM13" s="83"/>
      <c r="NHN13" s="83"/>
      <c r="NHO13" s="83"/>
      <c r="NHP13" s="83"/>
      <c r="NHQ13" s="83"/>
      <c r="NHR13" s="83"/>
      <c r="NHS13" s="83"/>
      <c r="NHT13" s="83"/>
      <c r="NHU13" s="83"/>
      <c r="NHV13" s="83"/>
      <c r="NHW13" s="83"/>
      <c r="NHX13" s="83"/>
      <c r="NHY13" s="83"/>
      <c r="NHZ13" s="83"/>
      <c r="NIA13" s="83"/>
      <c r="NIB13" s="83"/>
      <c r="NIC13" s="83"/>
      <c r="NID13" s="83"/>
      <c r="NIE13" s="83"/>
      <c r="NIF13" s="83"/>
      <c r="NIG13" s="83"/>
      <c r="NIH13" s="83"/>
      <c r="NII13" s="83"/>
      <c r="NIJ13" s="83"/>
      <c r="NIK13" s="83"/>
      <c r="NIL13" s="83"/>
      <c r="NIM13" s="83"/>
      <c r="NIN13" s="83"/>
      <c r="NIO13" s="83"/>
      <c r="NIP13" s="83"/>
      <c r="NIQ13" s="83"/>
      <c r="NIR13" s="83"/>
      <c r="NIS13" s="83"/>
      <c r="NIT13" s="83"/>
      <c r="NIU13" s="83"/>
      <c r="NIV13" s="83"/>
      <c r="NIW13" s="83"/>
      <c r="NIX13" s="83"/>
      <c r="NIY13" s="83"/>
      <c r="NIZ13" s="83"/>
      <c r="NJA13" s="83"/>
      <c r="NJB13" s="83"/>
      <c r="NJC13" s="83"/>
      <c r="NJD13" s="83"/>
      <c r="NJE13" s="83"/>
      <c r="NJF13" s="83"/>
      <c r="NJG13" s="83"/>
      <c r="NJH13" s="83"/>
      <c r="NJI13" s="83"/>
      <c r="NJJ13" s="83"/>
      <c r="NJK13" s="83"/>
      <c r="NJL13" s="83"/>
      <c r="NJM13" s="83"/>
      <c r="NJN13" s="83"/>
      <c r="NJO13" s="83"/>
      <c r="NJP13" s="83"/>
      <c r="NJQ13" s="83"/>
      <c r="NJR13" s="83"/>
      <c r="NJS13" s="83"/>
      <c r="NJT13" s="83"/>
      <c r="NJU13" s="83"/>
      <c r="NJV13" s="83"/>
      <c r="NJW13" s="83"/>
      <c r="NJX13" s="83"/>
      <c r="NJY13" s="83"/>
      <c r="NJZ13" s="83"/>
      <c r="NKA13" s="83"/>
      <c r="NKB13" s="83"/>
      <c r="NKC13" s="83"/>
      <c r="NKD13" s="83"/>
      <c r="NKE13" s="83"/>
      <c r="NKF13" s="83"/>
      <c r="NKG13" s="83"/>
      <c r="NKH13" s="83"/>
      <c r="NKI13" s="83"/>
      <c r="NKJ13" s="83"/>
      <c r="NKK13" s="83"/>
      <c r="NKL13" s="83"/>
      <c r="NKM13" s="83"/>
      <c r="NKN13" s="83"/>
      <c r="NKO13" s="83"/>
      <c r="NKP13" s="83"/>
      <c r="NKQ13" s="83"/>
      <c r="NKR13" s="83"/>
      <c r="NKS13" s="83"/>
      <c r="NKT13" s="83"/>
      <c r="NKU13" s="83"/>
      <c r="NKV13" s="83"/>
      <c r="NKW13" s="83"/>
      <c r="NKX13" s="83"/>
      <c r="NKY13" s="83"/>
      <c r="NKZ13" s="83"/>
      <c r="NLA13" s="83"/>
      <c r="NLB13" s="83"/>
      <c r="NLC13" s="83"/>
      <c r="NLD13" s="83"/>
      <c r="NLE13" s="83"/>
      <c r="NLF13" s="83"/>
      <c r="NLG13" s="83"/>
      <c r="NLH13" s="83"/>
      <c r="NLI13" s="83"/>
      <c r="NLJ13" s="83"/>
      <c r="NLK13" s="83"/>
      <c r="NLL13" s="83"/>
      <c r="NLM13" s="83"/>
      <c r="NLN13" s="83"/>
      <c r="NLO13" s="83"/>
      <c r="NLP13" s="83"/>
      <c r="NLQ13" s="83"/>
      <c r="NLR13" s="83"/>
      <c r="NLS13" s="83"/>
      <c r="NLT13" s="83"/>
      <c r="NLU13" s="83"/>
      <c r="NLV13" s="83"/>
      <c r="NLW13" s="83"/>
      <c r="NLX13" s="83"/>
      <c r="NLY13" s="83"/>
      <c r="NLZ13" s="83"/>
      <c r="NMA13" s="83"/>
      <c r="NMB13" s="83"/>
      <c r="NMC13" s="83"/>
      <c r="NMD13" s="83"/>
      <c r="NME13" s="83"/>
      <c r="NMF13" s="83"/>
      <c r="NMG13" s="83"/>
      <c r="NMH13" s="83"/>
      <c r="NMI13" s="83"/>
      <c r="NMJ13" s="83"/>
      <c r="NMK13" s="83"/>
      <c r="NML13" s="83"/>
      <c r="NMM13" s="83"/>
      <c r="NMN13" s="83"/>
      <c r="NMO13" s="83"/>
      <c r="NMP13" s="83"/>
      <c r="NMQ13" s="83"/>
      <c r="NMR13" s="83"/>
      <c r="NMS13" s="83"/>
      <c r="NMT13" s="83"/>
      <c r="NMU13" s="83"/>
      <c r="NMV13" s="83"/>
      <c r="NMW13" s="83"/>
      <c r="NMX13" s="83"/>
      <c r="NMY13" s="83"/>
      <c r="NMZ13" s="83"/>
      <c r="NNA13" s="83"/>
      <c r="NNB13" s="83"/>
      <c r="NNC13" s="83"/>
      <c r="NND13" s="83"/>
      <c r="NNE13" s="83"/>
      <c r="NNF13" s="83"/>
      <c r="NNG13" s="83"/>
      <c r="NNH13" s="83"/>
      <c r="NNI13" s="83"/>
      <c r="NNJ13" s="83"/>
      <c r="NNK13" s="83"/>
      <c r="NNL13" s="83"/>
      <c r="NNM13" s="83"/>
      <c r="NNN13" s="83"/>
      <c r="NNO13" s="83"/>
      <c r="NNP13" s="83"/>
      <c r="NNQ13" s="83"/>
      <c r="NNR13" s="83"/>
      <c r="NNS13" s="83"/>
      <c r="NNT13" s="83"/>
      <c r="NNU13" s="83"/>
      <c r="NNV13" s="83"/>
      <c r="NNW13" s="83"/>
      <c r="NNX13" s="83"/>
      <c r="NNY13" s="83"/>
      <c r="NNZ13" s="83"/>
      <c r="NOA13" s="83"/>
      <c r="NOB13" s="83"/>
      <c r="NOC13" s="83"/>
      <c r="NOD13" s="83"/>
      <c r="NOE13" s="83"/>
      <c r="NOF13" s="83"/>
      <c r="NOG13" s="83"/>
      <c r="NOH13" s="83"/>
      <c r="NOI13" s="83"/>
      <c r="NOJ13" s="83"/>
      <c r="NOK13" s="83"/>
      <c r="NOL13" s="83"/>
      <c r="NOM13" s="83"/>
      <c r="NON13" s="83"/>
      <c r="NOO13" s="83"/>
      <c r="NOP13" s="83"/>
      <c r="NOQ13" s="83"/>
      <c r="NOR13" s="83"/>
      <c r="NOS13" s="83"/>
      <c r="NOT13" s="83"/>
      <c r="NOU13" s="83"/>
      <c r="NOV13" s="83"/>
      <c r="NOW13" s="83"/>
      <c r="NOX13" s="83"/>
      <c r="NOY13" s="83"/>
      <c r="NOZ13" s="83"/>
      <c r="NPA13" s="83"/>
      <c r="NPB13" s="83"/>
      <c r="NPC13" s="83"/>
      <c r="NPD13" s="83"/>
      <c r="NPE13" s="83"/>
      <c r="NPF13" s="83"/>
      <c r="NPG13" s="83"/>
      <c r="NPH13" s="83"/>
      <c r="NPI13" s="83"/>
      <c r="NPJ13" s="83"/>
      <c r="NPK13" s="83"/>
      <c r="NPL13" s="83"/>
      <c r="NPM13" s="83"/>
      <c r="NPN13" s="83"/>
      <c r="NPO13" s="83"/>
      <c r="NPP13" s="83"/>
      <c r="NPQ13" s="83"/>
      <c r="NPR13" s="83"/>
      <c r="NPS13" s="83"/>
      <c r="NPT13" s="83"/>
      <c r="NPU13" s="83"/>
      <c r="NPV13" s="83"/>
      <c r="NPW13" s="83"/>
      <c r="NPX13" s="83"/>
      <c r="NPY13" s="83"/>
      <c r="NPZ13" s="83"/>
      <c r="NQA13" s="83"/>
      <c r="NQB13" s="83"/>
      <c r="NQC13" s="83"/>
      <c r="NQD13" s="83"/>
      <c r="NQE13" s="83"/>
      <c r="NQF13" s="83"/>
      <c r="NQG13" s="83"/>
      <c r="NQH13" s="83"/>
      <c r="NQI13" s="83"/>
      <c r="NQJ13" s="83"/>
      <c r="NQK13" s="83"/>
      <c r="NQL13" s="83"/>
      <c r="NQM13" s="83"/>
      <c r="NQN13" s="83"/>
      <c r="NQO13" s="83"/>
      <c r="NQP13" s="83"/>
      <c r="NQQ13" s="83"/>
      <c r="NQR13" s="83"/>
      <c r="NQS13" s="83"/>
      <c r="NQT13" s="83"/>
      <c r="NQU13" s="83"/>
      <c r="NQV13" s="83"/>
      <c r="NQW13" s="83"/>
      <c r="NQX13" s="83"/>
      <c r="NQY13" s="83"/>
      <c r="NQZ13" s="83"/>
      <c r="NRA13" s="83"/>
      <c r="NRB13" s="83"/>
      <c r="NRC13" s="83"/>
      <c r="NRD13" s="83"/>
      <c r="NRE13" s="83"/>
      <c r="NRF13" s="83"/>
      <c r="NRG13" s="83"/>
      <c r="NRH13" s="83"/>
      <c r="NRI13" s="83"/>
      <c r="NRJ13" s="83"/>
      <c r="NRK13" s="83"/>
      <c r="NRL13" s="83"/>
      <c r="NRM13" s="83"/>
      <c r="NRN13" s="83"/>
      <c r="NRO13" s="83"/>
      <c r="NRP13" s="83"/>
      <c r="NRQ13" s="83"/>
      <c r="NRR13" s="83"/>
      <c r="NRS13" s="83"/>
      <c r="NRT13" s="83"/>
      <c r="NRU13" s="83"/>
      <c r="NRV13" s="83"/>
      <c r="NRW13" s="83"/>
      <c r="NRX13" s="83"/>
      <c r="NRY13" s="83"/>
      <c r="NRZ13" s="83"/>
      <c r="NSA13" s="83"/>
      <c r="NSB13" s="83"/>
      <c r="NSC13" s="83"/>
      <c r="NSD13" s="83"/>
      <c r="NSE13" s="83"/>
      <c r="NSF13" s="83"/>
      <c r="NSG13" s="83"/>
      <c r="NSH13" s="83"/>
      <c r="NSI13" s="83"/>
      <c r="NSJ13" s="83"/>
      <c r="NSK13" s="83"/>
      <c r="NSL13" s="83"/>
      <c r="NSM13" s="83"/>
      <c r="NSN13" s="83"/>
      <c r="NSO13" s="83"/>
      <c r="NSP13" s="83"/>
      <c r="NSQ13" s="83"/>
      <c r="NSR13" s="83"/>
      <c r="NSS13" s="83"/>
      <c r="NST13" s="83"/>
      <c r="NSU13" s="83"/>
      <c r="NSV13" s="83"/>
      <c r="NSW13" s="83"/>
      <c r="NSX13" s="83"/>
      <c r="NSY13" s="83"/>
      <c r="NSZ13" s="83"/>
      <c r="NTA13" s="83"/>
      <c r="NTB13" s="83"/>
      <c r="NTC13" s="83"/>
      <c r="NTD13" s="83"/>
      <c r="NTE13" s="83"/>
      <c r="NTF13" s="83"/>
      <c r="NTG13" s="83"/>
      <c r="NTH13" s="83"/>
      <c r="NTI13" s="83"/>
      <c r="NTJ13" s="83"/>
      <c r="NTK13" s="83"/>
      <c r="NTL13" s="83"/>
      <c r="NTM13" s="83"/>
      <c r="NTN13" s="83"/>
      <c r="NTO13" s="83"/>
      <c r="NTP13" s="83"/>
      <c r="NTQ13" s="83"/>
      <c r="NTR13" s="83"/>
      <c r="NTS13" s="83"/>
      <c r="NTT13" s="83"/>
      <c r="NTU13" s="83"/>
      <c r="NTV13" s="83"/>
      <c r="NTW13" s="83"/>
      <c r="NTX13" s="83"/>
      <c r="NTY13" s="83"/>
      <c r="NTZ13" s="83"/>
      <c r="NUA13" s="83"/>
      <c r="NUB13" s="83"/>
      <c r="NUC13" s="83"/>
      <c r="NUD13" s="83"/>
      <c r="NUE13" s="83"/>
      <c r="NUF13" s="83"/>
      <c r="NUG13" s="83"/>
      <c r="NUH13" s="83"/>
      <c r="NUI13" s="83"/>
      <c r="NUJ13" s="83"/>
      <c r="NUK13" s="83"/>
      <c r="NUL13" s="83"/>
      <c r="NUM13" s="83"/>
      <c r="NUN13" s="83"/>
      <c r="NUO13" s="83"/>
      <c r="NUP13" s="83"/>
      <c r="NUQ13" s="83"/>
      <c r="NUR13" s="83"/>
      <c r="NUS13" s="83"/>
      <c r="NUT13" s="83"/>
      <c r="NUU13" s="83"/>
      <c r="NUV13" s="83"/>
      <c r="NUW13" s="83"/>
      <c r="NUX13" s="83"/>
      <c r="NUY13" s="83"/>
      <c r="NUZ13" s="83"/>
      <c r="NVA13" s="83"/>
      <c r="NVB13" s="83"/>
      <c r="NVC13" s="83"/>
      <c r="NVD13" s="83"/>
      <c r="NVE13" s="83"/>
      <c r="NVF13" s="83"/>
      <c r="NVG13" s="83"/>
      <c r="NVH13" s="83"/>
      <c r="NVI13" s="83"/>
      <c r="NVJ13" s="83"/>
      <c r="NVK13" s="83"/>
      <c r="NVL13" s="83"/>
      <c r="NVM13" s="83"/>
      <c r="NVN13" s="83"/>
      <c r="NVO13" s="83"/>
      <c r="NVP13" s="83"/>
      <c r="NVQ13" s="83"/>
      <c r="NVR13" s="83"/>
      <c r="NVS13" s="83"/>
      <c r="NVT13" s="83"/>
      <c r="NVU13" s="83"/>
      <c r="NVV13" s="83"/>
      <c r="NVW13" s="83"/>
      <c r="NVX13" s="83"/>
      <c r="NVY13" s="83"/>
      <c r="NVZ13" s="83"/>
      <c r="NWA13" s="83"/>
      <c r="NWB13" s="83"/>
      <c r="NWC13" s="83"/>
      <c r="NWD13" s="83"/>
      <c r="NWE13" s="83"/>
      <c r="NWF13" s="83"/>
      <c r="NWG13" s="83"/>
      <c r="NWH13" s="83"/>
      <c r="NWI13" s="83"/>
      <c r="NWJ13" s="83"/>
      <c r="NWK13" s="83"/>
      <c r="NWL13" s="83"/>
      <c r="NWM13" s="83"/>
      <c r="NWN13" s="83"/>
      <c r="NWO13" s="83"/>
      <c r="NWP13" s="83"/>
      <c r="NWQ13" s="83"/>
      <c r="NWR13" s="83"/>
      <c r="NWS13" s="83"/>
      <c r="NWT13" s="83"/>
      <c r="NWU13" s="83"/>
      <c r="NWV13" s="83"/>
      <c r="NWW13" s="83"/>
      <c r="NWX13" s="83"/>
      <c r="NWY13" s="83"/>
      <c r="NWZ13" s="83"/>
      <c r="NXA13" s="83"/>
      <c r="NXB13" s="83"/>
      <c r="NXC13" s="83"/>
      <c r="NXD13" s="83"/>
      <c r="NXE13" s="83"/>
      <c r="NXF13" s="83"/>
      <c r="NXG13" s="83"/>
      <c r="NXH13" s="83"/>
      <c r="NXI13" s="83"/>
      <c r="NXJ13" s="83"/>
      <c r="NXK13" s="83"/>
      <c r="NXL13" s="83"/>
      <c r="NXM13" s="83"/>
      <c r="NXN13" s="83"/>
      <c r="NXO13" s="83"/>
      <c r="NXP13" s="83"/>
      <c r="NXQ13" s="83"/>
      <c r="NXR13" s="83"/>
      <c r="NXS13" s="83"/>
      <c r="NXT13" s="83"/>
      <c r="NXU13" s="83"/>
      <c r="NXV13" s="83"/>
      <c r="NXW13" s="83"/>
      <c r="NXX13" s="83"/>
      <c r="NXY13" s="83"/>
      <c r="NXZ13" s="83"/>
      <c r="NYA13" s="83"/>
      <c r="NYB13" s="83"/>
      <c r="NYC13" s="83"/>
      <c r="NYD13" s="83"/>
      <c r="NYE13" s="83"/>
      <c r="NYF13" s="83"/>
      <c r="NYG13" s="83"/>
      <c r="NYH13" s="83"/>
      <c r="NYI13" s="83"/>
      <c r="NYJ13" s="83"/>
      <c r="NYK13" s="83"/>
      <c r="NYL13" s="83"/>
      <c r="NYM13" s="83"/>
      <c r="NYN13" s="83"/>
      <c r="NYO13" s="83"/>
      <c r="NYP13" s="83"/>
      <c r="NYQ13" s="83"/>
      <c r="NYR13" s="83"/>
      <c r="NYS13" s="83"/>
      <c r="NYT13" s="83"/>
      <c r="NYU13" s="83"/>
      <c r="NYV13" s="83"/>
      <c r="NYW13" s="83"/>
      <c r="NYX13" s="83"/>
      <c r="NYY13" s="83"/>
      <c r="NYZ13" s="83"/>
      <c r="NZA13" s="83"/>
      <c r="NZB13" s="83"/>
      <c r="NZC13" s="83"/>
      <c r="NZD13" s="83"/>
      <c r="NZE13" s="83"/>
      <c r="NZF13" s="83"/>
      <c r="NZG13" s="83"/>
      <c r="NZH13" s="83"/>
      <c r="NZI13" s="83"/>
      <c r="NZJ13" s="83"/>
      <c r="NZK13" s="83"/>
      <c r="NZL13" s="83"/>
      <c r="NZM13" s="83"/>
      <c r="NZN13" s="83"/>
      <c r="NZO13" s="83"/>
      <c r="NZP13" s="83"/>
      <c r="NZQ13" s="83"/>
      <c r="NZR13" s="83"/>
      <c r="NZS13" s="83"/>
      <c r="NZT13" s="83"/>
      <c r="NZU13" s="83"/>
      <c r="NZV13" s="83"/>
      <c r="NZW13" s="83"/>
      <c r="NZX13" s="83"/>
      <c r="NZY13" s="83"/>
      <c r="NZZ13" s="83"/>
      <c r="OAA13" s="83"/>
      <c r="OAB13" s="83"/>
      <c r="OAC13" s="83"/>
      <c r="OAD13" s="83"/>
      <c r="OAE13" s="83"/>
      <c r="OAF13" s="83"/>
      <c r="OAG13" s="83"/>
      <c r="OAH13" s="83"/>
      <c r="OAI13" s="83"/>
      <c r="OAJ13" s="83"/>
      <c r="OAK13" s="83"/>
      <c r="OAL13" s="83"/>
      <c r="OAM13" s="83"/>
      <c r="OAN13" s="83"/>
      <c r="OAO13" s="83"/>
      <c r="OAP13" s="83"/>
      <c r="OAQ13" s="83"/>
      <c r="OAR13" s="83"/>
      <c r="OAS13" s="83"/>
      <c r="OAT13" s="83"/>
      <c r="OAU13" s="83"/>
      <c r="OAV13" s="83"/>
      <c r="OAW13" s="83"/>
      <c r="OAX13" s="83"/>
      <c r="OAY13" s="83"/>
      <c r="OAZ13" s="83"/>
      <c r="OBA13" s="83"/>
      <c r="OBB13" s="83"/>
      <c r="OBC13" s="83"/>
      <c r="OBD13" s="83"/>
      <c r="OBE13" s="83"/>
      <c r="OBF13" s="83"/>
      <c r="OBG13" s="83"/>
      <c r="OBH13" s="83"/>
      <c r="OBI13" s="83"/>
      <c r="OBJ13" s="83"/>
      <c r="OBK13" s="83"/>
      <c r="OBL13" s="83"/>
      <c r="OBM13" s="83"/>
      <c r="OBN13" s="83"/>
      <c r="OBO13" s="83"/>
      <c r="OBP13" s="83"/>
      <c r="OBQ13" s="83"/>
      <c r="OBR13" s="83"/>
      <c r="OBS13" s="83"/>
      <c r="OBT13" s="83"/>
      <c r="OBU13" s="83"/>
      <c r="OBV13" s="83"/>
      <c r="OBW13" s="83"/>
      <c r="OBX13" s="83"/>
      <c r="OBY13" s="83"/>
      <c r="OBZ13" s="83"/>
      <c r="OCA13" s="83"/>
      <c r="OCB13" s="83"/>
      <c r="OCC13" s="83"/>
      <c r="OCD13" s="83"/>
      <c r="OCE13" s="83"/>
      <c r="OCF13" s="83"/>
      <c r="OCG13" s="83"/>
      <c r="OCH13" s="83"/>
      <c r="OCI13" s="83"/>
      <c r="OCJ13" s="83"/>
      <c r="OCK13" s="83"/>
      <c r="OCL13" s="83"/>
      <c r="OCM13" s="83"/>
      <c r="OCN13" s="83"/>
      <c r="OCO13" s="83"/>
      <c r="OCP13" s="83"/>
      <c r="OCQ13" s="83"/>
      <c r="OCR13" s="83"/>
      <c r="OCS13" s="83"/>
      <c r="OCT13" s="83"/>
      <c r="OCU13" s="83"/>
      <c r="OCV13" s="83"/>
      <c r="OCW13" s="83"/>
      <c r="OCX13" s="83"/>
      <c r="OCY13" s="83"/>
      <c r="OCZ13" s="83"/>
      <c r="ODA13" s="83"/>
      <c r="ODB13" s="83"/>
      <c r="ODC13" s="83"/>
      <c r="ODD13" s="83"/>
      <c r="ODE13" s="83"/>
      <c r="ODF13" s="83"/>
      <c r="ODG13" s="83"/>
      <c r="ODH13" s="83"/>
      <c r="ODI13" s="83"/>
      <c r="ODJ13" s="83"/>
      <c r="ODK13" s="83"/>
      <c r="ODL13" s="83"/>
      <c r="ODM13" s="83"/>
      <c r="ODN13" s="83"/>
      <c r="ODO13" s="83"/>
      <c r="ODP13" s="83"/>
      <c r="ODQ13" s="83"/>
      <c r="ODR13" s="83"/>
      <c r="ODS13" s="83"/>
      <c r="ODT13" s="83"/>
      <c r="ODU13" s="83"/>
      <c r="ODV13" s="83"/>
      <c r="ODW13" s="83"/>
      <c r="ODX13" s="83"/>
      <c r="ODY13" s="83"/>
      <c r="ODZ13" s="83"/>
      <c r="OEA13" s="83"/>
      <c r="OEB13" s="83"/>
      <c r="OEC13" s="83"/>
      <c r="OED13" s="83"/>
      <c r="OEE13" s="83"/>
      <c r="OEF13" s="83"/>
      <c r="OEG13" s="83"/>
      <c r="OEH13" s="83"/>
      <c r="OEI13" s="83"/>
      <c r="OEJ13" s="83"/>
      <c r="OEK13" s="83"/>
      <c r="OEL13" s="83"/>
      <c r="OEM13" s="83"/>
      <c r="OEN13" s="83"/>
      <c r="OEO13" s="83"/>
      <c r="OEP13" s="83"/>
      <c r="OEQ13" s="83"/>
      <c r="OER13" s="83"/>
      <c r="OES13" s="83"/>
      <c r="OET13" s="83"/>
      <c r="OEU13" s="83"/>
      <c r="OEV13" s="83"/>
      <c r="OEW13" s="83"/>
      <c r="OEX13" s="83"/>
      <c r="OEY13" s="83"/>
      <c r="OEZ13" s="83"/>
      <c r="OFA13" s="83"/>
      <c r="OFB13" s="83"/>
      <c r="OFC13" s="83"/>
      <c r="OFD13" s="83"/>
      <c r="OFE13" s="83"/>
      <c r="OFF13" s="83"/>
      <c r="OFG13" s="83"/>
      <c r="OFH13" s="83"/>
      <c r="OFI13" s="83"/>
      <c r="OFJ13" s="83"/>
      <c r="OFK13" s="83"/>
      <c r="OFL13" s="83"/>
      <c r="OFM13" s="83"/>
      <c r="OFN13" s="83"/>
      <c r="OFO13" s="83"/>
      <c r="OFP13" s="83"/>
      <c r="OFQ13" s="83"/>
      <c r="OFR13" s="83"/>
      <c r="OFS13" s="83"/>
      <c r="OFT13" s="83"/>
      <c r="OFU13" s="83"/>
      <c r="OFV13" s="83"/>
      <c r="OFW13" s="83"/>
      <c r="OFX13" s="83"/>
      <c r="OFY13" s="83"/>
      <c r="OFZ13" s="83"/>
      <c r="OGA13" s="83"/>
      <c r="OGB13" s="83"/>
      <c r="OGC13" s="83"/>
      <c r="OGD13" s="83"/>
      <c r="OGE13" s="83"/>
      <c r="OGF13" s="83"/>
      <c r="OGG13" s="83"/>
      <c r="OGH13" s="83"/>
      <c r="OGI13" s="83"/>
      <c r="OGJ13" s="83"/>
      <c r="OGK13" s="83"/>
      <c r="OGL13" s="83"/>
      <c r="OGM13" s="83"/>
      <c r="OGN13" s="83"/>
      <c r="OGO13" s="83"/>
      <c r="OGP13" s="83"/>
      <c r="OGQ13" s="83"/>
      <c r="OGR13" s="83"/>
      <c r="OGS13" s="83"/>
      <c r="OGT13" s="83"/>
      <c r="OGU13" s="83"/>
      <c r="OGV13" s="83"/>
      <c r="OGW13" s="83"/>
      <c r="OGX13" s="83"/>
      <c r="OGY13" s="83"/>
      <c r="OGZ13" s="83"/>
      <c r="OHA13" s="83"/>
      <c r="OHB13" s="83"/>
      <c r="OHC13" s="83"/>
      <c r="OHD13" s="83"/>
      <c r="OHE13" s="83"/>
      <c r="OHF13" s="83"/>
      <c r="OHG13" s="83"/>
      <c r="OHH13" s="83"/>
      <c r="OHI13" s="83"/>
      <c r="OHJ13" s="83"/>
      <c r="OHK13" s="83"/>
      <c r="OHL13" s="83"/>
      <c r="OHM13" s="83"/>
      <c r="OHN13" s="83"/>
      <c r="OHO13" s="83"/>
      <c r="OHP13" s="83"/>
      <c r="OHQ13" s="83"/>
      <c r="OHR13" s="83"/>
      <c r="OHS13" s="83"/>
      <c r="OHT13" s="83"/>
      <c r="OHU13" s="83"/>
      <c r="OHV13" s="83"/>
      <c r="OHW13" s="83"/>
      <c r="OHX13" s="83"/>
      <c r="OHY13" s="83"/>
      <c r="OHZ13" s="83"/>
      <c r="OIA13" s="83"/>
      <c r="OIB13" s="83"/>
      <c r="OIC13" s="83"/>
      <c r="OID13" s="83"/>
      <c r="OIE13" s="83"/>
      <c r="OIF13" s="83"/>
      <c r="OIG13" s="83"/>
      <c r="OIH13" s="83"/>
      <c r="OII13" s="83"/>
      <c r="OIJ13" s="83"/>
      <c r="OIK13" s="83"/>
      <c r="OIL13" s="83"/>
      <c r="OIM13" s="83"/>
      <c r="OIN13" s="83"/>
      <c r="OIO13" s="83"/>
      <c r="OIP13" s="83"/>
      <c r="OIQ13" s="83"/>
      <c r="OIR13" s="83"/>
      <c r="OIS13" s="83"/>
      <c r="OIT13" s="83"/>
      <c r="OIU13" s="83"/>
      <c r="OIV13" s="83"/>
      <c r="OIW13" s="83"/>
      <c r="OIX13" s="83"/>
      <c r="OIY13" s="83"/>
      <c r="OIZ13" s="83"/>
      <c r="OJA13" s="83"/>
      <c r="OJB13" s="83"/>
      <c r="OJC13" s="83"/>
      <c r="OJD13" s="83"/>
      <c r="OJE13" s="83"/>
      <c r="OJF13" s="83"/>
      <c r="OJG13" s="83"/>
      <c r="OJH13" s="83"/>
      <c r="OJI13" s="83"/>
      <c r="OJJ13" s="83"/>
      <c r="OJK13" s="83"/>
      <c r="OJL13" s="83"/>
      <c r="OJM13" s="83"/>
      <c r="OJN13" s="83"/>
      <c r="OJO13" s="83"/>
      <c r="OJP13" s="83"/>
      <c r="OJQ13" s="83"/>
      <c r="OJR13" s="83"/>
      <c r="OJS13" s="83"/>
      <c r="OJT13" s="83"/>
      <c r="OJU13" s="83"/>
      <c r="OJV13" s="83"/>
      <c r="OJW13" s="83"/>
      <c r="OJX13" s="83"/>
      <c r="OJY13" s="83"/>
      <c r="OJZ13" s="83"/>
      <c r="OKA13" s="83"/>
      <c r="OKB13" s="83"/>
      <c r="OKC13" s="83"/>
      <c r="OKD13" s="83"/>
      <c r="OKE13" s="83"/>
      <c r="OKF13" s="83"/>
      <c r="OKG13" s="83"/>
      <c r="OKH13" s="83"/>
      <c r="OKI13" s="83"/>
      <c r="OKJ13" s="83"/>
      <c r="OKK13" s="83"/>
      <c r="OKL13" s="83"/>
      <c r="OKM13" s="83"/>
      <c r="OKN13" s="83"/>
      <c r="OKO13" s="83"/>
      <c r="OKP13" s="83"/>
      <c r="OKQ13" s="83"/>
      <c r="OKR13" s="83"/>
      <c r="OKS13" s="83"/>
      <c r="OKT13" s="83"/>
      <c r="OKU13" s="83"/>
      <c r="OKV13" s="83"/>
      <c r="OKW13" s="83"/>
      <c r="OKX13" s="83"/>
      <c r="OKY13" s="83"/>
      <c r="OKZ13" s="83"/>
      <c r="OLA13" s="83"/>
      <c r="OLB13" s="83"/>
      <c r="OLC13" s="83"/>
      <c r="OLD13" s="83"/>
      <c r="OLE13" s="83"/>
      <c r="OLF13" s="83"/>
      <c r="OLG13" s="83"/>
      <c r="OLH13" s="83"/>
      <c r="OLI13" s="83"/>
      <c r="OLJ13" s="83"/>
      <c r="OLK13" s="83"/>
      <c r="OLL13" s="83"/>
      <c r="OLM13" s="83"/>
      <c r="OLN13" s="83"/>
      <c r="OLO13" s="83"/>
      <c r="OLP13" s="83"/>
      <c r="OLQ13" s="83"/>
      <c r="OLR13" s="83"/>
      <c r="OLS13" s="83"/>
      <c r="OLT13" s="83"/>
      <c r="OLU13" s="83"/>
      <c r="OLV13" s="83"/>
      <c r="OLW13" s="83"/>
      <c r="OLX13" s="83"/>
      <c r="OLY13" s="83"/>
      <c r="OLZ13" s="83"/>
      <c r="OMA13" s="83"/>
      <c r="OMB13" s="83"/>
      <c r="OMC13" s="83"/>
      <c r="OMD13" s="83"/>
      <c r="OME13" s="83"/>
      <c r="OMF13" s="83"/>
      <c r="OMG13" s="83"/>
      <c r="OMH13" s="83"/>
      <c r="OMI13" s="83"/>
      <c r="OMJ13" s="83"/>
      <c r="OMK13" s="83"/>
      <c r="OML13" s="83"/>
      <c r="OMM13" s="83"/>
      <c r="OMN13" s="83"/>
      <c r="OMO13" s="83"/>
      <c r="OMP13" s="83"/>
      <c r="OMQ13" s="83"/>
      <c r="OMR13" s="83"/>
      <c r="OMS13" s="83"/>
      <c r="OMT13" s="83"/>
      <c r="OMU13" s="83"/>
      <c r="OMV13" s="83"/>
      <c r="OMW13" s="83"/>
      <c r="OMX13" s="83"/>
      <c r="OMY13" s="83"/>
      <c r="OMZ13" s="83"/>
      <c r="ONA13" s="83"/>
      <c r="ONB13" s="83"/>
      <c r="ONC13" s="83"/>
      <c r="OND13" s="83"/>
      <c r="ONE13" s="83"/>
      <c r="ONF13" s="83"/>
      <c r="ONG13" s="83"/>
      <c r="ONH13" s="83"/>
      <c r="ONI13" s="83"/>
      <c r="ONJ13" s="83"/>
      <c r="ONK13" s="83"/>
      <c r="ONL13" s="83"/>
      <c r="ONM13" s="83"/>
      <c r="ONN13" s="83"/>
      <c r="ONO13" s="83"/>
      <c r="ONP13" s="83"/>
      <c r="ONQ13" s="83"/>
      <c r="ONR13" s="83"/>
      <c r="ONS13" s="83"/>
      <c r="ONT13" s="83"/>
      <c r="ONU13" s="83"/>
      <c r="ONV13" s="83"/>
      <c r="ONW13" s="83"/>
      <c r="ONX13" s="83"/>
      <c r="ONY13" s="83"/>
      <c r="ONZ13" s="83"/>
      <c r="OOA13" s="83"/>
      <c r="OOB13" s="83"/>
      <c r="OOC13" s="83"/>
      <c r="OOD13" s="83"/>
      <c r="OOE13" s="83"/>
      <c r="OOF13" s="83"/>
      <c r="OOG13" s="83"/>
      <c r="OOH13" s="83"/>
      <c r="OOI13" s="83"/>
      <c r="OOJ13" s="83"/>
      <c r="OOK13" s="83"/>
      <c r="OOL13" s="83"/>
      <c r="OOM13" s="83"/>
      <c r="OON13" s="83"/>
      <c r="OOO13" s="83"/>
      <c r="OOP13" s="83"/>
      <c r="OOQ13" s="83"/>
      <c r="OOR13" s="83"/>
      <c r="OOS13" s="83"/>
      <c r="OOT13" s="83"/>
      <c r="OOU13" s="83"/>
      <c r="OOV13" s="83"/>
      <c r="OOW13" s="83"/>
      <c r="OOX13" s="83"/>
      <c r="OOY13" s="83"/>
      <c r="OOZ13" s="83"/>
      <c r="OPA13" s="83"/>
      <c r="OPB13" s="83"/>
      <c r="OPC13" s="83"/>
      <c r="OPD13" s="83"/>
      <c r="OPE13" s="83"/>
      <c r="OPF13" s="83"/>
      <c r="OPG13" s="83"/>
      <c r="OPH13" s="83"/>
      <c r="OPI13" s="83"/>
      <c r="OPJ13" s="83"/>
      <c r="OPK13" s="83"/>
      <c r="OPL13" s="83"/>
      <c r="OPM13" s="83"/>
      <c r="OPN13" s="83"/>
      <c r="OPO13" s="83"/>
      <c r="OPP13" s="83"/>
      <c r="OPQ13" s="83"/>
      <c r="OPR13" s="83"/>
      <c r="OPS13" s="83"/>
      <c r="OPT13" s="83"/>
      <c r="OPU13" s="83"/>
      <c r="OPV13" s="83"/>
      <c r="OPW13" s="83"/>
      <c r="OPX13" s="83"/>
      <c r="OPY13" s="83"/>
      <c r="OPZ13" s="83"/>
      <c r="OQA13" s="83"/>
      <c r="OQB13" s="83"/>
      <c r="OQC13" s="83"/>
      <c r="OQD13" s="83"/>
      <c r="OQE13" s="83"/>
      <c r="OQF13" s="83"/>
      <c r="OQG13" s="83"/>
      <c r="OQH13" s="83"/>
      <c r="OQI13" s="83"/>
      <c r="OQJ13" s="83"/>
      <c r="OQK13" s="83"/>
      <c r="OQL13" s="83"/>
      <c r="OQM13" s="83"/>
      <c r="OQN13" s="83"/>
      <c r="OQO13" s="83"/>
      <c r="OQP13" s="83"/>
      <c r="OQQ13" s="83"/>
      <c r="OQR13" s="83"/>
      <c r="OQS13" s="83"/>
      <c r="OQT13" s="83"/>
      <c r="OQU13" s="83"/>
      <c r="OQV13" s="83"/>
      <c r="OQW13" s="83"/>
      <c r="OQX13" s="83"/>
      <c r="OQY13" s="83"/>
      <c r="OQZ13" s="83"/>
      <c r="ORA13" s="83"/>
      <c r="ORB13" s="83"/>
      <c r="ORC13" s="83"/>
      <c r="ORD13" s="83"/>
      <c r="ORE13" s="83"/>
      <c r="ORF13" s="83"/>
      <c r="ORG13" s="83"/>
      <c r="ORH13" s="83"/>
      <c r="ORI13" s="83"/>
      <c r="ORJ13" s="83"/>
      <c r="ORK13" s="83"/>
      <c r="ORL13" s="83"/>
      <c r="ORM13" s="83"/>
      <c r="ORN13" s="83"/>
      <c r="ORO13" s="83"/>
      <c r="ORP13" s="83"/>
      <c r="ORQ13" s="83"/>
      <c r="ORR13" s="83"/>
      <c r="ORS13" s="83"/>
      <c r="ORT13" s="83"/>
      <c r="ORU13" s="83"/>
      <c r="ORV13" s="83"/>
      <c r="ORW13" s="83"/>
      <c r="ORX13" s="83"/>
      <c r="ORY13" s="83"/>
      <c r="ORZ13" s="83"/>
      <c r="OSA13" s="83"/>
      <c r="OSB13" s="83"/>
      <c r="OSC13" s="83"/>
      <c r="OSD13" s="83"/>
      <c r="OSE13" s="83"/>
      <c r="OSF13" s="83"/>
      <c r="OSG13" s="83"/>
      <c r="OSH13" s="83"/>
      <c r="OSI13" s="83"/>
      <c r="OSJ13" s="83"/>
      <c r="OSK13" s="83"/>
      <c r="OSL13" s="83"/>
      <c r="OSM13" s="83"/>
      <c r="OSN13" s="83"/>
      <c r="OSO13" s="83"/>
      <c r="OSP13" s="83"/>
      <c r="OSQ13" s="83"/>
      <c r="OSR13" s="83"/>
      <c r="OSS13" s="83"/>
      <c r="OST13" s="83"/>
      <c r="OSU13" s="83"/>
      <c r="OSV13" s="83"/>
      <c r="OSW13" s="83"/>
      <c r="OSX13" s="83"/>
      <c r="OSY13" s="83"/>
      <c r="OSZ13" s="83"/>
      <c r="OTA13" s="83"/>
      <c r="OTB13" s="83"/>
      <c r="OTC13" s="83"/>
      <c r="OTD13" s="83"/>
      <c r="OTE13" s="83"/>
      <c r="OTF13" s="83"/>
      <c r="OTG13" s="83"/>
      <c r="OTH13" s="83"/>
      <c r="OTI13" s="83"/>
      <c r="OTJ13" s="83"/>
      <c r="OTK13" s="83"/>
      <c r="OTL13" s="83"/>
      <c r="OTM13" s="83"/>
      <c r="OTN13" s="83"/>
      <c r="OTO13" s="83"/>
      <c r="OTP13" s="83"/>
      <c r="OTQ13" s="83"/>
      <c r="OTR13" s="83"/>
      <c r="OTS13" s="83"/>
      <c r="OTT13" s="83"/>
      <c r="OTU13" s="83"/>
      <c r="OTV13" s="83"/>
      <c r="OTW13" s="83"/>
      <c r="OTX13" s="83"/>
      <c r="OTY13" s="83"/>
      <c r="OTZ13" s="83"/>
      <c r="OUA13" s="83"/>
      <c r="OUB13" s="83"/>
      <c r="OUC13" s="83"/>
      <c r="OUD13" s="83"/>
      <c r="OUE13" s="83"/>
      <c r="OUF13" s="83"/>
      <c r="OUG13" s="83"/>
      <c r="OUH13" s="83"/>
      <c r="OUI13" s="83"/>
      <c r="OUJ13" s="83"/>
      <c r="OUK13" s="83"/>
      <c r="OUL13" s="83"/>
      <c r="OUM13" s="83"/>
      <c r="OUN13" s="83"/>
      <c r="OUO13" s="83"/>
      <c r="OUP13" s="83"/>
      <c r="OUQ13" s="83"/>
      <c r="OUR13" s="83"/>
      <c r="OUS13" s="83"/>
      <c r="OUT13" s="83"/>
      <c r="OUU13" s="83"/>
      <c r="OUV13" s="83"/>
      <c r="OUW13" s="83"/>
      <c r="OUX13" s="83"/>
      <c r="OUY13" s="83"/>
      <c r="OUZ13" s="83"/>
      <c r="OVA13" s="83"/>
      <c r="OVB13" s="83"/>
      <c r="OVC13" s="83"/>
      <c r="OVD13" s="83"/>
      <c r="OVE13" s="83"/>
      <c r="OVF13" s="83"/>
      <c r="OVG13" s="83"/>
      <c r="OVH13" s="83"/>
      <c r="OVI13" s="83"/>
      <c r="OVJ13" s="83"/>
      <c r="OVK13" s="83"/>
      <c r="OVL13" s="83"/>
      <c r="OVM13" s="83"/>
      <c r="OVN13" s="83"/>
      <c r="OVO13" s="83"/>
      <c r="OVP13" s="83"/>
      <c r="OVQ13" s="83"/>
      <c r="OVR13" s="83"/>
      <c r="OVS13" s="83"/>
      <c r="OVT13" s="83"/>
      <c r="OVU13" s="83"/>
      <c r="OVV13" s="83"/>
      <c r="OVW13" s="83"/>
      <c r="OVX13" s="83"/>
      <c r="OVY13" s="83"/>
      <c r="OVZ13" s="83"/>
      <c r="OWA13" s="83"/>
      <c r="OWB13" s="83"/>
      <c r="OWC13" s="83"/>
      <c r="OWD13" s="83"/>
      <c r="OWE13" s="83"/>
      <c r="OWF13" s="83"/>
      <c r="OWG13" s="83"/>
      <c r="OWH13" s="83"/>
      <c r="OWI13" s="83"/>
      <c r="OWJ13" s="83"/>
      <c r="OWK13" s="83"/>
      <c r="OWL13" s="83"/>
      <c r="OWM13" s="83"/>
      <c r="OWN13" s="83"/>
      <c r="OWO13" s="83"/>
      <c r="OWP13" s="83"/>
      <c r="OWQ13" s="83"/>
      <c r="OWR13" s="83"/>
      <c r="OWS13" s="83"/>
      <c r="OWT13" s="83"/>
      <c r="OWU13" s="83"/>
      <c r="OWV13" s="83"/>
      <c r="OWW13" s="83"/>
      <c r="OWX13" s="83"/>
      <c r="OWY13" s="83"/>
      <c r="OWZ13" s="83"/>
      <c r="OXA13" s="83"/>
      <c r="OXB13" s="83"/>
      <c r="OXC13" s="83"/>
      <c r="OXD13" s="83"/>
      <c r="OXE13" s="83"/>
      <c r="OXF13" s="83"/>
      <c r="OXG13" s="83"/>
      <c r="OXH13" s="83"/>
      <c r="OXI13" s="83"/>
      <c r="OXJ13" s="83"/>
      <c r="OXK13" s="83"/>
      <c r="OXL13" s="83"/>
      <c r="OXM13" s="83"/>
      <c r="OXN13" s="83"/>
      <c r="OXO13" s="83"/>
      <c r="OXP13" s="83"/>
      <c r="OXQ13" s="83"/>
      <c r="OXR13" s="83"/>
      <c r="OXS13" s="83"/>
      <c r="OXT13" s="83"/>
      <c r="OXU13" s="83"/>
      <c r="OXV13" s="83"/>
      <c r="OXW13" s="83"/>
      <c r="OXX13" s="83"/>
      <c r="OXY13" s="83"/>
      <c r="OXZ13" s="83"/>
      <c r="OYA13" s="83"/>
      <c r="OYB13" s="83"/>
      <c r="OYC13" s="83"/>
      <c r="OYD13" s="83"/>
      <c r="OYE13" s="83"/>
      <c r="OYF13" s="83"/>
      <c r="OYG13" s="83"/>
      <c r="OYH13" s="83"/>
      <c r="OYI13" s="83"/>
      <c r="OYJ13" s="83"/>
      <c r="OYK13" s="83"/>
      <c r="OYL13" s="83"/>
      <c r="OYM13" s="83"/>
      <c r="OYN13" s="83"/>
      <c r="OYO13" s="83"/>
      <c r="OYP13" s="83"/>
      <c r="OYQ13" s="83"/>
      <c r="OYR13" s="83"/>
      <c r="OYS13" s="83"/>
      <c r="OYT13" s="83"/>
      <c r="OYU13" s="83"/>
      <c r="OYV13" s="83"/>
      <c r="OYW13" s="83"/>
      <c r="OYX13" s="83"/>
      <c r="OYY13" s="83"/>
      <c r="OYZ13" s="83"/>
      <c r="OZA13" s="83"/>
      <c r="OZB13" s="83"/>
      <c r="OZC13" s="83"/>
      <c r="OZD13" s="83"/>
      <c r="OZE13" s="83"/>
      <c r="OZF13" s="83"/>
      <c r="OZG13" s="83"/>
      <c r="OZH13" s="83"/>
      <c r="OZI13" s="83"/>
      <c r="OZJ13" s="83"/>
      <c r="OZK13" s="83"/>
      <c r="OZL13" s="83"/>
      <c r="OZM13" s="83"/>
      <c r="OZN13" s="83"/>
      <c r="OZO13" s="83"/>
      <c r="OZP13" s="83"/>
      <c r="OZQ13" s="83"/>
      <c r="OZR13" s="83"/>
      <c r="OZS13" s="83"/>
      <c r="OZT13" s="83"/>
      <c r="OZU13" s="83"/>
      <c r="OZV13" s="83"/>
      <c r="OZW13" s="83"/>
      <c r="OZX13" s="83"/>
      <c r="OZY13" s="83"/>
      <c r="OZZ13" s="83"/>
      <c r="PAA13" s="83"/>
      <c r="PAB13" s="83"/>
      <c r="PAC13" s="83"/>
      <c r="PAD13" s="83"/>
      <c r="PAE13" s="83"/>
      <c r="PAF13" s="83"/>
      <c r="PAG13" s="83"/>
      <c r="PAH13" s="83"/>
      <c r="PAI13" s="83"/>
      <c r="PAJ13" s="83"/>
      <c r="PAK13" s="83"/>
      <c r="PAL13" s="83"/>
      <c r="PAM13" s="83"/>
      <c r="PAN13" s="83"/>
      <c r="PAO13" s="83"/>
      <c r="PAP13" s="83"/>
      <c r="PAQ13" s="83"/>
      <c r="PAR13" s="83"/>
      <c r="PAS13" s="83"/>
      <c r="PAT13" s="83"/>
      <c r="PAU13" s="83"/>
      <c r="PAV13" s="83"/>
      <c r="PAW13" s="83"/>
      <c r="PAX13" s="83"/>
      <c r="PAY13" s="83"/>
      <c r="PAZ13" s="83"/>
      <c r="PBA13" s="83"/>
      <c r="PBB13" s="83"/>
      <c r="PBC13" s="83"/>
      <c r="PBD13" s="83"/>
      <c r="PBE13" s="83"/>
      <c r="PBF13" s="83"/>
      <c r="PBG13" s="83"/>
      <c r="PBH13" s="83"/>
      <c r="PBI13" s="83"/>
      <c r="PBJ13" s="83"/>
      <c r="PBK13" s="83"/>
      <c r="PBL13" s="83"/>
      <c r="PBM13" s="83"/>
      <c r="PBN13" s="83"/>
      <c r="PBO13" s="83"/>
      <c r="PBP13" s="83"/>
      <c r="PBQ13" s="83"/>
      <c r="PBR13" s="83"/>
      <c r="PBS13" s="83"/>
      <c r="PBT13" s="83"/>
      <c r="PBU13" s="83"/>
      <c r="PBV13" s="83"/>
      <c r="PBW13" s="83"/>
      <c r="PBX13" s="83"/>
      <c r="PBY13" s="83"/>
      <c r="PBZ13" s="83"/>
      <c r="PCA13" s="83"/>
      <c r="PCB13" s="83"/>
      <c r="PCC13" s="83"/>
      <c r="PCD13" s="83"/>
      <c r="PCE13" s="83"/>
      <c r="PCF13" s="83"/>
      <c r="PCG13" s="83"/>
      <c r="PCH13" s="83"/>
      <c r="PCI13" s="83"/>
      <c r="PCJ13" s="83"/>
      <c r="PCK13" s="83"/>
      <c r="PCL13" s="83"/>
      <c r="PCM13" s="83"/>
      <c r="PCN13" s="83"/>
      <c r="PCO13" s="83"/>
      <c r="PCP13" s="83"/>
      <c r="PCQ13" s="83"/>
      <c r="PCR13" s="83"/>
      <c r="PCS13" s="83"/>
      <c r="PCT13" s="83"/>
      <c r="PCU13" s="83"/>
      <c r="PCV13" s="83"/>
      <c r="PCW13" s="83"/>
      <c r="PCX13" s="83"/>
      <c r="PCY13" s="83"/>
      <c r="PCZ13" s="83"/>
      <c r="PDA13" s="83"/>
      <c r="PDB13" s="83"/>
      <c r="PDC13" s="83"/>
      <c r="PDD13" s="83"/>
      <c r="PDE13" s="83"/>
      <c r="PDF13" s="83"/>
      <c r="PDG13" s="83"/>
      <c r="PDH13" s="83"/>
      <c r="PDI13" s="83"/>
      <c r="PDJ13" s="83"/>
      <c r="PDK13" s="83"/>
      <c r="PDL13" s="83"/>
      <c r="PDM13" s="83"/>
      <c r="PDN13" s="83"/>
      <c r="PDO13" s="83"/>
      <c r="PDP13" s="83"/>
      <c r="PDQ13" s="83"/>
      <c r="PDR13" s="83"/>
      <c r="PDS13" s="83"/>
      <c r="PDT13" s="83"/>
      <c r="PDU13" s="83"/>
      <c r="PDV13" s="83"/>
      <c r="PDW13" s="83"/>
      <c r="PDX13" s="83"/>
      <c r="PDY13" s="83"/>
      <c r="PDZ13" s="83"/>
      <c r="PEA13" s="83"/>
      <c r="PEB13" s="83"/>
      <c r="PEC13" s="83"/>
      <c r="PED13" s="83"/>
      <c r="PEE13" s="83"/>
      <c r="PEF13" s="83"/>
      <c r="PEG13" s="83"/>
      <c r="PEH13" s="83"/>
      <c r="PEI13" s="83"/>
      <c r="PEJ13" s="83"/>
      <c r="PEK13" s="83"/>
      <c r="PEL13" s="83"/>
      <c r="PEM13" s="83"/>
      <c r="PEN13" s="83"/>
      <c r="PEO13" s="83"/>
      <c r="PEP13" s="83"/>
      <c r="PEQ13" s="83"/>
      <c r="PER13" s="83"/>
      <c r="PES13" s="83"/>
      <c r="PET13" s="83"/>
      <c r="PEU13" s="83"/>
      <c r="PEV13" s="83"/>
      <c r="PEW13" s="83"/>
      <c r="PEX13" s="83"/>
      <c r="PEY13" s="83"/>
      <c r="PEZ13" s="83"/>
      <c r="PFA13" s="83"/>
      <c r="PFB13" s="83"/>
      <c r="PFC13" s="83"/>
      <c r="PFD13" s="83"/>
      <c r="PFE13" s="83"/>
      <c r="PFF13" s="83"/>
      <c r="PFG13" s="83"/>
      <c r="PFH13" s="83"/>
      <c r="PFI13" s="83"/>
      <c r="PFJ13" s="83"/>
      <c r="PFK13" s="83"/>
      <c r="PFL13" s="83"/>
      <c r="PFM13" s="83"/>
      <c r="PFN13" s="83"/>
      <c r="PFO13" s="83"/>
      <c r="PFP13" s="83"/>
      <c r="PFQ13" s="83"/>
      <c r="PFR13" s="83"/>
      <c r="PFS13" s="83"/>
      <c r="PFT13" s="83"/>
      <c r="PFU13" s="83"/>
      <c r="PFV13" s="83"/>
      <c r="PFW13" s="83"/>
      <c r="PFX13" s="83"/>
      <c r="PFY13" s="83"/>
      <c r="PFZ13" s="83"/>
      <c r="PGA13" s="83"/>
      <c r="PGB13" s="83"/>
      <c r="PGC13" s="83"/>
      <c r="PGD13" s="83"/>
      <c r="PGE13" s="83"/>
      <c r="PGF13" s="83"/>
      <c r="PGG13" s="83"/>
      <c r="PGH13" s="83"/>
      <c r="PGI13" s="83"/>
      <c r="PGJ13" s="83"/>
      <c r="PGK13" s="83"/>
      <c r="PGL13" s="83"/>
      <c r="PGM13" s="83"/>
      <c r="PGN13" s="83"/>
      <c r="PGO13" s="83"/>
      <c r="PGP13" s="83"/>
      <c r="PGQ13" s="83"/>
      <c r="PGR13" s="83"/>
      <c r="PGS13" s="83"/>
      <c r="PGT13" s="83"/>
      <c r="PGU13" s="83"/>
      <c r="PGV13" s="83"/>
      <c r="PGW13" s="83"/>
      <c r="PGX13" s="83"/>
      <c r="PGY13" s="83"/>
      <c r="PGZ13" s="83"/>
      <c r="PHA13" s="83"/>
      <c r="PHB13" s="83"/>
      <c r="PHC13" s="83"/>
      <c r="PHD13" s="83"/>
      <c r="PHE13" s="83"/>
      <c r="PHF13" s="83"/>
      <c r="PHG13" s="83"/>
      <c r="PHH13" s="83"/>
      <c r="PHI13" s="83"/>
      <c r="PHJ13" s="83"/>
      <c r="PHK13" s="83"/>
      <c r="PHL13" s="83"/>
      <c r="PHM13" s="83"/>
      <c r="PHN13" s="83"/>
      <c r="PHO13" s="83"/>
      <c r="PHP13" s="83"/>
      <c r="PHQ13" s="83"/>
      <c r="PHR13" s="83"/>
      <c r="PHS13" s="83"/>
      <c r="PHT13" s="83"/>
      <c r="PHU13" s="83"/>
      <c r="PHV13" s="83"/>
      <c r="PHW13" s="83"/>
      <c r="PHX13" s="83"/>
      <c r="PHY13" s="83"/>
      <c r="PHZ13" s="83"/>
      <c r="PIA13" s="83"/>
      <c r="PIB13" s="83"/>
      <c r="PIC13" s="83"/>
      <c r="PID13" s="83"/>
      <c r="PIE13" s="83"/>
      <c r="PIF13" s="83"/>
      <c r="PIG13" s="83"/>
      <c r="PIH13" s="83"/>
      <c r="PII13" s="83"/>
      <c r="PIJ13" s="83"/>
      <c r="PIK13" s="83"/>
      <c r="PIL13" s="83"/>
      <c r="PIM13" s="83"/>
      <c r="PIN13" s="83"/>
      <c r="PIO13" s="83"/>
      <c r="PIP13" s="83"/>
      <c r="PIQ13" s="83"/>
      <c r="PIR13" s="83"/>
      <c r="PIS13" s="83"/>
      <c r="PIT13" s="83"/>
      <c r="PIU13" s="83"/>
      <c r="PIV13" s="83"/>
      <c r="PIW13" s="83"/>
      <c r="PIX13" s="83"/>
      <c r="PIY13" s="83"/>
      <c r="PIZ13" s="83"/>
      <c r="PJA13" s="83"/>
      <c r="PJB13" s="83"/>
      <c r="PJC13" s="83"/>
      <c r="PJD13" s="83"/>
      <c r="PJE13" s="83"/>
      <c r="PJF13" s="83"/>
      <c r="PJG13" s="83"/>
      <c r="PJH13" s="83"/>
      <c r="PJI13" s="83"/>
      <c r="PJJ13" s="83"/>
      <c r="PJK13" s="83"/>
      <c r="PJL13" s="83"/>
      <c r="PJM13" s="83"/>
      <c r="PJN13" s="83"/>
      <c r="PJO13" s="83"/>
      <c r="PJP13" s="83"/>
      <c r="PJQ13" s="83"/>
      <c r="PJR13" s="83"/>
      <c r="PJS13" s="83"/>
      <c r="PJT13" s="83"/>
      <c r="PJU13" s="83"/>
      <c r="PJV13" s="83"/>
      <c r="PJW13" s="83"/>
      <c r="PJX13" s="83"/>
      <c r="PJY13" s="83"/>
      <c r="PJZ13" s="83"/>
      <c r="PKA13" s="83"/>
      <c r="PKB13" s="83"/>
      <c r="PKC13" s="83"/>
      <c r="PKD13" s="83"/>
      <c r="PKE13" s="83"/>
      <c r="PKF13" s="83"/>
      <c r="PKG13" s="83"/>
      <c r="PKH13" s="83"/>
      <c r="PKI13" s="83"/>
      <c r="PKJ13" s="83"/>
      <c r="PKK13" s="83"/>
      <c r="PKL13" s="83"/>
      <c r="PKM13" s="83"/>
      <c r="PKN13" s="83"/>
      <c r="PKO13" s="83"/>
      <c r="PKP13" s="83"/>
      <c r="PKQ13" s="83"/>
      <c r="PKR13" s="83"/>
      <c r="PKS13" s="83"/>
      <c r="PKT13" s="83"/>
      <c r="PKU13" s="83"/>
      <c r="PKV13" s="83"/>
      <c r="PKW13" s="83"/>
      <c r="PKX13" s="83"/>
      <c r="PKY13" s="83"/>
      <c r="PKZ13" s="83"/>
      <c r="PLA13" s="83"/>
      <c r="PLB13" s="83"/>
      <c r="PLC13" s="83"/>
      <c r="PLD13" s="83"/>
      <c r="PLE13" s="83"/>
      <c r="PLF13" s="83"/>
      <c r="PLG13" s="83"/>
      <c r="PLH13" s="83"/>
      <c r="PLI13" s="83"/>
      <c r="PLJ13" s="83"/>
      <c r="PLK13" s="83"/>
      <c r="PLL13" s="83"/>
      <c r="PLM13" s="83"/>
      <c r="PLN13" s="83"/>
      <c r="PLO13" s="83"/>
      <c r="PLP13" s="83"/>
      <c r="PLQ13" s="83"/>
      <c r="PLR13" s="83"/>
      <c r="PLS13" s="83"/>
      <c r="PLT13" s="83"/>
      <c r="PLU13" s="83"/>
      <c r="PLV13" s="83"/>
      <c r="PLW13" s="83"/>
      <c r="PLX13" s="83"/>
      <c r="PLY13" s="83"/>
      <c r="PLZ13" s="83"/>
      <c r="PMA13" s="83"/>
      <c r="PMB13" s="83"/>
      <c r="PMC13" s="83"/>
      <c r="PMD13" s="83"/>
      <c r="PME13" s="83"/>
      <c r="PMF13" s="83"/>
      <c r="PMG13" s="83"/>
      <c r="PMH13" s="83"/>
      <c r="PMI13" s="83"/>
      <c r="PMJ13" s="83"/>
      <c r="PMK13" s="83"/>
      <c r="PML13" s="83"/>
      <c r="PMM13" s="83"/>
      <c r="PMN13" s="83"/>
      <c r="PMO13" s="83"/>
      <c r="PMP13" s="83"/>
      <c r="PMQ13" s="83"/>
      <c r="PMR13" s="83"/>
      <c r="PMS13" s="83"/>
      <c r="PMT13" s="83"/>
      <c r="PMU13" s="83"/>
      <c r="PMV13" s="83"/>
      <c r="PMW13" s="83"/>
      <c r="PMX13" s="83"/>
      <c r="PMY13" s="83"/>
      <c r="PMZ13" s="83"/>
      <c r="PNA13" s="83"/>
      <c r="PNB13" s="83"/>
      <c r="PNC13" s="83"/>
      <c r="PND13" s="83"/>
      <c r="PNE13" s="83"/>
      <c r="PNF13" s="83"/>
      <c r="PNG13" s="83"/>
      <c r="PNH13" s="83"/>
      <c r="PNI13" s="83"/>
      <c r="PNJ13" s="83"/>
      <c r="PNK13" s="83"/>
      <c r="PNL13" s="83"/>
      <c r="PNM13" s="83"/>
      <c r="PNN13" s="83"/>
      <c r="PNO13" s="83"/>
      <c r="PNP13" s="83"/>
      <c r="PNQ13" s="83"/>
      <c r="PNR13" s="83"/>
      <c r="PNS13" s="83"/>
      <c r="PNT13" s="83"/>
      <c r="PNU13" s="83"/>
      <c r="PNV13" s="83"/>
      <c r="PNW13" s="83"/>
      <c r="PNX13" s="83"/>
      <c r="PNY13" s="83"/>
      <c r="PNZ13" s="83"/>
      <c r="POA13" s="83"/>
      <c r="POB13" s="83"/>
      <c r="POC13" s="83"/>
      <c r="POD13" s="83"/>
      <c r="POE13" s="83"/>
      <c r="POF13" s="83"/>
      <c r="POG13" s="83"/>
      <c r="POH13" s="83"/>
      <c r="POI13" s="83"/>
      <c r="POJ13" s="83"/>
      <c r="POK13" s="83"/>
      <c r="POL13" s="83"/>
      <c r="POM13" s="83"/>
      <c r="PON13" s="83"/>
      <c r="POO13" s="83"/>
      <c r="POP13" s="83"/>
      <c r="POQ13" s="83"/>
      <c r="POR13" s="83"/>
      <c r="POS13" s="83"/>
      <c r="POT13" s="83"/>
      <c r="POU13" s="83"/>
      <c r="POV13" s="83"/>
      <c r="POW13" s="83"/>
      <c r="POX13" s="83"/>
      <c r="POY13" s="83"/>
      <c r="POZ13" s="83"/>
      <c r="PPA13" s="83"/>
      <c r="PPB13" s="83"/>
      <c r="PPC13" s="83"/>
      <c r="PPD13" s="83"/>
      <c r="PPE13" s="83"/>
      <c r="PPF13" s="83"/>
      <c r="PPG13" s="83"/>
      <c r="PPH13" s="83"/>
      <c r="PPI13" s="83"/>
      <c r="PPJ13" s="83"/>
      <c r="PPK13" s="83"/>
      <c r="PPL13" s="83"/>
      <c r="PPM13" s="83"/>
      <c r="PPN13" s="83"/>
      <c r="PPO13" s="83"/>
      <c r="PPP13" s="83"/>
      <c r="PPQ13" s="83"/>
      <c r="PPR13" s="83"/>
      <c r="PPS13" s="83"/>
      <c r="PPT13" s="83"/>
      <c r="PPU13" s="83"/>
      <c r="PPV13" s="83"/>
      <c r="PPW13" s="83"/>
      <c r="PPX13" s="83"/>
      <c r="PPY13" s="83"/>
      <c r="PPZ13" s="83"/>
      <c r="PQA13" s="83"/>
      <c r="PQB13" s="83"/>
      <c r="PQC13" s="83"/>
      <c r="PQD13" s="83"/>
      <c r="PQE13" s="83"/>
      <c r="PQF13" s="83"/>
      <c r="PQG13" s="83"/>
      <c r="PQH13" s="83"/>
      <c r="PQI13" s="83"/>
      <c r="PQJ13" s="83"/>
      <c r="PQK13" s="83"/>
      <c r="PQL13" s="83"/>
      <c r="PQM13" s="83"/>
      <c r="PQN13" s="83"/>
      <c r="PQO13" s="83"/>
      <c r="PQP13" s="83"/>
      <c r="PQQ13" s="83"/>
      <c r="PQR13" s="83"/>
      <c r="PQS13" s="83"/>
      <c r="PQT13" s="83"/>
      <c r="PQU13" s="83"/>
      <c r="PQV13" s="83"/>
      <c r="PQW13" s="83"/>
      <c r="PQX13" s="83"/>
      <c r="PQY13" s="83"/>
      <c r="PQZ13" s="83"/>
      <c r="PRA13" s="83"/>
      <c r="PRB13" s="83"/>
      <c r="PRC13" s="83"/>
      <c r="PRD13" s="83"/>
      <c r="PRE13" s="83"/>
      <c r="PRF13" s="83"/>
      <c r="PRG13" s="83"/>
      <c r="PRH13" s="83"/>
      <c r="PRI13" s="83"/>
      <c r="PRJ13" s="83"/>
      <c r="PRK13" s="83"/>
      <c r="PRL13" s="83"/>
      <c r="PRM13" s="83"/>
      <c r="PRN13" s="83"/>
      <c r="PRO13" s="83"/>
      <c r="PRP13" s="83"/>
      <c r="PRQ13" s="83"/>
      <c r="PRR13" s="83"/>
      <c r="PRS13" s="83"/>
      <c r="PRT13" s="83"/>
      <c r="PRU13" s="83"/>
      <c r="PRV13" s="83"/>
      <c r="PRW13" s="83"/>
      <c r="PRX13" s="83"/>
      <c r="PRY13" s="83"/>
      <c r="PRZ13" s="83"/>
      <c r="PSA13" s="83"/>
      <c r="PSB13" s="83"/>
      <c r="PSC13" s="83"/>
      <c r="PSD13" s="83"/>
      <c r="PSE13" s="83"/>
      <c r="PSF13" s="83"/>
      <c r="PSG13" s="83"/>
      <c r="PSH13" s="83"/>
      <c r="PSI13" s="83"/>
      <c r="PSJ13" s="83"/>
      <c r="PSK13" s="83"/>
      <c r="PSL13" s="83"/>
      <c r="PSM13" s="83"/>
      <c r="PSN13" s="83"/>
      <c r="PSO13" s="83"/>
      <c r="PSP13" s="83"/>
      <c r="PSQ13" s="83"/>
      <c r="PSR13" s="83"/>
      <c r="PSS13" s="83"/>
      <c r="PST13" s="83"/>
      <c r="PSU13" s="83"/>
      <c r="PSV13" s="83"/>
      <c r="PSW13" s="83"/>
      <c r="PSX13" s="83"/>
      <c r="PSY13" s="83"/>
      <c r="PSZ13" s="83"/>
      <c r="PTA13" s="83"/>
      <c r="PTB13" s="83"/>
      <c r="PTC13" s="83"/>
      <c r="PTD13" s="83"/>
      <c r="PTE13" s="83"/>
      <c r="PTF13" s="83"/>
      <c r="PTG13" s="83"/>
      <c r="PTH13" s="83"/>
      <c r="PTI13" s="83"/>
      <c r="PTJ13" s="83"/>
      <c r="PTK13" s="83"/>
      <c r="PTL13" s="83"/>
      <c r="PTM13" s="83"/>
      <c r="PTN13" s="83"/>
      <c r="PTO13" s="83"/>
      <c r="PTP13" s="83"/>
      <c r="PTQ13" s="83"/>
      <c r="PTR13" s="83"/>
      <c r="PTS13" s="83"/>
      <c r="PTT13" s="83"/>
      <c r="PTU13" s="83"/>
      <c r="PTV13" s="83"/>
      <c r="PTW13" s="83"/>
      <c r="PTX13" s="83"/>
      <c r="PTY13" s="83"/>
      <c r="PTZ13" s="83"/>
      <c r="PUA13" s="83"/>
      <c r="PUB13" s="83"/>
      <c r="PUC13" s="83"/>
      <c r="PUD13" s="83"/>
      <c r="PUE13" s="83"/>
      <c r="PUF13" s="83"/>
      <c r="PUG13" s="83"/>
      <c r="PUH13" s="83"/>
      <c r="PUI13" s="83"/>
      <c r="PUJ13" s="83"/>
      <c r="PUK13" s="83"/>
      <c r="PUL13" s="83"/>
      <c r="PUM13" s="83"/>
      <c r="PUN13" s="83"/>
      <c r="PUO13" s="83"/>
      <c r="PUP13" s="83"/>
      <c r="PUQ13" s="83"/>
      <c r="PUR13" s="83"/>
      <c r="PUS13" s="83"/>
      <c r="PUT13" s="83"/>
      <c r="PUU13" s="83"/>
      <c r="PUV13" s="83"/>
      <c r="PUW13" s="83"/>
      <c r="PUX13" s="83"/>
      <c r="PUY13" s="83"/>
      <c r="PUZ13" s="83"/>
      <c r="PVA13" s="83"/>
      <c r="PVB13" s="83"/>
      <c r="PVC13" s="83"/>
      <c r="PVD13" s="83"/>
      <c r="PVE13" s="83"/>
      <c r="PVF13" s="83"/>
      <c r="PVG13" s="83"/>
      <c r="PVH13" s="83"/>
      <c r="PVI13" s="83"/>
      <c r="PVJ13" s="83"/>
      <c r="PVK13" s="83"/>
      <c r="PVL13" s="83"/>
      <c r="PVM13" s="83"/>
      <c r="PVN13" s="83"/>
      <c r="PVO13" s="83"/>
      <c r="PVP13" s="83"/>
      <c r="PVQ13" s="83"/>
      <c r="PVR13" s="83"/>
      <c r="PVS13" s="83"/>
      <c r="PVT13" s="83"/>
      <c r="PVU13" s="83"/>
      <c r="PVV13" s="83"/>
      <c r="PVW13" s="83"/>
      <c r="PVX13" s="83"/>
      <c r="PVY13" s="83"/>
      <c r="PVZ13" s="83"/>
      <c r="PWA13" s="83"/>
      <c r="PWB13" s="83"/>
      <c r="PWC13" s="83"/>
      <c r="PWD13" s="83"/>
      <c r="PWE13" s="83"/>
      <c r="PWF13" s="83"/>
      <c r="PWG13" s="83"/>
      <c r="PWH13" s="83"/>
      <c r="PWI13" s="83"/>
      <c r="PWJ13" s="83"/>
      <c r="PWK13" s="83"/>
      <c r="PWL13" s="83"/>
      <c r="PWM13" s="83"/>
      <c r="PWN13" s="83"/>
      <c r="PWO13" s="83"/>
      <c r="PWP13" s="83"/>
      <c r="PWQ13" s="83"/>
      <c r="PWR13" s="83"/>
      <c r="PWS13" s="83"/>
      <c r="PWT13" s="83"/>
      <c r="PWU13" s="83"/>
      <c r="PWV13" s="83"/>
      <c r="PWW13" s="83"/>
      <c r="PWX13" s="83"/>
      <c r="PWY13" s="83"/>
      <c r="PWZ13" s="83"/>
      <c r="PXA13" s="83"/>
      <c r="PXB13" s="83"/>
      <c r="PXC13" s="83"/>
      <c r="PXD13" s="83"/>
      <c r="PXE13" s="83"/>
      <c r="PXF13" s="83"/>
      <c r="PXG13" s="83"/>
      <c r="PXH13" s="83"/>
      <c r="PXI13" s="83"/>
      <c r="PXJ13" s="83"/>
      <c r="PXK13" s="83"/>
      <c r="PXL13" s="83"/>
      <c r="PXM13" s="83"/>
      <c r="PXN13" s="83"/>
      <c r="PXO13" s="83"/>
      <c r="PXP13" s="83"/>
      <c r="PXQ13" s="83"/>
      <c r="PXR13" s="83"/>
      <c r="PXS13" s="83"/>
      <c r="PXT13" s="83"/>
      <c r="PXU13" s="83"/>
      <c r="PXV13" s="83"/>
      <c r="PXW13" s="83"/>
      <c r="PXX13" s="83"/>
      <c r="PXY13" s="83"/>
      <c r="PXZ13" s="83"/>
      <c r="PYA13" s="83"/>
      <c r="PYB13" s="83"/>
      <c r="PYC13" s="83"/>
      <c r="PYD13" s="83"/>
      <c r="PYE13" s="83"/>
      <c r="PYF13" s="83"/>
      <c r="PYG13" s="83"/>
      <c r="PYH13" s="83"/>
      <c r="PYI13" s="83"/>
      <c r="PYJ13" s="83"/>
      <c r="PYK13" s="83"/>
      <c r="PYL13" s="83"/>
      <c r="PYM13" s="83"/>
      <c r="PYN13" s="83"/>
      <c r="PYO13" s="83"/>
      <c r="PYP13" s="83"/>
      <c r="PYQ13" s="83"/>
      <c r="PYR13" s="83"/>
      <c r="PYS13" s="83"/>
      <c r="PYT13" s="83"/>
      <c r="PYU13" s="83"/>
      <c r="PYV13" s="83"/>
      <c r="PYW13" s="83"/>
      <c r="PYX13" s="83"/>
      <c r="PYY13" s="83"/>
      <c r="PYZ13" s="83"/>
      <c r="PZA13" s="83"/>
      <c r="PZB13" s="83"/>
      <c r="PZC13" s="83"/>
      <c r="PZD13" s="83"/>
      <c r="PZE13" s="83"/>
      <c r="PZF13" s="83"/>
      <c r="PZG13" s="83"/>
      <c r="PZH13" s="83"/>
      <c r="PZI13" s="83"/>
      <c r="PZJ13" s="83"/>
      <c r="PZK13" s="83"/>
      <c r="PZL13" s="83"/>
      <c r="PZM13" s="83"/>
      <c r="PZN13" s="83"/>
      <c r="PZO13" s="83"/>
      <c r="PZP13" s="83"/>
      <c r="PZQ13" s="83"/>
      <c r="PZR13" s="83"/>
      <c r="PZS13" s="83"/>
      <c r="PZT13" s="83"/>
      <c r="PZU13" s="83"/>
      <c r="PZV13" s="83"/>
      <c r="PZW13" s="83"/>
      <c r="PZX13" s="83"/>
      <c r="PZY13" s="83"/>
      <c r="PZZ13" s="83"/>
      <c r="QAA13" s="83"/>
      <c r="QAB13" s="83"/>
      <c r="QAC13" s="83"/>
      <c r="QAD13" s="83"/>
      <c r="QAE13" s="83"/>
      <c r="QAF13" s="83"/>
      <c r="QAG13" s="83"/>
      <c r="QAH13" s="83"/>
      <c r="QAI13" s="83"/>
      <c r="QAJ13" s="83"/>
      <c r="QAK13" s="83"/>
      <c r="QAL13" s="83"/>
      <c r="QAM13" s="83"/>
      <c r="QAN13" s="83"/>
      <c r="QAO13" s="83"/>
      <c r="QAP13" s="83"/>
      <c r="QAQ13" s="83"/>
      <c r="QAR13" s="83"/>
      <c r="QAS13" s="83"/>
      <c r="QAT13" s="83"/>
      <c r="QAU13" s="83"/>
      <c r="QAV13" s="83"/>
      <c r="QAW13" s="83"/>
      <c r="QAX13" s="83"/>
      <c r="QAY13" s="83"/>
      <c r="QAZ13" s="83"/>
      <c r="QBA13" s="83"/>
      <c r="QBB13" s="83"/>
      <c r="QBC13" s="83"/>
      <c r="QBD13" s="83"/>
      <c r="QBE13" s="83"/>
      <c r="QBF13" s="83"/>
      <c r="QBG13" s="83"/>
      <c r="QBH13" s="83"/>
      <c r="QBI13" s="83"/>
      <c r="QBJ13" s="83"/>
      <c r="QBK13" s="83"/>
      <c r="QBL13" s="83"/>
      <c r="QBM13" s="83"/>
      <c r="QBN13" s="83"/>
      <c r="QBO13" s="83"/>
      <c r="QBP13" s="83"/>
      <c r="QBQ13" s="83"/>
      <c r="QBR13" s="83"/>
      <c r="QBS13" s="83"/>
      <c r="QBT13" s="83"/>
      <c r="QBU13" s="83"/>
      <c r="QBV13" s="83"/>
      <c r="QBW13" s="83"/>
      <c r="QBX13" s="83"/>
      <c r="QBY13" s="83"/>
      <c r="QBZ13" s="83"/>
      <c r="QCA13" s="83"/>
      <c r="QCB13" s="83"/>
      <c r="QCC13" s="83"/>
      <c r="QCD13" s="83"/>
      <c r="QCE13" s="83"/>
      <c r="QCF13" s="83"/>
      <c r="QCG13" s="83"/>
      <c r="QCH13" s="83"/>
      <c r="QCI13" s="83"/>
      <c r="QCJ13" s="83"/>
      <c r="QCK13" s="83"/>
      <c r="QCL13" s="83"/>
      <c r="QCM13" s="83"/>
      <c r="QCN13" s="83"/>
      <c r="QCO13" s="83"/>
      <c r="QCP13" s="83"/>
      <c r="QCQ13" s="83"/>
      <c r="QCR13" s="83"/>
      <c r="QCS13" s="83"/>
      <c r="QCT13" s="83"/>
      <c r="QCU13" s="83"/>
      <c r="QCV13" s="83"/>
      <c r="QCW13" s="83"/>
      <c r="QCX13" s="83"/>
      <c r="QCY13" s="83"/>
      <c r="QCZ13" s="83"/>
      <c r="QDA13" s="83"/>
      <c r="QDB13" s="83"/>
      <c r="QDC13" s="83"/>
      <c r="QDD13" s="83"/>
      <c r="QDE13" s="83"/>
      <c r="QDF13" s="83"/>
      <c r="QDG13" s="83"/>
      <c r="QDH13" s="83"/>
      <c r="QDI13" s="83"/>
      <c r="QDJ13" s="83"/>
      <c r="QDK13" s="83"/>
      <c r="QDL13" s="83"/>
      <c r="QDM13" s="83"/>
      <c r="QDN13" s="83"/>
      <c r="QDO13" s="83"/>
      <c r="QDP13" s="83"/>
      <c r="QDQ13" s="83"/>
      <c r="QDR13" s="83"/>
      <c r="QDS13" s="83"/>
      <c r="QDT13" s="83"/>
      <c r="QDU13" s="83"/>
      <c r="QDV13" s="83"/>
      <c r="QDW13" s="83"/>
      <c r="QDX13" s="83"/>
      <c r="QDY13" s="83"/>
      <c r="QDZ13" s="83"/>
      <c r="QEA13" s="83"/>
      <c r="QEB13" s="83"/>
      <c r="QEC13" s="83"/>
      <c r="QED13" s="83"/>
      <c r="QEE13" s="83"/>
      <c r="QEF13" s="83"/>
      <c r="QEG13" s="83"/>
      <c r="QEH13" s="83"/>
      <c r="QEI13" s="83"/>
      <c r="QEJ13" s="83"/>
      <c r="QEK13" s="83"/>
      <c r="QEL13" s="83"/>
      <c r="QEM13" s="83"/>
      <c r="QEN13" s="83"/>
      <c r="QEO13" s="83"/>
      <c r="QEP13" s="83"/>
      <c r="QEQ13" s="83"/>
      <c r="QER13" s="83"/>
      <c r="QES13" s="83"/>
      <c r="QET13" s="83"/>
      <c r="QEU13" s="83"/>
      <c r="QEV13" s="83"/>
      <c r="QEW13" s="83"/>
      <c r="QEX13" s="83"/>
      <c r="QEY13" s="83"/>
      <c r="QEZ13" s="83"/>
      <c r="QFA13" s="83"/>
      <c r="QFB13" s="83"/>
      <c r="QFC13" s="83"/>
      <c r="QFD13" s="83"/>
      <c r="QFE13" s="83"/>
      <c r="QFF13" s="83"/>
      <c r="QFG13" s="83"/>
      <c r="QFH13" s="83"/>
      <c r="QFI13" s="83"/>
      <c r="QFJ13" s="83"/>
      <c r="QFK13" s="83"/>
      <c r="QFL13" s="83"/>
      <c r="QFM13" s="83"/>
      <c r="QFN13" s="83"/>
      <c r="QFO13" s="83"/>
      <c r="QFP13" s="83"/>
      <c r="QFQ13" s="83"/>
      <c r="QFR13" s="83"/>
      <c r="QFS13" s="83"/>
      <c r="QFT13" s="83"/>
      <c r="QFU13" s="83"/>
      <c r="QFV13" s="83"/>
      <c r="QFW13" s="83"/>
      <c r="QFX13" s="83"/>
      <c r="QFY13" s="83"/>
      <c r="QFZ13" s="83"/>
      <c r="QGA13" s="83"/>
      <c r="QGB13" s="83"/>
      <c r="QGC13" s="83"/>
      <c r="QGD13" s="83"/>
      <c r="QGE13" s="83"/>
      <c r="QGF13" s="83"/>
      <c r="QGG13" s="83"/>
      <c r="QGH13" s="83"/>
      <c r="QGI13" s="83"/>
      <c r="QGJ13" s="83"/>
      <c r="QGK13" s="83"/>
      <c r="QGL13" s="83"/>
      <c r="QGM13" s="83"/>
      <c r="QGN13" s="83"/>
      <c r="QGO13" s="83"/>
      <c r="QGP13" s="83"/>
      <c r="QGQ13" s="83"/>
      <c r="QGR13" s="83"/>
      <c r="QGS13" s="83"/>
      <c r="QGT13" s="83"/>
      <c r="QGU13" s="83"/>
      <c r="QGV13" s="83"/>
      <c r="QGW13" s="83"/>
      <c r="QGX13" s="83"/>
      <c r="QGY13" s="83"/>
      <c r="QGZ13" s="83"/>
      <c r="QHA13" s="83"/>
      <c r="QHB13" s="83"/>
      <c r="QHC13" s="83"/>
      <c r="QHD13" s="83"/>
      <c r="QHE13" s="83"/>
      <c r="QHF13" s="83"/>
      <c r="QHG13" s="83"/>
      <c r="QHH13" s="83"/>
      <c r="QHI13" s="83"/>
      <c r="QHJ13" s="83"/>
      <c r="QHK13" s="83"/>
      <c r="QHL13" s="83"/>
      <c r="QHM13" s="83"/>
      <c r="QHN13" s="83"/>
      <c r="QHO13" s="83"/>
      <c r="QHP13" s="83"/>
      <c r="QHQ13" s="83"/>
      <c r="QHR13" s="83"/>
      <c r="QHS13" s="83"/>
      <c r="QHT13" s="83"/>
      <c r="QHU13" s="83"/>
      <c r="QHV13" s="83"/>
      <c r="QHW13" s="83"/>
      <c r="QHX13" s="83"/>
      <c r="QHY13" s="83"/>
      <c r="QHZ13" s="83"/>
      <c r="QIA13" s="83"/>
      <c r="QIB13" s="83"/>
      <c r="QIC13" s="83"/>
      <c r="QID13" s="83"/>
      <c r="QIE13" s="83"/>
      <c r="QIF13" s="83"/>
      <c r="QIG13" s="83"/>
      <c r="QIH13" s="83"/>
      <c r="QII13" s="83"/>
      <c r="QIJ13" s="83"/>
      <c r="QIK13" s="83"/>
      <c r="QIL13" s="83"/>
      <c r="QIM13" s="83"/>
      <c r="QIN13" s="83"/>
      <c r="QIO13" s="83"/>
      <c r="QIP13" s="83"/>
      <c r="QIQ13" s="83"/>
      <c r="QIR13" s="83"/>
      <c r="QIS13" s="83"/>
      <c r="QIT13" s="83"/>
      <c r="QIU13" s="83"/>
      <c r="QIV13" s="83"/>
      <c r="QIW13" s="83"/>
      <c r="QIX13" s="83"/>
      <c r="QIY13" s="83"/>
      <c r="QIZ13" s="83"/>
      <c r="QJA13" s="83"/>
      <c r="QJB13" s="83"/>
      <c r="QJC13" s="83"/>
      <c r="QJD13" s="83"/>
      <c r="QJE13" s="83"/>
      <c r="QJF13" s="83"/>
      <c r="QJG13" s="83"/>
      <c r="QJH13" s="83"/>
      <c r="QJI13" s="83"/>
      <c r="QJJ13" s="83"/>
      <c r="QJK13" s="83"/>
      <c r="QJL13" s="83"/>
      <c r="QJM13" s="83"/>
      <c r="QJN13" s="83"/>
      <c r="QJO13" s="83"/>
      <c r="QJP13" s="83"/>
      <c r="QJQ13" s="83"/>
      <c r="QJR13" s="83"/>
      <c r="QJS13" s="83"/>
      <c r="QJT13" s="83"/>
      <c r="QJU13" s="83"/>
      <c r="QJV13" s="83"/>
      <c r="QJW13" s="83"/>
      <c r="QJX13" s="83"/>
      <c r="QJY13" s="83"/>
      <c r="QJZ13" s="83"/>
      <c r="QKA13" s="83"/>
      <c r="QKB13" s="83"/>
      <c r="QKC13" s="83"/>
      <c r="QKD13" s="83"/>
      <c r="QKE13" s="83"/>
      <c r="QKF13" s="83"/>
      <c r="QKG13" s="83"/>
      <c r="QKH13" s="83"/>
      <c r="QKI13" s="83"/>
      <c r="QKJ13" s="83"/>
      <c r="QKK13" s="83"/>
      <c r="QKL13" s="83"/>
      <c r="QKM13" s="83"/>
      <c r="QKN13" s="83"/>
      <c r="QKO13" s="83"/>
      <c r="QKP13" s="83"/>
      <c r="QKQ13" s="83"/>
      <c r="QKR13" s="83"/>
      <c r="QKS13" s="83"/>
      <c r="QKT13" s="83"/>
      <c r="QKU13" s="83"/>
      <c r="QKV13" s="83"/>
      <c r="QKW13" s="83"/>
      <c r="QKX13" s="83"/>
      <c r="QKY13" s="83"/>
      <c r="QKZ13" s="83"/>
      <c r="QLA13" s="83"/>
      <c r="QLB13" s="83"/>
      <c r="QLC13" s="83"/>
      <c r="QLD13" s="83"/>
      <c r="QLE13" s="83"/>
      <c r="QLF13" s="83"/>
      <c r="QLG13" s="83"/>
      <c r="QLH13" s="83"/>
      <c r="QLI13" s="83"/>
      <c r="QLJ13" s="83"/>
      <c r="QLK13" s="83"/>
      <c r="QLL13" s="83"/>
      <c r="QLM13" s="83"/>
      <c r="QLN13" s="83"/>
      <c r="QLO13" s="83"/>
      <c r="QLP13" s="83"/>
      <c r="QLQ13" s="83"/>
      <c r="QLR13" s="83"/>
      <c r="QLS13" s="83"/>
      <c r="QLT13" s="83"/>
      <c r="QLU13" s="83"/>
      <c r="QLV13" s="83"/>
      <c r="QLW13" s="83"/>
      <c r="QLX13" s="83"/>
      <c r="QLY13" s="83"/>
      <c r="QLZ13" s="83"/>
      <c r="QMA13" s="83"/>
      <c r="QMB13" s="83"/>
      <c r="QMC13" s="83"/>
      <c r="QMD13" s="83"/>
      <c r="QME13" s="83"/>
      <c r="QMF13" s="83"/>
      <c r="QMG13" s="83"/>
      <c r="QMH13" s="83"/>
      <c r="QMI13" s="83"/>
      <c r="QMJ13" s="83"/>
      <c r="QMK13" s="83"/>
      <c r="QML13" s="83"/>
      <c r="QMM13" s="83"/>
      <c r="QMN13" s="83"/>
      <c r="QMO13" s="83"/>
      <c r="QMP13" s="83"/>
      <c r="QMQ13" s="83"/>
      <c r="QMR13" s="83"/>
      <c r="QMS13" s="83"/>
      <c r="QMT13" s="83"/>
      <c r="QMU13" s="83"/>
      <c r="QMV13" s="83"/>
      <c r="QMW13" s="83"/>
      <c r="QMX13" s="83"/>
      <c r="QMY13" s="83"/>
      <c r="QMZ13" s="83"/>
      <c r="QNA13" s="83"/>
      <c r="QNB13" s="83"/>
      <c r="QNC13" s="83"/>
      <c r="QND13" s="83"/>
      <c r="QNE13" s="83"/>
      <c r="QNF13" s="83"/>
      <c r="QNG13" s="83"/>
      <c r="QNH13" s="83"/>
      <c r="QNI13" s="83"/>
      <c r="QNJ13" s="83"/>
      <c r="QNK13" s="83"/>
      <c r="QNL13" s="83"/>
      <c r="QNM13" s="83"/>
      <c r="QNN13" s="83"/>
      <c r="QNO13" s="83"/>
      <c r="QNP13" s="83"/>
      <c r="QNQ13" s="83"/>
      <c r="QNR13" s="83"/>
      <c r="QNS13" s="83"/>
      <c r="QNT13" s="83"/>
      <c r="QNU13" s="83"/>
      <c r="QNV13" s="83"/>
      <c r="QNW13" s="83"/>
      <c r="QNX13" s="83"/>
      <c r="QNY13" s="83"/>
      <c r="QNZ13" s="83"/>
      <c r="QOA13" s="83"/>
      <c r="QOB13" s="83"/>
      <c r="QOC13" s="83"/>
      <c r="QOD13" s="83"/>
      <c r="QOE13" s="83"/>
      <c r="QOF13" s="83"/>
      <c r="QOG13" s="83"/>
      <c r="QOH13" s="83"/>
      <c r="QOI13" s="83"/>
      <c r="QOJ13" s="83"/>
      <c r="QOK13" s="83"/>
      <c r="QOL13" s="83"/>
      <c r="QOM13" s="83"/>
      <c r="QON13" s="83"/>
      <c r="QOO13" s="83"/>
      <c r="QOP13" s="83"/>
      <c r="QOQ13" s="83"/>
      <c r="QOR13" s="83"/>
      <c r="QOS13" s="83"/>
      <c r="QOT13" s="83"/>
      <c r="QOU13" s="83"/>
      <c r="QOV13" s="83"/>
      <c r="QOW13" s="83"/>
      <c r="QOX13" s="83"/>
      <c r="QOY13" s="83"/>
      <c r="QOZ13" s="83"/>
      <c r="QPA13" s="83"/>
      <c r="QPB13" s="83"/>
      <c r="QPC13" s="83"/>
      <c r="QPD13" s="83"/>
      <c r="QPE13" s="83"/>
      <c r="QPF13" s="83"/>
      <c r="QPG13" s="83"/>
      <c r="QPH13" s="83"/>
      <c r="QPI13" s="83"/>
      <c r="QPJ13" s="83"/>
      <c r="QPK13" s="83"/>
      <c r="QPL13" s="83"/>
      <c r="QPM13" s="83"/>
      <c r="QPN13" s="83"/>
      <c r="QPO13" s="83"/>
      <c r="QPP13" s="83"/>
      <c r="QPQ13" s="83"/>
      <c r="QPR13" s="83"/>
      <c r="QPS13" s="83"/>
      <c r="QPT13" s="83"/>
      <c r="QPU13" s="83"/>
      <c r="QPV13" s="83"/>
      <c r="QPW13" s="83"/>
      <c r="QPX13" s="83"/>
      <c r="QPY13" s="83"/>
      <c r="QPZ13" s="83"/>
      <c r="QQA13" s="83"/>
      <c r="QQB13" s="83"/>
      <c r="QQC13" s="83"/>
      <c r="QQD13" s="83"/>
      <c r="QQE13" s="83"/>
      <c r="QQF13" s="83"/>
      <c r="QQG13" s="83"/>
      <c r="QQH13" s="83"/>
      <c r="QQI13" s="83"/>
      <c r="QQJ13" s="83"/>
      <c r="QQK13" s="83"/>
      <c r="QQL13" s="83"/>
      <c r="QQM13" s="83"/>
      <c r="QQN13" s="83"/>
      <c r="QQO13" s="83"/>
      <c r="QQP13" s="83"/>
      <c r="QQQ13" s="83"/>
      <c r="QQR13" s="83"/>
      <c r="QQS13" s="83"/>
      <c r="QQT13" s="83"/>
      <c r="QQU13" s="83"/>
      <c r="QQV13" s="83"/>
      <c r="QQW13" s="83"/>
      <c r="QQX13" s="83"/>
      <c r="QQY13" s="83"/>
      <c r="QQZ13" s="83"/>
      <c r="QRA13" s="83"/>
      <c r="QRB13" s="83"/>
      <c r="QRC13" s="83"/>
      <c r="QRD13" s="83"/>
      <c r="QRE13" s="83"/>
      <c r="QRF13" s="83"/>
      <c r="QRG13" s="83"/>
      <c r="QRH13" s="83"/>
      <c r="QRI13" s="83"/>
      <c r="QRJ13" s="83"/>
      <c r="QRK13" s="83"/>
      <c r="QRL13" s="83"/>
      <c r="QRM13" s="83"/>
      <c r="QRN13" s="83"/>
      <c r="QRO13" s="83"/>
      <c r="QRP13" s="83"/>
      <c r="QRQ13" s="83"/>
      <c r="QRR13" s="83"/>
      <c r="QRS13" s="83"/>
      <c r="QRT13" s="83"/>
      <c r="QRU13" s="83"/>
      <c r="QRV13" s="83"/>
      <c r="QRW13" s="83"/>
      <c r="QRX13" s="83"/>
      <c r="QRY13" s="83"/>
      <c r="QRZ13" s="83"/>
      <c r="QSA13" s="83"/>
      <c r="QSB13" s="83"/>
      <c r="QSC13" s="83"/>
      <c r="QSD13" s="83"/>
      <c r="QSE13" s="83"/>
      <c r="QSF13" s="83"/>
      <c r="QSG13" s="83"/>
      <c r="QSH13" s="83"/>
      <c r="QSI13" s="83"/>
      <c r="QSJ13" s="83"/>
      <c r="QSK13" s="83"/>
      <c r="QSL13" s="83"/>
      <c r="QSM13" s="83"/>
      <c r="QSN13" s="83"/>
      <c r="QSO13" s="83"/>
      <c r="QSP13" s="83"/>
      <c r="QSQ13" s="83"/>
      <c r="QSR13" s="83"/>
      <c r="QSS13" s="83"/>
      <c r="QST13" s="83"/>
      <c r="QSU13" s="83"/>
      <c r="QSV13" s="83"/>
      <c r="QSW13" s="83"/>
      <c r="QSX13" s="83"/>
      <c r="QSY13" s="83"/>
      <c r="QSZ13" s="83"/>
      <c r="QTA13" s="83"/>
      <c r="QTB13" s="83"/>
      <c r="QTC13" s="83"/>
      <c r="QTD13" s="83"/>
      <c r="QTE13" s="83"/>
      <c r="QTF13" s="83"/>
      <c r="QTG13" s="83"/>
      <c r="QTH13" s="83"/>
      <c r="QTI13" s="83"/>
      <c r="QTJ13" s="83"/>
      <c r="QTK13" s="83"/>
      <c r="QTL13" s="83"/>
      <c r="QTM13" s="83"/>
      <c r="QTN13" s="83"/>
      <c r="QTO13" s="83"/>
      <c r="QTP13" s="83"/>
      <c r="QTQ13" s="83"/>
      <c r="QTR13" s="83"/>
      <c r="QTS13" s="83"/>
      <c r="QTT13" s="83"/>
      <c r="QTU13" s="83"/>
      <c r="QTV13" s="83"/>
      <c r="QTW13" s="83"/>
      <c r="QTX13" s="83"/>
      <c r="QTY13" s="83"/>
      <c r="QTZ13" s="83"/>
      <c r="QUA13" s="83"/>
      <c r="QUB13" s="83"/>
      <c r="QUC13" s="83"/>
      <c r="QUD13" s="83"/>
      <c r="QUE13" s="83"/>
      <c r="QUF13" s="83"/>
      <c r="QUG13" s="83"/>
      <c r="QUH13" s="83"/>
      <c r="QUI13" s="83"/>
      <c r="QUJ13" s="83"/>
      <c r="QUK13" s="83"/>
      <c r="QUL13" s="83"/>
      <c r="QUM13" s="83"/>
      <c r="QUN13" s="83"/>
      <c r="QUO13" s="83"/>
      <c r="QUP13" s="83"/>
      <c r="QUQ13" s="83"/>
      <c r="QUR13" s="83"/>
      <c r="QUS13" s="83"/>
      <c r="QUT13" s="83"/>
      <c r="QUU13" s="83"/>
      <c r="QUV13" s="83"/>
      <c r="QUW13" s="83"/>
      <c r="QUX13" s="83"/>
      <c r="QUY13" s="83"/>
      <c r="QUZ13" s="83"/>
      <c r="QVA13" s="83"/>
      <c r="QVB13" s="83"/>
      <c r="QVC13" s="83"/>
      <c r="QVD13" s="83"/>
      <c r="QVE13" s="83"/>
      <c r="QVF13" s="83"/>
      <c r="QVG13" s="83"/>
      <c r="QVH13" s="83"/>
      <c r="QVI13" s="83"/>
      <c r="QVJ13" s="83"/>
      <c r="QVK13" s="83"/>
      <c r="QVL13" s="83"/>
      <c r="QVM13" s="83"/>
      <c r="QVN13" s="83"/>
      <c r="QVO13" s="83"/>
      <c r="QVP13" s="83"/>
      <c r="QVQ13" s="83"/>
      <c r="QVR13" s="83"/>
      <c r="QVS13" s="83"/>
      <c r="QVT13" s="83"/>
      <c r="QVU13" s="83"/>
      <c r="QVV13" s="83"/>
      <c r="QVW13" s="83"/>
      <c r="QVX13" s="83"/>
      <c r="QVY13" s="83"/>
      <c r="QVZ13" s="83"/>
      <c r="QWA13" s="83"/>
      <c r="QWB13" s="83"/>
      <c r="QWC13" s="83"/>
      <c r="QWD13" s="83"/>
      <c r="QWE13" s="83"/>
      <c r="QWF13" s="83"/>
      <c r="QWG13" s="83"/>
      <c r="QWH13" s="83"/>
      <c r="QWI13" s="83"/>
      <c r="QWJ13" s="83"/>
      <c r="QWK13" s="83"/>
      <c r="QWL13" s="83"/>
      <c r="QWM13" s="83"/>
      <c r="QWN13" s="83"/>
      <c r="QWO13" s="83"/>
      <c r="QWP13" s="83"/>
      <c r="QWQ13" s="83"/>
      <c r="QWR13" s="83"/>
      <c r="QWS13" s="83"/>
      <c r="QWT13" s="83"/>
      <c r="QWU13" s="83"/>
      <c r="QWV13" s="83"/>
      <c r="QWW13" s="83"/>
      <c r="QWX13" s="83"/>
      <c r="QWY13" s="83"/>
      <c r="QWZ13" s="83"/>
      <c r="QXA13" s="83"/>
      <c r="QXB13" s="83"/>
      <c r="QXC13" s="83"/>
      <c r="QXD13" s="83"/>
      <c r="QXE13" s="83"/>
      <c r="QXF13" s="83"/>
      <c r="QXG13" s="83"/>
      <c r="QXH13" s="83"/>
      <c r="QXI13" s="83"/>
      <c r="QXJ13" s="83"/>
      <c r="QXK13" s="83"/>
      <c r="QXL13" s="83"/>
      <c r="QXM13" s="83"/>
      <c r="QXN13" s="83"/>
      <c r="QXO13" s="83"/>
      <c r="QXP13" s="83"/>
      <c r="QXQ13" s="83"/>
      <c r="QXR13" s="83"/>
      <c r="QXS13" s="83"/>
      <c r="QXT13" s="83"/>
      <c r="QXU13" s="83"/>
      <c r="QXV13" s="83"/>
      <c r="QXW13" s="83"/>
      <c r="QXX13" s="83"/>
      <c r="QXY13" s="83"/>
      <c r="QXZ13" s="83"/>
      <c r="QYA13" s="83"/>
      <c r="QYB13" s="83"/>
      <c r="QYC13" s="83"/>
      <c r="QYD13" s="83"/>
      <c r="QYE13" s="83"/>
      <c r="QYF13" s="83"/>
      <c r="QYG13" s="83"/>
      <c r="QYH13" s="83"/>
      <c r="QYI13" s="83"/>
      <c r="QYJ13" s="83"/>
      <c r="QYK13" s="83"/>
      <c r="QYL13" s="83"/>
      <c r="QYM13" s="83"/>
      <c r="QYN13" s="83"/>
      <c r="QYO13" s="83"/>
      <c r="QYP13" s="83"/>
      <c r="QYQ13" s="83"/>
      <c r="QYR13" s="83"/>
      <c r="QYS13" s="83"/>
      <c r="QYT13" s="83"/>
      <c r="QYU13" s="83"/>
      <c r="QYV13" s="83"/>
      <c r="QYW13" s="83"/>
      <c r="QYX13" s="83"/>
      <c r="QYY13" s="83"/>
      <c r="QYZ13" s="83"/>
      <c r="QZA13" s="83"/>
      <c r="QZB13" s="83"/>
      <c r="QZC13" s="83"/>
      <c r="QZD13" s="83"/>
      <c r="QZE13" s="83"/>
      <c r="QZF13" s="83"/>
      <c r="QZG13" s="83"/>
      <c r="QZH13" s="83"/>
      <c r="QZI13" s="83"/>
      <c r="QZJ13" s="83"/>
      <c r="QZK13" s="83"/>
      <c r="QZL13" s="83"/>
      <c r="QZM13" s="83"/>
      <c r="QZN13" s="83"/>
      <c r="QZO13" s="83"/>
      <c r="QZP13" s="83"/>
      <c r="QZQ13" s="83"/>
      <c r="QZR13" s="83"/>
      <c r="QZS13" s="83"/>
      <c r="QZT13" s="83"/>
      <c r="QZU13" s="83"/>
      <c r="QZV13" s="83"/>
      <c r="QZW13" s="83"/>
      <c r="QZX13" s="83"/>
      <c r="QZY13" s="83"/>
      <c r="QZZ13" s="83"/>
      <c r="RAA13" s="83"/>
      <c r="RAB13" s="83"/>
      <c r="RAC13" s="83"/>
      <c r="RAD13" s="83"/>
      <c r="RAE13" s="83"/>
      <c r="RAF13" s="83"/>
      <c r="RAG13" s="83"/>
      <c r="RAH13" s="83"/>
      <c r="RAI13" s="83"/>
      <c r="RAJ13" s="83"/>
      <c r="RAK13" s="83"/>
      <c r="RAL13" s="83"/>
      <c r="RAM13" s="83"/>
      <c r="RAN13" s="83"/>
      <c r="RAO13" s="83"/>
      <c r="RAP13" s="83"/>
      <c r="RAQ13" s="83"/>
      <c r="RAR13" s="83"/>
      <c r="RAS13" s="83"/>
      <c r="RAT13" s="83"/>
      <c r="RAU13" s="83"/>
      <c r="RAV13" s="83"/>
      <c r="RAW13" s="83"/>
      <c r="RAX13" s="83"/>
      <c r="RAY13" s="83"/>
      <c r="RAZ13" s="83"/>
      <c r="RBA13" s="83"/>
      <c r="RBB13" s="83"/>
      <c r="RBC13" s="83"/>
      <c r="RBD13" s="83"/>
      <c r="RBE13" s="83"/>
      <c r="RBF13" s="83"/>
      <c r="RBG13" s="83"/>
      <c r="RBH13" s="83"/>
      <c r="RBI13" s="83"/>
      <c r="RBJ13" s="83"/>
      <c r="RBK13" s="83"/>
      <c r="RBL13" s="83"/>
      <c r="RBM13" s="83"/>
      <c r="RBN13" s="83"/>
      <c r="RBO13" s="83"/>
      <c r="RBP13" s="83"/>
      <c r="RBQ13" s="83"/>
      <c r="RBR13" s="83"/>
      <c r="RBS13" s="83"/>
      <c r="RBT13" s="83"/>
      <c r="RBU13" s="83"/>
      <c r="RBV13" s="83"/>
      <c r="RBW13" s="83"/>
      <c r="RBX13" s="83"/>
      <c r="RBY13" s="83"/>
      <c r="RBZ13" s="83"/>
      <c r="RCA13" s="83"/>
      <c r="RCB13" s="83"/>
      <c r="RCC13" s="83"/>
      <c r="RCD13" s="83"/>
      <c r="RCE13" s="83"/>
      <c r="RCF13" s="83"/>
      <c r="RCG13" s="83"/>
      <c r="RCH13" s="83"/>
      <c r="RCI13" s="83"/>
      <c r="RCJ13" s="83"/>
      <c r="RCK13" s="83"/>
      <c r="RCL13" s="83"/>
      <c r="RCM13" s="83"/>
      <c r="RCN13" s="83"/>
      <c r="RCO13" s="83"/>
      <c r="RCP13" s="83"/>
      <c r="RCQ13" s="83"/>
      <c r="RCR13" s="83"/>
      <c r="RCS13" s="83"/>
      <c r="RCT13" s="83"/>
      <c r="RCU13" s="83"/>
      <c r="RCV13" s="83"/>
      <c r="RCW13" s="83"/>
      <c r="RCX13" s="83"/>
      <c r="RCY13" s="83"/>
      <c r="RCZ13" s="83"/>
      <c r="RDA13" s="83"/>
      <c r="RDB13" s="83"/>
      <c r="RDC13" s="83"/>
      <c r="RDD13" s="83"/>
      <c r="RDE13" s="83"/>
      <c r="RDF13" s="83"/>
      <c r="RDG13" s="83"/>
      <c r="RDH13" s="83"/>
      <c r="RDI13" s="83"/>
      <c r="RDJ13" s="83"/>
      <c r="RDK13" s="83"/>
      <c r="RDL13" s="83"/>
      <c r="RDM13" s="83"/>
      <c r="RDN13" s="83"/>
      <c r="RDO13" s="83"/>
      <c r="RDP13" s="83"/>
      <c r="RDQ13" s="83"/>
      <c r="RDR13" s="83"/>
      <c r="RDS13" s="83"/>
      <c r="RDT13" s="83"/>
      <c r="RDU13" s="83"/>
      <c r="RDV13" s="83"/>
      <c r="RDW13" s="83"/>
      <c r="RDX13" s="83"/>
      <c r="RDY13" s="83"/>
      <c r="RDZ13" s="83"/>
      <c r="REA13" s="83"/>
      <c r="REB13" s="83"/>
      <c r="REC13" s="83"/>
      <c r="RED13" s="83"/>
      <c r="REE13" s="83"/>
      <c r="REF13" s="83"/>
      <c r="REG13" s="83"/>
      <c r="REH13" s="83"/>
      <c r="REI13" s="83"/>
      <c r="REJ13" s="83"/>
      <c r="REK13" s="83"/>
      <c r="REL13" s="83"/>
      <c r="REM13" s="83"/>
      <c r="REN13" s="83"/>
      <c r="REO13" s="83"/>
      <c r="REP13" s="83"/>
      <c r="REQ13" s="83"/>
      <c r="RER13" s="83"/>
      <c r="RES13" s="83"/>
      <c r="RET13" s="83"/>
      <c r="REU13" s="83"/>
      <c r="REV13" s="83"/>
      <c r="REW13" s="83"/>
      <c r="REX13" s="83"/>
      <c r="REY13" s="83"/>
      <c r="REZ13" s="83"/>
      <c r="RFA13" s="83"/>
      <c r="RFB13" s="83"/>
      <c r="RFC13" s="83"/>
      <c r="RFD13" s="83"/>
      <c r="RFE13" s="83"/>
      <c r="RFF13" s="83"/>
      <c r="RFG13" s="83"/>
      <c r="RFH13" s="83"/>
      <c r="RFI13" s="83"/>
      <c r="RFJ13" s="83"/>
      <c r="RFK13" s="83"/>
      <c r="RFL13" s="83"/>
      <c r="RFM13" s="83"/>
      <c r="RFN13" s="83"/>
      <c r="RFO13" s="83"/>
      <c r="RFP13" s="83"/>
      <c r="RFQ13" s="83"/>
      <c r="RFR13" s="83"/>
      <c r="RFS13" s="83"/>
      <c r="RFT13" s="83"/>
      <c r="RFU13" s="83"/>
      <c r="RFV13" s="83"/>
      <c r="RFW13" s="83"/>
      <c r="RFX13" s="83"/>
      <c r="RFY13" s="83"/>
      <c r="RFZ13" s="83"/>
      <c r="RGA13" s="83"/>
      <c r="RGB13" s="83"/>
      <c r="RGC13" s="83"/>
      <c r="RGD13" s="83"/>
      <c r="RGE13" s="83"/>
      <c r="RGF13" s="83"/>
      <c r="RGG13" s="83"/>
      <c r="RGH13" s="83"/>
      <c r="RGI13" s="83"/>
      <c r="RGJ13" s="83"/>
      <c r="RGK13" s="83"/>
      <c r="RGL13" s="83"/>
      <c r="RGM13" s="83"/>
      <c r="RGN13" s="83"/>
      <c r="RGO13" s="83"/>
      <c r="RGP13" s="83"/>
      <c r="RGQ13" s="83"/>
      <c r="RGR13" s="83"/>
      <c r="RGS13" s="83"/>
      <c r="RGT13" s="83"/>
      <c r="RGU13" s="83"/>
      <c r="RGV13" s="83"/>
      <c r="RGW13" s="83"/>
      <c r="RGX13" s="83"/>
      <c r="RGY13" s="83"/>
      <c r="RGZ13" s="83"/>
      <c r="RHA13" s="83"/>
      <c r="RHB13" s="83"/>
      <c r="RHC13" s="83"/>
      <c r="RHD13" s="83"/>
      <c r="RHE13" s="83"/>
      <c r="RHF13" s="83"/>
      <c r="RHG13" s="83"/>
      <c r="RHH13" s="83"/>
      <c r="RHI13" s="83"/>
      <c r="RHJ13" s="83"/>
      <c r="RHK13" s="83"/>
      <c r="RHL13" s="83"/>
      <c r="RHM13" s="83"/>
      <c r="RHN13" s="83"/>
      <c r="RHO13" s="83"/>
      <c r="RHP13" s="83"/>
      <c r="RHQ13" s="83"/>
      <c r="RHR13" s="83"/>
      <c r="RHS13" s="83"/>
      <c r="RHT13" s="83"/>
      <c r="RHU13" s="83"/>
      <c r="RHV13" s="83"/>
      <c r="RHW13" s="83"/>
      <c r="RHX13" s="83"/>
      <c r="RHY13" s="83"/>
      <c r="RHZ13" s="83"/>
      <c r="RIA13" s="83"/>
      <c r="RIB13" s="83"/>
      <c r="RIC13" s="83"/>
      <c r="RID13" s="83"/>
      <c r="RIE13" s="83"/>
      <c r="RIF13" s="83"/>
      <c r="RIG13" s="83"/>
      <c r="RIH13" s="83"/>
      <c r="RII13" s="83"/>
      <c r="RIJ13" s="83"/>
      <c r="RIK13" s="83"/>
      <c r="RIL13" s="83"/>
      <c r="RIM13" s="83"/>
      <c r="RIN13" s="83"/>
      <c r="RIO13" s="83"/>
      <c r="RIP13" s="83"/>
      <c r="RIQ13" s="83"/>
      <c r="RIR13" s="83"/>
      <c r="RIS13" s="83"/>
      <c r="RIT13" s="83"/>
      <c r="RIU13" s="83"/>
      <c r="RIV13" s="83"/>
      <c r="RIW13" s="83"/>
      <c r="RIX13" s="83"/>
      <c r="RIY13" s="83"/>
      <c r="RIZ13" s="83"/>
      <c r="RJA13" s="83"/>
      <c r="RJB13" s="83"/>
      <c r="RJC13" s="83"/>
      <c r="RJD13" s="83"/>
      <c r="RJE13" s="83"/>
      <c r="RJF13" s="83"/>
      <c r="RJG13" s="83"/>
      <c r="RJH13" s="83"/>
      <c r="RJI13" s="83"/>
      <c r="RJJ13" s="83"/>
      <c r="RJK13" s="83"/>
      <c r="RJL13" s="83"/>
      <c r="RJM13" s="83"/>
      <c r="RJN13" s="83"/>
      <c r="RJO13" s="83"/>
      <c r="RJP13" s="83"/>
      <c r="RJQ13" s="83"/>
      <c r="RJR13" s="83"/>
      <c r="RJS13" s="83"/>
      <c r="RJT13" s="83"/>
      <c r="RJU13" s="83"/>
      <c r="RJV13" s="83"/>
      <c r="RJW13" s="83"/>
      <c r="RJX13" s="83"/>
      <c r="RJY13" s="83"/>
      <c r="RJZ13" s="83"/>
      <c r="RKA13" s="83"/>
      <c r="RKB13" s="83"/>
      <c r="RKC13" s="83"/>
      <c r="RKD13" s="83"/>
      <c r="RKE13" s="83"/>
      <c r="RKF13" s="83"/>
      <c r="RKG13" s="83"/>
      <c r="RKH13" s="83"/>
      <c r="RKI13" s="83"/>
      <c r="RKJ13" s="83"/>
      <c r="RKK13" s="83"/>
      <c r="RKL13" s="83"/>
      <c r="RKM13" s="83"/>
      <c r="RKN13" s="83"/>
      <c r="RKO13" s="83"/>
      <c r="RKP13" s="83"/>
      <c r="RKQ13" s="83"/>
      <c r="RKR13" s="83"/>
      <c r="RKS13" s="83"/>
      <c r="RKT13" s="83"/>
      <c r="RKU13" s="83"/>
      <c r="RKV13" s="83"/>
      <c r="RKW13" s="83"/>
      <c r="RKX13" s="83"/>
      <c r="RKY13" s="83"/>
      <c r="RKZ13" s="83"/>
      <c r="RLA13" s="83"/>
      <c r="RLB13" s="83"/>
      <c r="RLC13" s="83"/>
      <c r="RLD13" s="83"/>
      <c r="RLE13" s="83"/>
      <c r="RLF13" s="83"/>
      <c r="RLG13" s="83"/>
      <c r="RLH13" s="83"/>
      <c r="RLI13" s="83"/>
      <c r="RLJ13" s="83"/>
      <c r="RLK13" s="83"/>
      <c r="RLL13" s="83"/>
      <c r="RLM13" s="83"/>
      <c r="RLN13" s="83"/>
      <c r="RLO13" s="83"/>
      <c r="RLP13" s="83"/>
      <c r="RLQ13" s="83"/>
      <c r="RLR13" s="83"/>
      <c r="RLS13" s="83"/>
      <c r="RLT13" s="83"/>
      <c r="RLU13" s="83"/>
      <c r="RLV13" s="83"/>
      <c r="RLW13" s="83"/>
      <c r="RLX13" s="83"/>
      <c r="RLY13" s="83"/>
      <c r="RLZ13" s="83"/>
      <c r="RMA13" s="83"/>
      <c r="RMB13" s="83"/>
      <c r="RMC13" s="83"/>
      <c r="RMD13" s="83"/>
      <c r="RME13" s="83"/>
      <c r="RMF13" s="83"/>
      <c r="RMG13" s="83"/>
      <c r="RMH13" s="83"/>
      <c r="RMI13" s="83"/>
      <c r="RMJ13" s="83"/>
      <c r="RMK13" s="83"/>
      <c r="RML13" s="83"/>
      <c r="RMM13" s="83"/>
      <c r="RMN13" s="83"/>
      <c r="RMO13" s="83"/>
      <c r="RMP13" s="83"/>
      <c r="RMQ13" s="83"/>
      <c r="RMR13" s="83"/>
      <c r="RMS13" s="83"/>
      <c r="RMT13" s="83"/>
      <c r="RMU13" s="83"/>
      <c r="RMV13" s="83"/>
      <c r="RMW13" s="83"/>
      <c r="RMX13" s="83"/>
      <c r="RMY13" s="83"/>
      <c r="RMZ13" s="83"/>
      <c r="RNA13" s="83"/>
      <c r="RNB13" s="83"/>
      <c r="RNC13" s="83"/>
      <c r="RND13" s="83"/>
      <c r="RNE13" s="83"/>
      <c r="RNF13" s="83"/>
      <c r="RNG13" s="83"/>
      <c r="RNH13" s="83"/>
      <c r="RNI13" s="83"/>
      <c r="RNJ13" s="83"/>
      <c r="RNK13" s="83"/>
      <c r="RNL13" s="83"/>
      <c r="RNM13" s="83"/>
      <c r="RNN13" s="83"/>
      <c r="RNO13" s="83"/>
      <c r="RNP13" s="83"/>
      <c r="RNQ13" s="83"/>
      <c r="RNR13" s="83"/>
      <c r="RNS13" s="83"/>
      <c r="RNT13" s="83"/>
      <c r="RNU13" s="83"/>
      <c r="RNV13" s="83"/>
      <c r="RNW13" s="83"/>
      <c r="RNX13" s="83"/>
      <c r="RNY13" s="83"/>
      <c r="RNZ13" s="83"/>
      <c r="ROA13" s="83"/>
      <c r="ROB13" s="83"/>
      <c r="ROC13" s="83"/>
      <c r="ROD13" s="83"/>
      <c r="ROE13" s="83"/>
      <c r="ROF13" s="83"/>
      <c r="ROG13" s="83"/>
      <c r="ROH13" s="83"/>
      <c r="ROI13" s="83"/>
      <c r="ROJ13" s="83"/>
      <c r="ROK13" s="83"/>
      <c r="ROL13" s="83"/>
      <c r="ROM13" s="83"/>
      <c r="RON13" s="83"/>
      <c r="ROO13" s="83"/>
      <c r="ROP13" s="83"/>
      <c r="ROQ13" s="83"/>
      <c r="ROR13" s="83"/>
      <c r="ROS13" s="83"/>
      <c r="ROT13" s="83"/>
      <c r="ROU13" s="83"/>
      <c r="ROV13" s="83"/>
      <c r="ROW13" s="83"/>
      <c r="ROX13" s="83"/>
      <c r="ROY13" s="83"/>
      <c r="ROZ13" s="83"/>
      <c r="RPA13" s="83"/>
      <c r="RPB13" s="83"/>
      <c r="RPC13" s="83"/>
      <c r="RPD13" s="83"/>
      <c r="RPE13" s="83"/>
      <c r="RPF13" s="83"/>
      <c r="RPG13" s="83"/>
      <c r="RPH13" s="83"/>
      <c r="RPI13" s="83"/>
      <c r="RPJ13" s="83"/>
      <c r="RPK13" s="83"/>
      <c r="RPL13" s="83"/>
      <c r="RPM13" s="83"/>
      <c r="RPN13" s="83"/>
      <c r="RPO13" s="83"/>
      <c r="RPP13" s="83"/>
      <c r="RPQ13" s="83"/>
      <c r="RPR13" s="83"/>
      <c r="RPS13" s="83"/>
      <c r="RPT13" s="83"/>
      <c r="RPU13" s="83"/>
      <c r="RPV13" s="83"/>
      <c r="RPW13" s="83"/>
      <c r="RPX13" s="83"/>
      <c r="RPY13" s="83"/>
      <c r="RPZ13" s="83"/>
      <c r="RQA13" s="83"/>
      <c r="RQB13" s="83"/>
      <c r="RQC13" s="83"/>
      <c r="RQD13" s="83"/>
      <c r="RQE13" s="83"/>
      <c r="RQF13" s="83"/>
      <c r="RQG13" s="83"/>
      <c r="RQH13" s="83"/>
      <c r="RQI13" s="83"/>
      <c r="RQJ13" s="83"/>
      <c r="RQK13" s="83"/>
      <c r="RQL13" s="83"/>
      <c r="RQM13" s="83"/>
      <c r="RQN13" s="83"/>
      <c r="RQO13" s="83"/>
      <c r="RQP13" s="83"/>
      <c r="RQQ13" s="83"/>
      <c r="RQR13" s="83"/>
      <c r="RQS13" s="83"/>
      <c r="RQT13" s="83"/>
      <c r="RQU13" s="83"/>
      <c r="RQV13" s="83"/>
      <c r="RQW13" s="83"/>
      <c r="RQX13" s="83"/>
      <c r="RQY13" s="83"/>
      <c r="RQZ13" s="83"/>
      <c r="RRA13" s="83"/>
      <c r="RRB13" s="83"/>
      <c r="RRC13" s="83"/>
      <c r="RRD13" s="83"/>
      <c r="RRE13" s="83"/>
      <c r="RRF13" s="83"/>
      <c r="RRG13" s="83"/>
      <c r="RRH13" s="83"/>
      <c r="RRI13" s="83"/>
      <c r="RRJ13" s="83"/>
      <c r="RRK13" s="83"/>
      <c r="RRL13" s="83"/>
      <c r="RRM13" s="83"/>
      <c r="RRN13" s="83"/>
      <c r="RRO13" s="83"/>
      <c r="RRP13" s="83"/>
      <c r="RRQ13" s="83"/>
      <c r="RRR13" s="83"/>
      <c r="RRS13" s="83"/>
      <c r="RRT13" s="83"/>
      <c r="RRU13" s="83"/>
      <c r="RRV13" s="83"/>
      <c r="RRW13" s="83"/>
      <c r="RRX13" s="83"/>
      <c r="RRY13" s="83"/>
      <c r="RRZ13" s="83"/>
      <c r="RSA13" s="83"/>
      <c r="RSB13" s="83"/>
      <c r="RSC13" s="83"/>
      <c r="RSD13" s="83"/>
      <c r="RSE13" s="83"/>
      <c r="RSF13" s="83"/>
      <c r="RSG13" s="83"/>
      <c r="RSH13" s="83"/>
      <c r="RSI13" s="83"/>
      <c r="RSJ13" s="83"/>
      <c r="RSK13" s="83"/>
      <c r="RSL13" s="83"/>
      <c r="RSM13" s="83"/>
      <c r="RSN13" s="83"/>
      <c r="RSO13" s="83"/>
      <c r="RSP13" s="83"/>
      <c r="RSQ13" s="83"/>
      <c r="RSR13" s="83"/>
      <c r="RSS13" s="83"/>
      <c r="RST13" s="83"/>
      <c r="RSU13" s="83"/>
      <c r="RSV13" s="83"/>
      <c r="RSW13" s="83"/>
      <c r="RSX13" s="83"/>
      <c r="RSY13" s="83"/>
      <c r="RSZ13" s="83"/>
      <c r="RTA13" s="83"/>
      <c r="RTB13" s="83"/>
      <c r="RTC13" s="83"/>
      <c r="RTD13" s="83"/>
      <c r="RTE13" s="83"/>
      <c r="RTF13" s="83"/>
      <c r="RTG13" s="83"/>
      <c r="RTH13" s="83"/>
      <c r="RTI13" s="83"/>
      <c r="RTJ13" s="83"/>
      <c r="RTK13" s="83"/>
      <c r="RTL13" s="83"/>
      <c r="RTM13" s="83"/>
      <c r="RTN13" s="83"/>
      <c r="RTO13" s="83"/>
      <c r="RTP13" s="83"/>
      <c r="RTQ13" s="83"/>
      <c r="RTR13" s="83"/>
      <c r="RTS13" s="83"/>
      <c r="RTT13" s="83"/>
      <c r="RTU13" s="83"/>
      <c r="RTV13" s="83"/>
      <c r="RTW13" s="83"/>
      <c r="RTX13" s="83"/>
      <c r="RTY13" s="83"/>
      <c r="RTZ13" s="83"/>
      <c r="RUA13" s="83"/>
      <c r="RUB13" s="83"/>
      <c r="RUC13" s="83"/>
      <c r="RUD13" s="83"/>
      <c r="RUE13" s="83"/>
      <c r="RUF13" s="83"/>
      <c r="RUG13" s="83"/>
      <c r="RUH13" s="83"/>
      <c r="RUI13" s="83"/>
      <c r="RUJ13" s="83"/>
      <c r="RUK13" s="83"/>
      <c r="RUL13" s="83"/>
      <c r="RUM13" s="83"/>
      <c r="RUN13" s="83"/>
      <c r="RUO13" s="83"/>
      <c r="RUP13" s="83"/>
      <c r="RUQ13" s="83"/>
      <c r="RUR13" s="83"/>
      <c r="RUS13" s="83"/>
      <c r="RUT13" s="83"/>
      <c r="RUU13" s="83"/>
      <c r="RUV13" s="83"/>
      <c r="RUW13" s="83"/>
      <c r="RUX13" s="83"/>
      <c r="RUY13" s="83"/>
      <c r="RUZ13" s="83"/>
      <c r="RVA13" s="83"/>
      <c r="RVB13" s="83"/>
      <c r="RVC13" s="83"/>
      <c r="RVD13" s="83"/>
      <c r="RVE13" s="83"/>
      <c r="RVF13" s="83"/>
      <c r="RVG13" s="83"/>
      <c r="RVH13" s="83"/>
      <c r="RVI13" s="83"/>
      <c r="RVJ13" s="83"/>
      <c r="RVK13" s="83"/>
      <c r="RVL13" s="83"/>
      <c r="RVM13" s="83"/>
      <c r="RVN13" s="83"/>
      <c r="RVO13" s="83"/>
      <c r="RVP13" s="83"/>
      <c r="RVQ13" s="83"/>
      <c r="RVR13" s="83"/>
      <c r="RVS13" s="83"/>
      <c r="RVT13" s="83"/>
      <c r="RVU13" s="83"/>
      <c r="RVV13" s="83"/>
      <c r="RVW13" s="83"/>
      <c r="RVX13" s="83"/>
      <c r="RVY13" s="83"/>
      <c r="RVZ13" s="83"/>
      <c r="RWA13" s="83"/>
      <c r="RWB13" s="83"/>
      <c r="RWC13" s="83"/>
      <c r="RWD13" s="83"/>
      <c r="RWE13" s="83"/>
      <c r="RWF13" s="83"/>
      <c r="RWG13" s="83"/>
      <c r="RWH13" s="83"/>
      <c r="RWI13" s="83"/>
      <c r="RWJ13" s="83"/>
      <c r="RWK13" s="83"/>
      <c r="RWL13" s="83"/>
      <c r="RWM13" s="83"/>
      <c r="RWN13" s="83"/>
      <c r="RWO13" s="83"/>
      <c r="RWP13" s="83"/>
      <c r="RWQ13" s="83"/>
      <c r="RWR13" s="83"/>
      <c r="RWS13" s="83"/>
      <c r="RWT13" s="83"/>
      <c r="RWU13" s="83"/>
      <c r="RWV13" s="83"/>
      <c r="RWW13" s="83"/>
      <c r="RWX13" s="83"/>
      <c r="RWY13" s="83"/>
      <c r="RWZ13" s="83"/>
      <c r="RXA13" s="83"/>
      <c r="RXB13" s="83"/>
      <c r="RXC13" s="83"/>
      <c r="RXD13" s="83"/>
      <c r="RXE13" s="83"/>
      <c r="RXF13" s="83"/>
      <c r="RXG13" s="83"/>
      <c r="RXH13" s="83"/>
      <c r="RXI13" s="83"/>
      <c r="RXJ13" s="83"/>
      <c r="RXK13" s="83"/>
      <c r="RXL13" s="83"/>
      <c r="RXM13" s="83"/>
      <c r="RXN13" s="83"/>
      <c r="RXO13" s="83"/>
      <c r="RXP13" s="83"/>
      <c r="RXQ13" s="83"/>
      <c r="RXR13" s="83"/>
      <c r="RXS13" s="83"/>
      <c r="RXT13" s="83"/>
      <c r="RXU13" s="83"/>
      <c r="RXV13" s="83"/>
      <c r="RXW13" s="83"/>
      <c r="RXX13" s="83"/>
      <c r="RXY13" s="83"/>
      <c r="RXZ13" s="83"/>
      <c r="RYA13" s="83"/>
      <c r="RYB13" s="83"/>
      <c r="RYC13" s="83"/>
      <c r="RYD13" s="83"/>
      <c r="RYE13" s="83"/>
      <c r="RYF13" s="83"/>
      <c r="RYG13" s="83"/>
      <c r="RYH13" s="83"/>
      <c r="RYI13" s="83"/>
      <c r="RYJ13" s="83"/>
      <c r="RYK13" s="83"/>
      <c r="RYL13" s="83"/>
      <c r="RYM13" s="83"/>
      <c r="RYN13" s="83"/>
      <c r="RYO13" s="83"/>
      <c r="RYP13" s="83"/>
      <c r="RYQ13" s="83"/>
      <c r="RYR13" s="83"/>
      <c r="RYS13" s="83"/>
      <c r="RYT13" s="83"/>
      <c r="RYU13" s="83"/>
      <c r="RYV13" s="83"/>
      <c r="RYW13" s="83"/>
      <c r="RYX13" s="83"/>
      <c r="RYY13" s="83"/>
      <c r="RYZ13" s="83"/>
      <c r="RZA13" s="83"/>
      <c r="RZB13" s="83"/>
      <c r="RZC13" s="83"/>
      <c r="RZD13" s="83"/>
      <c r="RZE13" s="83"/>
      <c r="RZF13" s="83"/>
      <c r="RZG13" s="83"/>
      <c r="RZH13" s="83"/>
      <c r="RZI13" s="83"/>
      <c r="RZJ13" s="83"/>
      <c r="RZK13" s="83"/>
      <c r="RZL13" s="83"/>
      <c r="RZM13" s="83"/>
      <c r="RZN13" s="83"/>
      <c r="RZO13" s="83"/>
      <c r="RZP13" s="83"/>
      <c r="RZQ13" s="83"/>
      <c r="RZR13" s="83"/>
      <c r="RZS13" s="83"/>
      <c r="RZT13" s="83"/>
      <c r="RZU13" s="83"/>
      <c r="RZV13" s="83"/>
      <c r="RZW13" s="83"/>
      <c r="RZX13" s="83"/>
      <c r="RZY13" s="83"/>
      <c r="RZZ13" s="83"/>
      <c r="SAA13" s="83"/>
      <c r="SAB13" s="83"/>
      <c r="SAC13" s="83"/>
      <c r="SAD13" s="83"/>
      <c r="SAE13" s="83"/>
      <c r="SAF13" s="83"/>
      <c r="SAG13" s="83"/>
      <c r="SAH13" s="83"/>
      <c r="SAI13" s="83"/>
      <c r="SAJ13" s="83"/>
      <c r="SAK13" s="83"/>
      <c r="SAL13" s="83"/>
      <c r="SAM13" s="83"/>
      <c r="SAN13" s="83"/>
      <c r="SAO13" s="83"/>
      <c r="SAP13" s="83"/>
      <c r="SAQ13" s="83"/>
      <c r="SAR13" s="83"/>
      <c r="SAS13" s="83"/>
      <c r="SAT13" s="83"/>
      <c r="SAU13" s="83"/>
      <c r="SAV13" s="83"/>
      <c r="SAW13" s="83"/>
      <c r="SAX13" s="83"/>
      <c r="SAY13" s="83"/>
      <c r="SAZ13" s="83"/>
      <c r="SBA13" s="83"/>
      <c r="SBB13" s="83"/>
      <c r="SBC13" s="83"/>
      <c r="SBD13" s="83"/>
      <c r="SBE13" s="83"/>
      <c r="SBF13" s="83"/>
      <c r="SBG13" s="83"/>
      <c r="SBH13" s="83"/>
      <c r="SBI13" s="83"/>
      <c r="SBJ13" s="83"/>
      <c r="SBK13" s="83"/>
      <c r="SBL13" s="83"/>
      <c r="SBM13" s="83"/>
      <c r="SBN13" s="83"/>
      <c r="SBO13" s="83"/>
      <c r="SBP13" s="83"/>
      <c r="SBQ13" s="83"/>
      <c r="SBR13" s="83"/>
      <c r="SBS13" s="83"/>
      <c r="SBT13" s="83"/>
      <c r="SBU13" s="83"/>
      <c r="SBV13" s="83"/>
      <c r="SBW13" s="83"/>
      <c r="SBX13" s="83"/>
      <c r="SBY13" s="83"/>
      <c r="SBZ13" s="83"/>
      <c r="SCA13" s="83"/>
      <c r="SCB13" s="83"/>
      <c r="SCC13" s="83"/>
      <c r="SCD13" s="83"/>
      <c r="SCE13" s="83"/>
      <c r="SCF13" s="83"/>
      <c r="SCG13" s="83"/>
      <c r="SCH13" s="83"/>
      <c r="SCI13" s="83"/>
      <c r="SCJ13" s="83"/>
      <c r="SCK13" s="83"/>
      <c r="SCL13" s="83"/>
      <c r="SCM13" s="83"/>
      <c r="SCN13" s="83"/>
      <c r="SCO13" s="83"/>
      <c r="SCP13" s="83"/>
      <c r="SCQ13" s="83"/>
      <c r="SCR13" s="83"/>
      <c r="SCS13" s="83"/>
      <c r="SCT13" s="83"/>
      <c r="SCU13" s="83"/>
      <c r="SCV13" s="83"/>
      <c r="SCW13" s="83"/>
      <c r="SCX13" s="83"/>
      <c r="SCY13" s="83"/>
      <c r="SCZ13" s="83"/>
      <c r="SDA13" s="83"/>
      <c r="SDB13" s="83"/>
      <c r="SDC13" s="83"/>
      <c r="SDD13" s="83"/>
      <c r="SDE13" s="83"/>
      <c r="SDF13" s="83"/>
      <c r="SDG13" s="83"/>
      <c r="SDH13" s="83"/>
      <c r="SDI13" s="83"/>
      <c r="SDJ13" s="83"/>
      <c r="SDK13" s="83"/>
      <c r="SDL13" s="83"/>
      <c r="SDM13" s="83"/>
      <c r="SDN13" s="83"/>
      <c r="SDO13" s="83"/>
      <c r="SDP13" s="83"/>
      <c r="SDQ13" s="83"/>
      <c r="SDR13" s="83"/>
      <c r="SDS13" s="83"/>
      <c r="SDT13" s="83"/>
      <c r="SDU13" s="83"/>
      <c r="SDV13" s="83"/>
      <c r="SDW13" s="83"/>
      <c r="SDX13" s="83"/>
      <c r="SDY13" s="83"/>
      <c r="SDZ13" s="83"/>
      <c r="SEA13" s="83"/>
      <c r="SEB13" s="83"/>
      <c r="SEC13" s="83"/>
      <c r="SED13" s="83"/>
      <c r="SEE13" s="83"/>
      <c r="SEF13" s="83"/>
      <c r="SEG13" s="83"/>
      <c r="SEH13" s="83"/>
      <c r="SEI13" s="83"/>
      <c r="SEJ13" s="83"/>
      <c r="SEK13" s="83"/>
      <c r="SEL13" s="83"/>
      <c r="SEM13" s="83"/>
      <c r="SEN13" s="83"/>
      <c r="SEO13" s="83"/>
      <c r="SEP13" s="83"/>
      <c r="SEQ13" s="83"/>
      <c r="SER13" s="83"/>
      <c r="SES13" s="83"/>
      <c r="SET13" s="83"/>
      <c r="SEU13" s="83"/>
      <c r="SEV13" s="83"/>
      <c r="SEW13" s="83"/>
      <c r="SEX13" s="83"/>
      <c r="SEY13" s="83"/>
      <c r="SEZ13" s="83"/>
      <c r="SFA13" s="83"/>
      <c r="SFB13" s="83"/>
      <c r="SFC13" s="83"/>
      <c r="SFD13" s="83"/>
      <c r="SFE13" s="83"/>
      <c r="SFF13" s="83"/>
      <c r="SFG13" s="83"/>
      <c r="SFH13" s="83"/>
      <c r="SFI13" s="83"/>
      <c r="SFJ13" s="83"/>
      <c r="SFK13" s="83"/>
      <c r="SFL13" s="83"/>
      <c r="SFM13" s="83"/>
      <c r="SFN13" s="83"/>
      <c r="SFO13" s="83"/>
      <c r="SFP13" s="83"/>
      <c r="SFQ13" s="83"/>
      <c r="SFR13" s="83"/>
      <c r="SFS13" s="83"/>
      <c r="SFT13" s="83"/>
      <c r="SFU13" s="83"/>
      <c r="SFV13" s="83"/>
      <c r="SFW13" s="83"/>
      <c r="SFX13" s="83"/>
      <c r="SFY13" s="83"/>
      <c r="SFZ13" s="83"/>
      <c r="SGA13" s="83"/>
      <c r="SGB13" s="83"/>
      <c r="SGC13" s="83"/>
      <c r="SGD13" s="83"/>
      <c r="SGE13" s="83"/>
      <c r="SGF13" s="83"/>
      <c r="SGG13" s="83"/>
      <c r="SGH13" s="83"/>
      <c r="SGI13" s="83"/>
      <c r="SGJ13" s="83"/>
      <c r="SGK13" s="83"/>
      <c r="SGL13" s="83"/>
      <c r="SGM13" s="83"/>
      <c r="SGN13" s="83"/>
      <c r="SGO13" s="83"/>
      <c r="SGP13" s="83"/>
      <c r="SGQ13" s="83"/>
      <c r="SGR13" s="83"/>
      <c r="SGS13" s="83"/>
      <c r="SGT13" s="83"/>
      <c r="SGU13" s="83"/>
      <c r="SGV13" s="83"/>
      <c r="SGW13" s="83"/>
      <c r="SGX13" s="83"/>
      <c r="SGY13" s="83"/>
      <c r="SGZ13" s="83"/>
      <c r="SHA13" s="83"/>
      <c r="SHB13" s="83"/>
      <c r="SHC13" s="83"/>
      <c r="SHD13" s="83"/>
      <c r="SHE13" s="83"/>
      <c r="SHF13" s="83"/>
      <c r="SHG13" s="83"/>
      <c r="SHH13" s="83"/>
      <c r="SHI13" s="83"/>
      <c r="SHJ13" s="83"/>
      <c r="SHK13" s="83"/>
      <c r="SHL13" s="83"/>
      <c r="SHM13" s="83"/>
      <c r="SHN13" s="83"/>
      <c r="SHO13" s="83"/>
      <c r="SHP13" s="83"/>
      <c r="SHQ13" s="83"/>
      <c r="SHR13" s="83"/>
      <c r="SHS13" s="83"/>
      <c r="SHT13" s="83"/>
      <c r="SHU13" s="83"/>
      <c r="SHV13" s="83"/>
      <c r="SHW13" s="83"/>
      <c r="SHX13" s="83"/>
      <c r="SHY13" s="83"/>
      <c r="SHZ13" s="83"/>
      <c r="SIA13" s="83"/>
      <c r="SIB13" s="83"/>
      <c r="SIC13" s="83"/>
      <c r="SID13" s="83"/>
      <c r="SIE13" s="83"/>
      <c r="SIF13" s="83"/>
      <c r="SIG13" s="83"/>
      <c r="SIH13" s="83"/>
      <c r="SII13" s="83"/>
      <c r="SIJ13" s="83"/>
      <c r="SIK13" s="83"/>
      <c r="SIL13" s="83"/>
      <c r="SIM13" s="83"/>
      <c r="SIN13" s="83"/>
      <c r="SIO13" s="83"/>
      <c r="SIP13" s="83"/>
      <c r="SIQ13" s="83"/>
      <c r="SIR13" s="83"/>
      <c r="SIS13" s="83"/>
      <c r="SIT13" s="83"/>
      <c r="SIU13" s="83"/>
      <c r="SIV13" s="83"/>
      <c r="SIW13" s="83"/>
      <c r="SIX13" s="83"/>
      <c r="SIY13" s="83"/>
      <c r="SIZ13" s="83"/>
      <c r="SJA13" s="83"/>
      <c r="SJB13" s="83"/>
      <c r="SJC13" s="83"/>
      <c r="SJD13" s="83"/>
      <c r="SJE13" s="83"/>
      <c r="SJF13" s="83"/>
      <c r="SJG13" s="83"/>
      <c r="SJH13" s="83"/>
      <c r="SJI13" s="83"/>
      <c r="SJJ13" s="83"/>
      <c r="SJK13" s="83"/>
      <c r="SJL13" s="83"/>
      <c r="SJM13" s="83"/>
      <c r="SJN13" s="83"/>
      <c r="SJO13" s="83"/>
      <c r="SJP13" s="83"/>
      <c r="SJQ13" s="83"/>
      <c r="SJR13" s="83"/>
      <c r="SJS13" s="83"/>
      <c r="SJT13" s="83"/>
      <c r="SJU13" s="83"/>
      <c r="SJV13" s="83"/>
      <c r="SJW13" s="83"/>
      <c r="SJX13" s="83"/>
      <c r="SJY13" s="83"/>
      <c r="SJZ13" s="83"/>
      <c r="SKA13" s="83"/>
      <c r="SKB13" s="83"/>
      <c r="SKC13" s="83"/>
      <c r="SKD13" s="83"/>
      <c r="SKE13" s="83"/>
      <c r="SKF13" s="83"/>
      <c r="SKG13" s="83"/>
      <c r="SKH13" s="83"/>
      <c r="SKI13" s="83"/>
      <c r="SKJ13" s="83"/>
      <c r="SKK13" s="83"/>
      <c r="SKL13" s="83"/>
      <c r="SKM13" s="83"/>
      <c r="SKN13" s="83"/>
      <c r="SKO13" s="83"/>
      <c r="SKP13" s="83"/>
      <c r="SKQ13" s="83"/>
      <c r="SKR13" s="83"/>
      <c r="SKS13" s="83"/>
      <c r="SKT13" s="83"/>
      <c r="SKU13" s="83"/>
      <c r="SKV13" s="83"/>
      <c r="SKW13" s="83"/>
      <c r="SKX13" s="83"/>
      <c r="SKY13" s="83"/>
      <c r="SKZ13" s="83"/>
      <c r="SLA13" s="83"/>
      <c r="SLB13" s="83"/>
      <c r="SLC13" s="83"/>
      <c r="SLD13" s="83"/>
      <c r="SLE13" s="83"/>
      <c r="SLF13" s="83"/>
      <c r="SLG13" s="83"/>
      <c r="SLH13" s="83"/>
      <c r="SLI13" s="83"/>
      <c r="SLJ13" s="83"/>
      <c r="SLK13" s="83"/>
      <c r="SLL13" s="83"/>
      <c r="SLM13" s="83"/>
      <c r="SLN13" s="83"/>
      <c r="SLO13" s="83"/>
      <c r="SLP13" s="83"/>
      <c r="SLQ13" s="83"/>
      <c r="SLR13" s="83"/>
      <c r="SLS13" s="83"/>
      <c r="SLT13" s="83"/>
      <c r="SLU13" s="83"/>
      <c r="SLV13" s="83"/>
      <c r="SLW13" s="83"/>
      <c r="SLX13" s="83"/>
      <c r="SLY13" s="83"/>
      <c r="SLZ13" s="83"/>
      <c r="SMA13" s="83"/>
      <c r="SMB13" s="83"/>
      <c r="SMC13" s="83"/>
      <c r="SMD13" s="83"/>
      <c r="SME13" s="83"/>
      <c r="SMF13" s="83"/>
      <c r="SMG13" s="83"/>
      <c r="SMH13" s="83"/>
      <c r="SMI13" s="83"/>
      <c r="SMJ13" s="83"/>
      <c r="SMK13" s="83"/>
      <c r="SML13" s="83"/>
      <c r="SMM13" s="83"/>
      <c r="SMN13" s="83"/>
      <c r="SMO13" s="83"/>
      <c r="SMP13" s="83"/>
      <c r="SMQ13" s="83"/>
      <c r="SMR13" s="83"/>
      <c r="SMS13" s="83"/>
      <c r="SMT13" s="83"/>
      <c r="SMU13" s="83"/>
      <c r="SMV13" s="83"/>
      <c r="SMW13" s="83"/>
      <c r="SMX13" s="83"/>
      <c r="SMY13" s="83"/>
      <c r="SMZ13" s="83"/>
      <c r="SNA13" s="83"/>
      <c r="SNB13" s="83"/>
      <c r="SNC13" s="83"/>
      <c r="SND13" s="83"/>
      <c r="SNE13" s="83"/>
      <c r="SNF13" s="83"/>
      <c r="SNG13" s="83"/>
      <c r="SNH13" s="83"/>
      <c r="SNI13" s="83"/>
      <c r="SNJ13" s="83"/>
      <c r="SNK13" s="83"/>
      <c r="SNL13" s="83"/>
      <c r="SNM13" s="83"/>
      <c r="SNN13" s="83"/>
      <c r="SNO13" s="83"/>
      <c r="SNP13" s="83"/>
      <c r="SNQ13" s="83"/>
      <c r="SNR13" s="83"/>
      <c r="SNS13" s="83"/>
      <c r="SNT13" s="83"/>
      <c r="SNU13" s="83"/>
      <c r="SNV13" s="83"/>
      <c r="SNW13" s="83"/>
      <c r="SNX13" s="83"/>
      <c r="SNY13" s="83"/>
      <c r="SNZ13" s="83"/>
      <c r="SOA13" s="83"/>
      <c r="SOB13" s="83"/>
      <c r="SOC13" s="83"/>
      <c r="SOD13" s="83"/>
      <c r="SOE13" s="83"/>
      <c r="SOF13" s="83"/>
      <c r="SOG13" s="83"/>
      <c r="SOH13" s="83"/>
      <c r="SOI13" s="83"/>
      <c r="SOJ13" s="83"/>
      <c r="SOK13" s="83"/>
      <c r="SOL13" s="83"/>
      <c r="SOM13" s="83"/>
      <c r="SON13" s="83"/>
      <c r="SOO13" s="83"/>
      <c r="SOP13" s="83"/>
      <c r="SOQ13" s="83"/>
      <c r="SOR13" s="83"/>
      <c r="SOS13" s="83"/>
      <c r="SOT13" s="83"/>
      <c r="SOU13" s="83"/>
      <c r="SOV13" s="83"/>
      <c r="SOW13" s="83"/>
      <c r="SOX13" s="83"/>
      <c r="SOY13" s="83"/>
      <c r="SOZ13" s="83"/>
      <c r="SPA13" s="83"/>
      <c r="SPB13" s="83"/>
      <c r="SPC13" s="83"/>
      <c r="SPD13" s="83"/>
      <c r="SPE13" s="83"/>
      <c r="SPF13" s="83"/>
      <c r="SPG13" s="83"/>
      <c r="SPH13" s="83"/>
      <c r="SPI13" s="83"/>
      <c r="SPJ13" s="83"/>
      <c r="SPK13" s="83"/>
      <c r="SPL13" s="83"/>
      <c r="SPM13" s="83"/>
      <c r="SPN13" s="83"/>
      <c r="SPO13" s="83"/>
      <c r="SPP13" s="83"/>
      <c r="SPQ13" s="83"/>
      <c r="SPR13" s="83"/>
      <c r="SPS13" s="83"/>
      <c r="SPT13" s="83"/>
      <c r="SPU13" s="83"/>
      <c r="SPV13" s="83"/>
      <c r="SPW13" s="83"/>
      <c r="SPX13" s="83"/>
      <c r="SPY13" s="83"/>
      <c r="SPZ13" s="83"/>
      <c r="SQA13" s="83"/>
      <c r="SQB13" s="83"/>
      <c r="SQC13" s="83"/>
      <c r="SQD13" s="83"/>
      <c r="SQE13" s="83"/>
      <c r="SQF13" s="83"/>
      <c r="SQG13" s="83"/>
      <c r="SQH13" s="83"/>
      <c r="SQI13" s="83"/>
      <c r="SQJ13" s="83"/>
      <c r="SQK13" s="83"/>
      <c r="SQL13" s="83"/>
      <c r="SQM13" s="83"/>
      <c r="SQN13" s="83"/>
      <c r="SQO13" s="83"/>
      <c r="SQP13" s="83"/>
      <c r="SQQ13" s="83"/>
      <c r="SQR13" s="83"/>
      <c r="SQS13" s="83"/>
      <c r="SQT13" s="83"/>
      <c r="SQU13" s="83"/>
      <c r="SQV13" s="83"/>
      <c r="SQW13" s="83"/>
      <c r="SQX13" s="83"/>
      <c r="SQY13" s="83"/>
      <c r="SQZ13" s="83"/>
      <c r="SRA13" s="83"/>
      <c r="SRB13" s="83"/>
      <c r="SRC13" s="83"/>
      <c r="SRD13" s="83"/>
      <c r="SRE13" s="83"/>
      <c r="SRF13" s="83"/>
      <c r="SRG13" s="83"/>
      <c r="SRH13" s="83"/>
      <c r="SRI13" s="83"/>
      <c r="SRJ13" s="83"/>
      <c r="SRK13" s="83"/>
      <c r="SRL13" s="83"/>
      <c r="SRM13" s="83"/>
      <c r="SRN13" s="83"/>
      <c r="SRO13" s="83"/>
      <c r="SRP13" s="83"/>
      <c r="SRQ13" s="83"/>
      <c r="SRR13" s="83"/>
      <c r="SRS13" s="83"/>
      <c r="SRT13" s="83"/>
      <c r="SRU13" s="83"/>
      <c r="SRV13" s="83"/>
      <c r="SRW13" s="83"/>
      <c r="SRX13" s="83"/>
      <c r="SRY13" s="83"/>
      <c r="SRZ13" s="83"/>
      <c r="SSA13" s="83"/>
      <c r="SSB13" s="83"/>
      <c r="SSC13" s="83"/>
      <c r="SSD13" s="83"/>
      <c r="SSE13" s="83"/>
      <c r="SSF13" s="83"/>
      <c r="SSG13" s="83"/>
      <c r="SSH13" s="83"/>
      <c r="SSI13" s="83"/>
      <c r="SSJ13" s="83"/>
      <c r="SSK13" s="83"/>
      <c r="SSL13" s="83"/>
      <c r="SSM13" s="83"/>
      <c r="SSN13" s="83"/>
      <c r="SSO13" s="83"/>
      <c r="SSP13" s="83"/>
      <c r="SSQ13" s="83"/>
      <c r="SSR13" s="83"/>
      <c r="SSS13" s="83"/>
      <c r="SST13" s="83"/>
      <c r="SSU13" s="83"/>
      <c r="SSV13" s="83"/>
      <c r="SSW13" s="83"/>
      <c r="SSX13" s="83"/>
      <c r="SSY13" s="83"/>
      <c r="SSZ13" s="83"/>
      <c r="STA13" s="83"/>
      <c r="STB13" s="83"/>
      <c r="STC13" s="83"/>
      <c r="STD13" s="83"/>
      <c r="STE13" s="83"/>
      <c r="STF13" s="83"/>
      <c r="STG13" s="83"/>
      <c r="STH13" s="83"/>
      <c r="STI13" s="83"/>
      <c r="STJ13" s="83"/>
      <c r="STK13" s="83"/>
      <c r="STL13" s="83"/>
      <c r="STM13" s="83"/>
      <c r="STN13" s="83"/>
      <c r="STO13" s="83"/>
      <c r="STP13" s="83"/>
      <c r="STQ13" s="83"/>
      <c r="STR13" s="83"/>
      <c r="STS13" s="83"/>
      <c r="STT13" s="83"/>
      <c r="STU13" s="83"/>
      <c r="STV13" s="83"/>
      <c r="STW13" s="83"/>
      <c r="STX13" s="83"/>
      <c r="STY13" s="83"/>
      <c r="STZ13" s="83"/>
      <c r="SUA13" s="83"/>
      <c r="SUB13" s="83"/>
      <c r="SUC13" s="83"/>
      <c r="SUD13" s="83"/>
      <c r="SUE13" s="83"/>
      <c r="SUF13" s="83"/>
      <c r="SUG13" s="83"/>
      <c r="SUH13" s="83"/>
      <c r="SUI13" s="83"/>
      <c r="SUJ13" s="83"/>
      <c r="SUK13" s="83"/>
      <c r="SUL13" s="83"/>
      <c r="SUM13" s="83"/>
      <c r="SUN13" s="83"/>
      <c r="SUO13" s="83"/>
      <c r="SUP13" s="83"/>
      <c r="SUQ13" s="83"/>
      <c r="SUR13" s="83"/>
      <c r="SUS13" s="83"/>
      <c r="SUT13" s="83"/>
      <c r="SUU13" s="83"/>
      <c r="SUV13" s="83"/>
      <c r="SUW13" s="83"/>
      <c r="SUX13" s="83"/>
      <c r="SUY13" s="83"/>
      <c r="SUZ13" s="83"/>
      <c r="SVA13" s="83"/>
      <c r="SVB13" s="83"/>
      <c r="SVC13" s="83"/>
      <c r="SVD13" s="83"/>
      <c r="SVE13" s="83"/>
      <c r="SVF13" s="83"/>
      <c r="SVG13" s="83"/>
      <c r="SVH13" s="83"/>
      <c r="SVI13" s="83"/>
      <c r="SVJ13" s="83"/>
      <c r="SVK13" s="83"/>
      <c r="SVL13" s="83"/>
      <c r="SVM13" s="83"/>
      <c r="SVN13" s="83"/>
      <c r="SVO13" s="83"/>
      <c r="SVP13" s="83"/>
      <c r="SVQ13" s="83"/>
      <c r="SVR13" s="83"/>
      <c r="SVS13" s="83"/>
      <c r="SVT13" s="83"/>
      <c r="SVU13" s="83"/>
      <c r="SVV13" s="83"/>
      <c r="SVW13" s="83"/>
      <c r="SVX13" s="83"/>
      <c r="SVY13" s="83"/>
      <c r="SVZ13" s="83"/>
      <c r="SWA13" s="83"/>
      <c r="SWB13" s="83"/>
      <c r="SWC13" s="83"/>
      <c r="SWD13" s="83"/>
      <c r="SWE13" s="83"/>
      <c r="SWF13" s="83"/>
      <c r="SWG13" s="83"/>
      <c r="SWH13" s="83"/>
      <c r="SWI13" s="83"/>
      <c r="SWJ13" s="83"/>
      <c r="SWK13" s="83"/>
      <c r="SWL13" s="83"/>
      <c r="SWM13" s="83"/>
      <c r="SWN13" s="83"/>
      <c r="SWO13" s="83"/>
      <c r="SWP13" s="83"/>
      <c r="SWQ13" s="83"/>
      <c r="SWR13" s="83"/>
      <c r="SWS13" s="83"/>
      <c r="SWT13" s="83"/>
      <c r="SWU13" s="83"/>
      <c r="SWV13" s="83"/>
      <c r="SWW13" s="83"/>
      <c r="SWX13" s="83"/>
      <c r="SWY13" s="83"/>
      <c r="SWZ13" s="83"/>
      <c r="SXA13" s="83"/>
      <c r="SXB13" s="83"/>
      <c r="SXC13" s="83"/>
      <c r="SXD13" s="83"/>
      <c r="SXE13" s="83"/>
      <c r="SXF13" s="83"/>
      <c r="SXG13" s="83"/>
      <c r="SXH13" s="83"/>
      <c r="SXI13" s="83"/>
      <c r="SXJ13" s="83"/>
      <c r="SXK13" s="83"/>
      <c r="SXL13" s="83"/>
      <c r="SXM13" s="83"/>
      <c r="SXN13" s="83"/>
      <c r="SXO13" s="83"/>
      <c r="SXP13" s="83"/>
      <c r="SXQ13" s="83"/>
      <c r="SXR13" s="83"/>
      <c r="SXS13" s="83"/>
      <c r="SXT13" s="83"/>
      <c r="SXU13" s="83"/>
      <c r="SXV13" s="83"/>
      <c r="SXW13" s="83"/>
      <c r="SXX13" s="83"/>
      <c r="SXY13" s="83"/>
      <c r="SXZ13" s="83"/>
      <c r="SYA13" s="83"/>
      <c r="SYB13" s="83"/>
      <c r="SYC13" s="83"/>
      <c r="SYD13" s="83"/>
      <c r="SYE13" s="83"/>
      <c r="SYF13" s="83"/>
      <c r="SYG13" s="83"/>
      <c r="SYH13" s="83"/>
      <c r="SYI13" s="83"/>
      <c r="SYJ13" s="83"/>
      <c r="SYK13" s="83"/>
      <c r="SYL13" s="83"/>
      <c r="SYM13" s="83"/>
      <c r="SYN13" s="83"/>
      <c r="SYO13" s="83"/>
      <c r="SYP13" s="83"/>
      <c r="SYQ13" s="83"/>
      <c r="SYR13" s="83"/>
      <c r="SYS13" s="83"/>
      <c r="SYT13" s="83"/>
      <c r="SYU13" s="83"/>
      <c r="SYV13" s="83"/>
      <c r="SYW13" s="83"/>
      <c r="SYX13" s="83"/>
      <c r="SYY13" s="83"/>
      <c r="SYZ13" s="83"/>
      <c r="SZA13" s="83"/>
      <c r="SZB13" s="83"/>
      <c r="SZC13" s="83"/>
      <c r="SZD13" s="83"/>
      <c r="SZE13" s="83"/>
      <c r="SZF13" s="83"/>
      <c r="SZG13" s="83"/>
      <c r="SZH13" s="83"/>
      <c r="SZI13" s="83"/>
      <c r="SZJ13" s="83"/>
      <c r="SZK13" s="83"/>
      <c r="SZL13" s="83"/>
      <c r="SZM13" s="83"/>
      <c r="SZN13" s="83"/>
      <c r="SZO13" s="83"/>
      <c r="SZP13" s="83"/>
      <c r="SZQ13" s="83"/>
      <c r="SZR13" s="83"/>
      <c r="SZS13" s="83"/>
      <c r="SZT13" s="83"/>
      <c r="SZU13" s="83"/>
      <c r="SZV13" s="83"/>
      <c r="SZW13" s="83"/>
      <c r="SZX13" s="83"/>
      <c r="SZY13" s="83"/>
      <c r="SZZ13" s="83"/>
      <c r="TAA13" s="83"/>
      <c r="TAB13" s="83"/>
      <c r="TAC13" s="83"/>
      <c r="TAD13" s="83"/>
      <c r="TAE13" s="83"/>
      <c r="TAF13" s="83"/>
      <c r="TAG13" s="83"/>
      <c r="TAH13" s="83"/>
      <c r="TAI13" s="83"/>
      <c r="TAJ13" s="83"/>
      <c r="TAK13" s="83"/>
      <c r="TAL13" s="83"/>
      <c r="TAM13" s="83"/>
      <c r="TAN13" s="83"/>
      <c r="TAO13" s="83"/>
      <c r="TAP13" s="83"/>
      <c r="TAQ13" s="83"/>
      <c r="TAR13" s="83"/>
      <c r="TAS13" s="83"/>
      <c r="TAT13" s="83"/>
      <c r="TAU13" s="83"/>
      <c r="TAV13" s="83"/>
      <c r="TAW13" s="83"/>
      <c r="TAX13" s="83"/>
      <c r="TAY13" s="83"/>
      <c r="TAZ13" s="83"/>
      <c r="TBA13" s="83"/>
      <c r="TBB13" s="83"/>
      <c r="TBC13" s="83"/>
      <c r="TBD13" s="83"/>
      <c r="TBE13" s="83"/>
      <c r="TBF13" s="83"/>
      <c r="TBG13" s="83"/>
      <c r="TBH13" s="83"/>
      <c r="TBI13" s="83"/>
      <c r="TBJ13" s="83"/>
      <c r="TBK13" s="83"/>
      <c r="TBL13" s="83"/>
      <c r="TBM13" s="83"/>
      <c r="TBN13" s="83"/>
      <c r="TBO13" s="83"/>
      <c r="TBP13" s="83"/>
      <c r="TBQ13" s="83"/>
      <c r="TBR13" s="83"/>
      <c r="TBS13" s="83"/>
      <c r="TBT13" s="83"/>
      <c r="TBU13" s="83"/>
      <c r="TBV13" s="83"/>
      <c r="TBW13" s="83"/>
      <c r="TBX13" s="83"/>
      <c r="TBY13" s="83"/>
      <c r="TBZ13" s="83"/>
      <c r="TCA13" s="83"/>
      <c r="TCB13" s="83"/>
      <c r="TCC13" s="83"/>
      <c r="TCD13" s="83"/>
      <c r="TCE13" s="83"/>
      <c r="TCF13" s="83"/>
      <c r="TCG13" s="83"/>
      <c r="TCH13" s="83"/>
      <c r="TCI13" s="83"/>
      <c r="TCJ13" s="83"/>
      <c r="TCK13" s="83"/>
      <c r="TCL13" s="83"/>
      <c r="TCM13" s="83"/>
      <c r="TCN13" s="83"/>
      <c r="TCO13" s="83"/>
      <c r="TCP13" s="83"/>
      <c r="TCQ13" s="83"/>
      <c r="TCR13" s="83"/>
      <c r="TCS13" s="83"/>
      <c r="TCT13" s="83"/>
      <c r="TCU13" s="83"/>
      <c r="TCV13" s="83"/>
      <c r="TCW13" s="83"/>
      <c r="TCX13" s="83"/>
      <c r="TCY13" s="83"/>
      <c r="TCZ13" s="83"/>
      <c r="TDA13" s="83"/>
      <c r="TDB13" s="83"/>
      <c r="TDC13" s="83"/>
      <c r="TDD13" s="83"/>
      <c r="TDE13" s="83"/>
      <c r="TDF13" s="83"/>
      <c r="TDG13" s="83"/>
      <c r="TDH13" s="83"/>
      <c r="TDI13" s="83"/>
      <c r="TDJ13" s="83"/>
      <c r="TDK13" s="83"/>
      <c r="TDL13" s="83"/>
      <c r="TDM13" s="83"/>
      <c r="TDN13" s="83"/>
      <c r="TDO13" s="83"/>
      <c r="TDP13" s="83"/>
      <c r="TDQ13" s="83"/>
      <c r="TDR13" s="83"/>
      <c r="TDS13" s="83"/>
      <c r="TDT13" s="83"/>
      <c r="TDU13" s="83"/>
      <c r="TDV13" s="83"/>
      <c r="TDW13" s="83"/>
      <c r="TDX13" s="83"/>
      <c r="TDY13" s="83"/>
      <c r="TDZ13" s="83"/>
      <c r="TEA13" s="83"/>
      <c r="TEB13" s="83"/>
      <c r="TEC13" s="83"/>
      <c r="TED13" s="83"/>
      <c r="TEE13" s="83"/>
      <c r="TEF13" s="83"/>
      <c r="TEG13" s="83"/>
      <c r="TEH13" s="83"/>
      <c r="TEI13" s="83"/>
      <c r="TEJ13" s="83"/>
      <c r="TEK13" s="83"/>
      <c r="TEL13" s="83"/>
      <c r="TEM13" s="83"/>
      <c r="TEN13" s="83"/>
      <c r="TEO13" s="83"/>
      <c r="TEP13" s="83"/>
      <c r="TEQ13" s="83"/>
      <c r="TER13" s="83"/>
      <c r="TES13" s="83"/>
      <c r="TET13" s="83"/>
      <c r="TEU13" s="83"/>
      <c r="TEV13" s="83"/>
      <c r="TEW13" s="83"/>
      <c r="TEX13" s="83"/>
      <c r="TEY13" s="83"/>
      <c r="TEZ13" s="83"/>
      <c r="TFA13" s="83"/>
      <c r="TFB13" s="83"/>
      <c r="TFC13" s="83"/>
      <c r="TFD13" s="83"/>
      <c r="TFE13" s="83"/>
      <c r="TFF13" s="83"/>
      <c r="TFG13" s="83"/>
      <c r="TFH13" s="83"/>
      <c r="TFI13" s="83"/>
      <c r="TFJ13" s="83"/>
      <c r="TFK13" s="83"/>
      <c r="TFL13" s="83"/>
      <c r="TFM13" s="83"/>
      <c r="TFN13" s="83"/>
      <c r="TFO13" s="83"/>
      <c r="TFP13" s="83"/>
      <c r="TFQ13" s="83"/>
      <c r="TFR13" s="83"/>
      <c r="TFS13" s="83"/>
      <c r="TFT13" s="83"/>
      <c r="TFU13" s="83"/>
      <c r="TFV13" s="83"/>
      <c r="TFW13" s="83"/>
      <c r="TFX13" s="83"/>
      <c r="TFY13" s="83"/>
      <c r="TFZ13" s="83"/>
      <c r="TGA13" s="83"/>
      <c r="TGB13" s="83"/>
      <c r="TGC13" s="83"/>
      <c r="TGD13" s="83"/>
      <c r="TGE13" s="83"/>
      <c r="TGF13" s="83"/>
      <c r="TGG13" s="83"/>
      <c r="TGH13" s="83"/>
      <c r="TGI13" s="83"/>
      <c r="TGJ13" s="83"/>
      <c r="TGK13" s="83"/>
      <c r="TGL13" s="83"/>
      <c r="TGM13" s="83"/>
      <c r="TGN13" s="83"/>
      <c r="TGO13" s="83"/>
      <c r="TGP13" s="83"/>
      <c r="TGQ13" s="83"/>
      <c r="TGR13" s="83"/>
      <c r="TGS13" s="83"/>
      <c r="TGT13" s="83"/>
      <c r="TGU13" s="83"/>
      <c r="TGV13" s="83"/>
      <c r="TGW13" s="83"/>
      <c r="TGX13" s="83"/>
      <c r="TGY13" s="83"/>
      <c r="TGZ13" s="83"/>
      <c r="THA13" s="83"/>
      <c r="THB13" s="83"/>
      <c r="THC13" s="83"/>
      <c r="THD13" s="83"/>
      <c r="THE13" s="83"/>
      <c r="THF13" s="83"/>
      <c r="THG13" s="83"/>
      <c r="THH13" s="83"/>
      <c r="THI13" s="83"/>
      <c r="THJ13" s="83"/>
      <c r="THK13" s="83"/>
      <c r="THL13" s="83"/>
      <c r="THM13" s="83"/>
      <c r="THN13" s="83"/>
      <c r="THO13" s="83"/>
      <c r="THP13" s="83"/>
      <c r="THQ13" s="83"/>
      <c r="THR13" s="83"/>
      <c r="THS13" s="83"/>
      <c r="THT13" s="83"/>
      <c r="THU13" s="83"/>
      <c r="THV13" s="83"/>
      <c r="THW13" s="83"/>
      <c r="THX13" s="83"/>
      <c r="THY13" s="83"/>
      <c r="THZ13" s="83"/>
      <c r="TIA13" s="83"/>
      <c r="TIB13" s="83"/>
      <c r="TIC13" s="83"/>
      <c r="TID13" s="83"/>
      <c r="TIE13" s="83"/>
      <c r="TIF13" s="83"/>
      <c r="TIG13" s="83"/>
      <c r="TIH13" s="83"/>
      <c r="TII13" s="83"/>
      <c r="TIJ13" s="83"/>
      <c r="TIK13" s="83"/>
      <c r="TIL13" s="83"/>
      <c r="TIM13" s="83"/>
      <c r="TIN13" s="83"/>
      <c r="TIO13" s="83"/>
      <c r="TIP13" s="83"/>
      <c r="TIQ13" s="83"/>
      <c r="TIR13" s="83"/>
      <c r="TIS13" s="83"/>
      <c r="TIT13" s="83"/>
      <c r="TIU13" s="83"/>
      <c r="TIV13" s="83"/>
      <c r="TIW13" s="83"/>
      <c r="TIX13" s="83"/>
      <c r="TIY13" s="83"/>
      <c r="TIZ13" s="83"/>
      <c r="TJA13" s="83"/>
      <c r="TJB13" s="83"/>
      <c r="TJC13" s="83"/>
      <c r="TJD13" s="83"/>
      <c r="TJE13" s="83"/>
      <c r="TJF13" s="83"/>
      <c r="TJG13" s="83"/>
      <c r="TJH13" s="83"/>
      <c r="TJI13" s="83"/>
      <c r="TJJ13" s="83"/>
      <c r="TJK13" s="83"/>
      <c r="TJL13" s="83"/>
      <c r="TJM13" s="83"/>
      <c r="TJN13" s="83"/>
      <c r="TJO13" s="83"/>
      <c r="TJP13" s="83"/>
      <c r="TJQ13" s="83"/>
      <c r="TJR13" s="83"/>
      <c r="TJS13" s="83"/>
      <c r="TJT13" s="83"/>
      <c r="TJU13" s="83"/>
      <c r="TJV13" s="83"/>
      <c r="TJW13" s="83"/>
      <c r="TJX13" s="83"/>
      <c r="TJY13" s="83"/>
      <c r="TJZ13" s="83"/>
      <c r="TKA13" s="83"/>
      <c r="TKB13" s="83"/>
      <c r="TKC13" s="83"/>
      <c r="TKD13" s="83"/>
      <c r="TKE13" s="83"/>
      <c r="TKF13" s="83"/>
      <c r="TKG13" s="83"/>
      <c r="TKH13" s="83"/>
      <c r="TKI13" s="83"/>
      <c r="TKJ13" s="83"/>
      <c r="TKK13" s="83"/>
      <c r="TKL13" s="83"/>
      <c r="TKM13" s="83"/>
      <c r="TKN13" s="83"/>
      <c r="TKO13" s="83"/>
      <c r="TKP13" s="83"/>
      <c r="TKQ13" s="83"/>
      <c r="TKR13" s="83"/>
      <c r="TKS13" s="83"/>
      <c r="TKT13" s="83"/>
      <c r="TKU13" s="83"/>
      <c r="TKV13" s="83"/>
      <c r="TKW13" s="83"/>
      <c r="TKX13" s="83"/>
      <c r="TKY13" s="83"/>
      <c r="TKZ13" s="83"/>
      <c r="TLA13" s="83"/>
      <c r="TLB13" s="83"/>
      <c r="TLC13" s="83"/>
      <c r="TLD13" s="83"/>
      <c r="TLE13" s="83"/>
      <c r="TLF13" s="83"/>
      <c r="TLG13" s="83"/>
      <c r="TLH13" s="83"/>
      <c r="TLI13" s="83"/>
      <c r="TLJ13" s="83"/>
      <c r="TLK13" s="83"/>
      <c r="TLL13" s="83"/>
      <c r="TLM13" s="83"/>
      <c r="TLN13" s="83"/>
      <c r="TLO13" s="83"/>
      <c r="TLP13" s="83"/>
      <c r="TLQ13" s="83"/>
      <c r="TLR13" s="83"/>
      <c r="TLS13" s="83"/>
      <c r="TLT13" s="83"/>
      <c r="TLU13" s="83"/>
      <c r="TLV13" s="83"/>
      <c r="TLW13" s="83"/>
      <c r="TLX13" s="83"/>
      <c r="TLY13" s="83"/>
      <c r="TLZ13" s="83"/>
      <c r="TMA13" s="83"/>
      <c r="TMB13" s="83"/>
      <c r="TMC13" s="83"/>
      <c r="TMD13" s="83"/>
      <c r="TME13" s="83"/>
      <c r="TMF13" s="83"/>
      <c r="TMG13" s="83"/>
      <c r="TMH13" s="83"/>
      <c r="TMI13" s="83"/>
      <c r="TMJ13" s="83"/>
      <c r="TMK13" s="83"/>
      <c r="TML13" s="83"/>
      <c r="TMM13" s="83"/>
      <c r="TMN13" s="83"/>
      <c r="TMO13" s="83"/>
      <c r="TMP13" s="83"/>
      <c r="TMQ13" s="83"/>
      <c r="TMR13" s="83"/>
      <c r="TMS13" s="83"/>
      <c r="TMT13" s="83"/>
      <c r="TMU13" s="83"/>
      <c r="TMV13" s="83"/>
      <c r="TMW13" s="83"/>
      <c r="TMX13" s="83"/>
      <c r="TMY13" s="83"/>
      <c r="TMZ13" s="83"/>
      <c r="TNA13" s="83"/>
      <c r="TNB13" s="83"/>
      <c r="TNC13" s="83"/>
      <c r="TND13" s="83"/>
      <c r="TNE13" s="83"/>
      <c r="TNF13" s="83"/>
      <c r="TNG13" s="83"/>
      <c r="TNH13" s="83"/>
      <c r="TNI13" s="83"/>
      <c r="TNJ13" s="83"/>
      <c r="TNK13" s="83"/>
      <c r="TNL13" s="83"/>
      <c r="TNM13" s="83"/>
      <c r="TNN13" s="83"/>
      <c r="TNO13" s="83"/>
      <c r="TNP13" s="83"/>
      <c r="TNQ13" s="83"/>
      <c r="TNR13" s="83"/>
      <c r="TNS13" s="83"/>
      <c r="TNT13" s="83"/>
      <c r="TNU13" s="83"/>
      <c r="TNV13" s="83"/>
      <c r="TNW13" s="83"/>
      <c r="TNX13" s="83"/>
      <c r="TNY13" s="83"/>
      <c r="TNZ13" s="83"/>
      <c r="TOA13" s="83"/>
      <c r="TOB13" s="83"/>
      <c r="TOC13" s="83"/>
      <c r="TOD13" s="83"/>
      <c r="TOE13" s="83"/>
      <c r="TOF13" s="83"/>
      <c r="TOG13" s="83"/>
      <c r="TOH13" s="83"/>
      <c r="TOI13" s="83"/>
      <c r="TOJ13" s="83"/>
      <c r="TOK13" s="83"/>
      <c r="TOL13" s="83"/>
      <c r="TOM13" s="83"/>
      <c r="TON13" s="83"/>
      <c r="TOO13" s="83"/>
      <c r="TOP13" s="83"/>
      <c r="TOQ13" s="83"/>
      <c r="TOR13" s="83"/>
      <c r="TOS13" s="83"/>
      <c r="TOT13" s="83"/>
      <c r="TOU13" s="83"/>
      <c r="TOV13" s="83"/>
      <c r="TOW13" s="83"/>
      <c r="TOX13" s="83"/>
      <c r="TOY13" s="83"/>
      <c r="TOZ13" s="83"/>
      <c r="TPA13" s="83"/>
      <c r="TPB13" s="83"/>
      <c r="TPC13" s="83"/>
      <c r="TPD13" s="83"/>
      <c r="TPE13" s="83"/>
      <c r="TPF13" s="83"/>
      <c r="TPG13" s="83"/>
      <c r="TPH13" s="83"/>
      <c r="TPI13" s="83"/>
      <c r="TPJ13" s="83"/>
      <c r="TPK13" s="83"/>
      <c r="TPL13" s="83"/>
      <c r="TPM13" s="83"/>
      <c r="TPN13" s="83"/>
      <c r="TPO13" s="83"/>
      <c r="TPP13" s="83"/>
      <c r="TPQ13" s="83"/>
      <c r="TPR13" s="83"/>
      <c r="TPS13" s="83"/>
      <c r="TPT13" s="83"/>
      <c r="TPU13" s="83"/>
      <c r="TPV13" s="83"/>
      <c r="TPW13" s="83"/>
      <c r="TPX13" s="83"/>
      <c r="TPY13" s="83"/>
      <c r="TPZ13" s="83"/>
      <c r="TQA13" s="83"/>
      <c r="TQB13" s="83"/>
      <c r="TQC13" s="83"/>
      <c r="TQD13" s="83"/>
      <c r="TQE13" s="83"/>
      <c r="TQF13" s="83"/>
      <c r="TQG13" s="83"/>
      <c r="TQH13" s="83"/>
      <c r="TQI13" s="83"/>
      <c r="TQJ13" s="83"/>
      <c r="TQK13" s="83"/>
      <c r="TQL13" s="83"/>
      <c r="TQM13" s="83"/>
      <c r="TQN13" s="83"/>
      <c r="TQO13" s="83"/>
      <c r="TQP13" s="83"/>
      <c r="TQQ13" s="83"/>
      <c r="TQR13" s="83"/>
      <c r="TQS13" s="83"/>
      <c r="TQT13" s="83"/>
      <c r="TQU13" s="83"/>
      <c r="TQV13" s="83"/>
      <c r="TQW13" s="83"/>
      <c r="TQX13" s="83"/>
      <c r="TQY13" s="83"/>
      <c r="TQZ13" s="83"/>
      <c r="TRA13" s="83"/>
      <c r="TRB13" s="83"/>
      <c r="TRC13" s="83"/>
      <c r="TRD13" s="83"/>
      <c r="TRE13" s="83"/>
      <c r="TRF13" s="83"/>
      <c r="TRG13" s="83"/>
      <c r="TRH13" s="83"/>
      <c r="TRI13" s="83"/>
      <c r="TRJ13" s="83"/>
      <c r="TRK13" s="83"/>
      <c r="TRL13" s="83"/>
      <c r="TRM13" s="83"/>
      <c r="TRN13" s="83"/>
      <c r="TRO13" s="83"/>
      <c r="TRP13" s="83"/>
      <c r="TRQ13" s="83"/>
      <c r="TRR13" s="83"/>
      <c r="TRS13" s="83"/>
      <c r="TRT13" s="83"/>
      <c r="TRU13" s="83"/>
      <c r="TRV13" s="83"/>
      <c r="TRW13" s="83"/>
      <c r="TRX13" s="83"/>
      <c r="TRY13" s="83"/>
      <c r="TRZ13" s="83"/>
      <c r="TSA13" s="83"/>
      <c r="TSB13" s="83"/>
      <c r="TSC13" s="83"/>
      <c r="TSD13" s="83"/>
      <c r="TSE13" s="83"/>
      <c r="TSF13" s="83"/>
      <c r="TSG13" s="83"/>
      <c r="TSH13" s="83"/>
      <c r="TSI13" s="83"/>
      <c r="TSJ13" s="83"/>
      <c r="TSK13" s="83"/>
      <c r="TSL13" s="83"/>
      <c r="TSM13" s="83"/>
      <c r="TSN13" s="83"/>
      <c r="TSO13" s="83"/>
      <c r="TSP13" s="83"/>
      <c r="TSQ13" s="83"/>
      <c r="TSR13" s="83"/>
      <c r="TSS13" s="83"/>
      <c r="TST13" s="83"/>
      <c r="TSU13" s="83"/>
      <c r="TSV13" s="83"/>
      <c r="TSW13" s="83"/>
      <c r="TSX13" s="83"/>
      <c r="TSY13" s="83"/>
      <c r="TSZ13" s="83"/>
      <c r="TTA13" s="83"/>
      <c r="TTB13" s="83"/>
      <c r="TTC13" s="83"/>
      <c r="TTD13" s="83"/>
      <c r="TTE13" s="83"/>
      <c r="TTF13" s="83"/>
      <c r="TTG13" s="83"/>
      <c r="TTH13" s="83"/>
      <c r="TTI13" s="83"/>
      <c r="TTJ13" s="83"/>
      <c r="TTK13" s="83"/>
      <c r="TTL13" s="83"/>
      <c r="TTM13" s="83"/>
      <c r="TTN13" s="83"/>
      <c r="TTO13" s="83"/>
      <c r="TTP13" s="83"/>
      <c r="TTQ13" s="83"/>
      <c r="TTR13" s="83"/>
      <c r="TTS13" s="83"/>
      <c r="TTT13" s="83"/>
      <c r="TTU13" s="83"/>
      <c r="TTV13" s="83"/>
      <c r="TTW13" s="83"/>
      <c r="TTX13" s="83"/>
      <c r="TTY13" s="83"/>
      <c r="TTZ13" s="83"/>
      <c r="TUA13" s="83"/>
      <c r="TUB13" s="83"/>
      <c r="TUC13" s="83"/>
      <c r="TUD13" s="83"/>
      <c r="TUE13" s="83"/>
      <c r="TUF13" s="83"/>
      <c r="TUG13" s="83"/>
      <c r="TUH13" s="83"/>
      <c r="TUI13" s="83"/>
      <c r="TUJ13" s="83"/>
      <c r="TUK13" s="83"/>
      <c r="TUL13" s="83"/>
      <c r="TUM13" s="83"/>
      <c r="TUN13" s="83"/>
      <c r="TUO13" s="83"/>
      <c r="TUP13" s="83"/>
      <c r="TUQ13" s="83"/>
      <c r="TUR13" s="83"/>
      <c r="TUS13" s="83"/>
      <c r="TUT13" s="83"/>
      <c r="TUU13" s="83"/>
      <c r="TUV13" s="83"/>
      <c r="TUW13" s="83"/>
      <c r="TUX13" s="83"/>
      <c r="TUY13" s="83"/>
      <c r="TUZ13" s="83"/>
      <c r="TVA13" s="83"/>
      <c r="TVB13" s="83"/>
      <c r="TVC13" s="83"/>
      <c r="TVD13" s="83"/>
      <c r="TVE13" s="83"/>
      <c r="TVF13" s="83"/>
      <c r="TVG13" s="83"/>
      <c r="TVH13" s="83"/>
      <c r="TVI13" s="83"/>
      <c r="TVJ13" s="83"/>
      <c r="TVK13" s="83"/>
      <c r="TVL13" s="83"/>
      <c r="TVM13" s="83"/>
      <c r="TVN13" s="83"/>
      <c r="TVO13" s="83"/>
      <c r="TVP13" s="83"/>
      <c r="TVQ13" s="83"/>
      <c r="TVR13" s="83"/>
      <c r="TVS13" s="83"/>
      <c r="TVT13" s="83"/>
      <c r="TVU13" s="83"/>
      <c r="TVV13" s="83"/>
      <c r="TVW13" s="83"/>
      <c r="TVX13" s="83"/>
      <c r="TVY13" s="83"/>
      <c r="TVZ13" s="83"/>
      <c r="TWA13" s="83"/>
      <c r="TWB13" s="83"/>
      <c r="TWC13" s="83"/>
      <c r="TWD13" s="83"/>
      <c r="TWE13" s="83"/>
      <c r="TWF13" s="83"/>
      <c r="TWG13" s="83"/>
      <c r="TWH13" s="83"/>
      <c r="TWI13" s="83"/>
      <c r="TWJ13" s="83"/>
      <c r="TWK13" s="83"/>
      <c r="TWL13" s="83"/>
      <c r="TWM13" s="83"/>
      <c r="TWN13" s="83"/>
      <c r="TWO13" s="83"/>
      <c r="TWP13" s="83"/>
      <c r="TWQ13" s="83"/>
      <c r="TWR13" s="83"/>
      <c r="TWS13" s="83"/>
      <c r="TWT13" s="83"/>
      <c r="TWU13" s="83"/>
      <c r="TWV13" s="83"/>
      <c r="TWW13" s="83"/>
      <c r="TWX13" s="83"/>
      <c r="TWY13" s="83"/>
      <c r="TWZ13" s="83"/>
      <c r="TXA13" s="83"/>
      <c r="TXB13" s="83"/>
      <c r="TXC13" s="83"/>
      <c r="TXD13" s="83"/>
      <c r="TXE13" s="83"/>
      <c r="TXF13" s="83"/>
      <c r="TXG13" s="83"/>
      <c r="TXH13" s="83"/>
      <c r="TXI13" s="83"/>
      <c r="TXJ13" s="83"/>
      <c r="TXK13" s="83"/>
      <c r="TXL13" s="83"/>
      <c r="TXM13" s="83"/>
      <c r="TXN13" s="83"/>
      <c r="TXO13" s="83"/>
      <c r="TXP13" s="83"/>
      <c r="TXQ13" s="83"/>
      <c r="TXR13" s="83"/>
      <c r="TXS13" s="83"/>
      <c r="TXT13" s="83"/>
      <c r="TXU13" s="83"/>
      <c r="TXV13" s="83"/>
      <c r="TXW13" s="83"/>
      <c r="TXX13" s="83"/>
      <c r="TXY13" s="83"/>
      <c r="TXZ13" s="83"/>
      <c r="TYA13" s="83"/>
      <c r="TYB13" s="83"/>
      <c r="TYC13" s="83"/>
      <c r="TYD13" s="83"/>
      <c r="TYE13" s="83"/>
      <c r="TYF13" s="83"/>
      <c r="TYG13" s="83"/>
      <c r="TYH13" s="83"/>
      <c r="TYI13" s="83"/>
      <c r="TYJ13" s="83"/>
      <c r="TYK13" s="83"/>
      <c r="TYL13" s="83"/>
      <c r="TYM13" s="83"/>
      <c r="TYN13" s="83"/>
      <c r="TYO13" s="83"/>
      <c r="TYP13" s="83"/>
      <c r="TYQ13" s="83"/>
      <c r="TYR13" s="83"/>
      <c r="TYS13" s="83"/>
      <c r="TYT13" s="83"/>
      <c r="TYU13" s="83"/>
      <c r="TYV13" s="83"/>
      <c r="TYW13" s="83"/>
      <c r="TYX13" s="83"/>
      <c r="TYY13" s="83"/>
      <c r="TYZ13" s="83"/>
      <c r="TZA13" s="83"/>
      <c r="TZB13" s="83"/>
      <c r="TZC13" s="83"/>
      <c r="TZD13" s="83"/>
      <c r="TZE13" s="83"/>
      <c r="TZF13" s="83"/>
      <c r="TZG13" s="83"/>
      <c r="TZH13" s="83"/>
      <c r="TZI13" s="83"/>
      <c r="TZJ13" s="83"/>
      <c r="TZK13" s="83"/>
      <c r="TZL13" s="83"/>
      <c r="TZM13" s="83"/>
      <c r="TZN13" s="83"/>
      <c r="TZO13" s="83"/>
      <c r="TZP13" s="83"/>
      <c r="TZQ13" s="83"/>
      <c r="TZR13" s="83"/>
      <c r="TZS13" s="83"/>
      <c r="TZT13" s="83"/>
      <c r="TZU13" s="83"/>
      <c r="TZV13" s="83"/>
      <c r="TZW13" s="83"/>
      <c r="TZX13" s="83"/>
      <c r="TZY13" s="83"/>
      <c r="TZZ13" s="83"/>
      <c r="UAA13" s="83"/>
      <c r="UAB13" s="83"/>
      <c r="UAC13" s="83"/>
      <c r="UAD13" s="83"/>
      <c r="UAE13" s="83"/>
      <c r="UAF13" s="83"/>
      <c r="UAG13" s="83"/>
      <c r="UAH13" s="83"/>
      <c r="UAI13" s="83"/>
      <c r="UAJ13" s="83"/>
      <c r="UAK13" s="83"/>
      <c r="UAL13" s="83"/>
      <c r="UAM13" s="83"/>
      <c r="UAN13" s="83"/>
      <c r="UAO13" s="83"/>
      <c r="UAP13" s="83"/>
      <c r="UAQ13" s="83"/>
      <c r="UAR13" s="83"/>
      <c r="UAS13" s="83"/>
      <c r="UAT13" s="83"/>
      <c r="UAU13" s="83"/>
      <c r="UAV13" s="83"/>
      <c r="UAW13" s="83"/>
      <c r="UAX13" s="83"/>
      <c r="UAY13" s="83"/>
      <c r="UAZ13" s="83"/>
      <c r="UBA13" s="83"/>
      <c r="UBB13" s="83"/>
      <c r="UBC13" s="83"/>
      <c r="UBD13" s="83"/>
      <c r="UBE13" s="83"/>
      <c r="UBF13" s="83"/>
      <c r="UBG13" s="83"/>
      <c r="UBH13" s="83"/>
      <c r="UBI13" s="83"/>
      <c r="UBJ13" s="83"/>
      <c r="UBK13" s="83"/>
      <c r="UBL13" s="83"/>
      <c r="UBM13" s="83"/>
      <c r="UBN13" s="83"/>
      <c r="UBO13" s="83"/>
      <c r="UBP13" s="83"/>
      <c r="UBQ13" s="83"/>
      <c r="UBR13" s="83"/>
      <c r="UBS13" s="83"/>
      <c r="UBT13" s="83"/>
      <c r="UBU13" s="83"/>
      <c r="UBV13" s="83"/>
      <c r="UBW13" s="83"/>
      <c r="UBX13" s="83"/>
      <c r="UBY13" s="83"/>
      <c r="UBZ13" s="83"/>
      <c r="UCA13" s="83"/>
      <c r="UCB13" s="83"/>
      <c r="UCC13" s="83"/>
      <c r="UCD13" s="83"/>
      <c r="UCE13" s="83"/>
      <c r="UCF13" s="83"/>
      <c r="UCG13" s="83"/>
      <c r="UCH13" s="83"/>
      <c r="UCI13" s="83"/>
      <c r="UCJ13" s="83"/>
      <c r="UCK13" s="83"/>
      <c r="UCL13" s="83"/>
      <c r="UCM13" s="83"/>
      <c r="UCN13" s="83"/>
      <c r="UCO13" s="83"/>
      <c r="UCP13" s="83"/>
      <c r="UCQ13" s="83"/>
      <c r="UCR13" s="83"/>
      <c r="UCS13" s="83"/>
      <c r="UCT13" s="83"/>
      <c r="UCU13" s="83"/>
      <c r="UCV13" s="83"/>
      <c r="UCW13" s="83"/>
      <c r="UCX13" s="83"/>
      <c r="UCY13" s="83"/>
      <c r="UCZ13" s="83"/>
      <c r="UDA13" s="83"/>
      <c r="UDB13" s="83"/>
      <c r="UDC13" s="83"/>
      <c r="UDD13" s="83"/>
      <c r="UDE13" s="83"/>
      <c r="UDF13" s="83"/>
      <c r="UDG13" s="83"/>
      <c r="UDH13" s="83"/>
      <c r="UDI13" s="83"/>
      <c r="UDJ13" s="83"/>
      <c r="UDK13" s="83"/>
      <c r="UDL13" s="83"/>
      <c r="UDM13" s="83"/>
      <c r="UDN13" s="83"/>
      <c r="UDO13" s="83"/>
      <c r="UDP13" s="83"/>
      <c r="UDQ13" s="83"/>
      <c r="UDR13" s="83"/>
      <c r="UDS13" s="83"/>
      <c r="UDT13" s="83"/>
      <c r="UDU13" s="83"/>
      <c r="UDV13" s="83"/>
      <c r="UDW13" s="83"/>
      <c r="UDX13" s="83"/>
      <c r="UDY13" s="83"/>
      <c r="UDZ13" s="83"/>
      <c r="UEA13" s="83"/>
      <c r="UEB13" s="83"/>
      <c r="UEC13" s="83"/>
      <c r="UED13" s="83"/>
      <c r="UEE13" s="83"/>
      <c r="UEF13" s="83"/>
      <c r="UEG13" s="83"/>
      <c r="UEH13" s="83"/>
      <c r="UEI13" s="83"/>
      <c r="UEJ13" s="83"/>
      <c r="UEK13" s="83"/>
      <c r="UEL13" s="83"/>
      <c r="UEM13" s="83"/>
      <c r="UEN13" s="83"/>
      <c r="UEO13" s="83"/>
      <c r="UEP13" s="83"/>
      <c r="UEQ13" s="83"/>
      <c r="UER13" s="83"/>
      <c r="UES13" s="83"/>
      <c r="UET13" s="83"/>
      <c r="UEU13" s="83"/>
      <c r="UEV13" s="83"/>
      <c r="UEW13" s="83"/>
      <c r="UEX13" s="83"/>
      <c r="UEY13" s="83"/>
      <c r="UEZ13" s="83"/>
      <c r="UFA13" s="83"/>
      <c r="UFB13" s="83"/>
      <c r="UFC13" s="83"/>
      <c r="UFD13" s="83"/>
      <c r="UFE13" s="83"/>
      <c r="UFF13" s="83"/>
      <c r="UFG13" s="83"/>
      <c r="UFH13" s="83"/>
      <c r="UFI13" s="83"/>
      <c r="UFJ13" s="83"/>
      <c r="UFK13" s="83"/>
      <c r="UFL13" s="83"/>
      <c r="UFM13" s="83"/>
      <c r="UFN13" s="83"/>
      <c r="UFO13" s="83"/>
      <c r="UFP13" s="83"/>
      <c r="UFQ13" s="83"/>
      <c r="UFR13" s="83"/>
      <c r="UFS13" s="83"/>
      <c r="UFT13" s="83"/>
      <c r="UFU13" s="83"/>
      <c r="UFV13" s="83"/>
      <c r="UFW13" s="83"/>
      <c r="UFX13" s="83"/>
      <c r="UFY13" s="83"/>
      <c r="UFZ13" s="83"/>
      <c r="UGA13" s="83"/>
      <c r="UGB13" s="83"/>
      <c r="UGC13" s="83"/>
      <c r="UGD13" s="83"/>
      <c r="UGE13" s="83"/>
      <c r="UGF13" s="83"/>
      <c r="UGG13" s="83"/>
      <c r="UGH13" s="83"/>
      <c r="UGI13" s="83"/>
      <c r="UGJ13" s="83"/>
      <c r="UGK13" s="83"/>
      <c r="UGL13" s="83"/>
      <c r="UGM13" s="83"/>
      <c r="UGN13" s="83"/>
      <c r="UGO13" s="83"/>
      <c r="UGP13" s="83"/>
      <c r="UGQ13" s="83"/>
      <c r="UGR13" s="83"/>
      <c r="UGS13" s="83"/>
      <c r="UGT13" s="83"/>
      <c r="UGU13" s="83"/>
      <c r="UGV13" s="83"/>
      <c r="UGW13" s="83"/>
      <c r="UGX13" s="83"/>
      <c r="UGY13" s="83"/>
      <c r="UGZ13" s="83"/>
      <c r="UHA13" s="83"/>
      <c r="UHB13" s="83"/>
      <c r="UHC13" s="83"/>
      <c r="UHD13" s="83"/>
      <c r="UHE13" s="83"/>
      <c r="UHF13" s="83"/>
      <c r="UHG13" s="83"/>
      <c r="UHH13" s="83"/>
      <c r="UHI13" s="83"/>
      <c r="UHJ13" s="83"/>
      <c r="UHK13" s="83"/>
      <c r="UHL13" s="83"/>
      <c r="UHM13" s="83"/>
      <c r="UHN13" s="83"/>
      <c r="UHO13" s="83"/>
      <c r="UHP13" s="83"/>
      <c r="UHQ13" s="83"/>
      <c r="UHR13" s="83"/>
      <c r="UHS13" s="83"/>
      <c r="UHT13" s="83"/>
      <c r="UHU13" s="83"/>
      <c r="UHV13" s="83"/>
      <c r="UHW13" s="83"/>
      <c r="UHX13" s="83"/>
      <c r="UHY13" s="83"/>
      <c r="UHZ13" s="83"/>
      <c r="UIA13" s="83"/>
      <c r="UIB13" s="83"/>
      <c r="UIC13" s="83"/>
      <c r="UID13" s="83"/>
      <c r="UIE13" s="83"/>
      <c r="UIF13" s="83"/>
      <c r="UIG13" s="83"/>
      <c r="UIH13" s="83"/>
      <c r="UII13" s="83"/>
      <c r="UIJ13" s="83"/>
      <c r="UIK13" s="83"/>
      <c r="UIL13" s="83"/>
      <c r="UIM13" s="83"/>
      <c r="UIN13" s="83"/>
      <c r="UIO13" s="83"/>
      <c r="UIP13" s="83"/>
      <c r="UIQ13" s="83"/>
      <c r="UIR13" s="83"/>
      <c r="UIS13" s="83"/>
      <c r="UIT13" s="83"/>
      <c r="UIU13" s="83"/>
      <c r="UIV13" s="83"/>
      <c r="UIW13" s="83"/>
      <c r="UIX13" s="83"/>
      <c r="UIY13" s="83"/>
      <c r="UIZ13" s="83"/>
      <c r="UJA13" s="83"/>
      <c r="UJB13" s="83"/>
      <c r="UJC13" s="83"/>
      <c r="UJD13" s="83"/>
      <c r="UJE13" s="83"/>
      <c r="UJF13" s="83"/>
      <c r="UJG13" s="83"/>
      <c r="UJH13" s="83"/>
      <c r="UJI13" s="83"/>
      <c r="UJJ13" s="83"/>
      <c r="UJK13" s="83"/>
      <c r="UJL13" s="83"/>
      <c r="UJM13" s="83"/>
      <c r="UJN13" s="83"/>
      <c r="UJO13" s="83"/>
      <c r="UJP13" s="83"/>
      <c r="UJQ13" s="83"/>
      <c r="UJR13" s="83"/>
      <c r="UJS13" s="83"/>
      <c r="UJT13" s="83"/>
      <c r="UJU13" s="83"/>
      <c r="UJV13" s="83"/>
      <c r="UJW13" s="83"/>
      <c r="UJX13" s="83"/>
      <c r="UJY13" s="83"/>
      <c r="UJZ13" s="83"/>
      <c r="UKA13" s="83"/>
      <c r="UKB13" s="83"/>
      <c r="UKC13" s="83"/>
      <c r="UKD13" s="83"/>
      <c r="UKE13" s="83"/>
      <c r="UKF13" s="83"/>
      <c r="UKG13" s="83"/>
      <c r="UKH13" s="83"/>
      <c r="UKI13" s="83"/>
      <c r="UKJ13" s="83"/>
      <c r="UKK13" s="83"/>
      <c r="UKL13" s="83"/>
      <c r="UKM13" s="83"/>
      <c r="UKN13" s="83"/>
      <c r="UKO13" s="83"/>
      <c r="UKP13" s="83"/>
      <c r="UKQ13" s="83"/>
      <c r="UKR13" s="83"/>
      <c r="UKS13" s="83"/>
      <c r="UKT13" s="83"/>
      <c r="UKU13" s="83"/>
      <c r="UKV13" s="83"/>
      <c r="UKW13" s="83"/>
      <c r="UKX13" s="83"/>
      <c r="UKY13" s="83"/>
      <c r="UKZ13" s="83"/>
      <c r="ULA13" s="83"/>
      <c r="ULB13" s="83"/>
      <c r="ULC13" s="83"/>
      <c r="ULD13" s="83"/>
      <c r="ULE13" s="83"/>
      <c r="ULF13" s="83"/>
      <c r="ULG13" s="83"/>
      <c r="ULH13" s="83"/>
      <c r="ULI13" s="83"/>
      <c r="ULJ13" s="83"/>
      <c r="ULK13" s="83"/>
      <c r="ULL13" s="83"/>
      <c r="ULM13" s="83"/>
      <c r="ULN13" s="83"/>
      <c r="ULO13" s="83"/>
      <c r="ULP13" s="83"/>
      <c r="ULQ13" s="83"/>
      <c r="ULR13" s="83"/>
      <c r="ULS13" s="83"/>
      <c r="ULT13" s="83"/>
      <c r="ULU13" s="83"/>
      <c r="ULV13" s="83"/>
      <c r="ULW13" s="83"/>
      <c r="ULX13" s="83"/>
      <c r="ULY13" s="83"/>
      <c r="ULZ13" s="83"/>
      <c r="UMA13" s="83"/>
      <c r="UMB13" s="83"/>
      <c r="UMC13" s="83"/>
      <c r="UMD13" s="83"/>
      <c r="UME13" s="83"/>
      <c r="UMF13" s="83"/>
      <c r="UMG13" s="83"/>
      <c r="UMH13" s="83"/>
      <c r="UMI13" s="83"/>
      <c r="UMJ13" s="83"/>
      <c r="UMK13" s="83"/>
      <c r="UML13" s="83"/>
      <c r="UMM13" s="83"/>
      <c r="UMN13" s="83"/>
      <c r="UMO13" s="83"/>
      <c r="UMP13" s="83"/>
      <c r="UMQ13" s="83"/>
      <c r="UMR13" s="83"/>
      <c r="UMS13" s="83"/>
      <c r="UMT13" s="83"/>
      <c r="UMU13" s="83"/>
      <c r="UMV13" s="83"/>
      <c r="UMW13" s="83"/>
      <c r="UMX13" s="83"/>
      <c r="UMY13" s="83"/>
      <c r="UMZ13" s="83"/>
      <c r="UNA13" s="83"/>
      <c r="UNB13" s="83"/>
      <c r="UNC13" s="83"/>
      <c r="UND13" s="83"/>
      <c r="UNE13" s="83"/>
      <c r="UNF13" s="83"/>
      <c r="UNG13" s="83"/>
      <c r="UNH13" s="83"/>
      <c r="UNI13" s="83"/>
      <c r="UNJ13" s="83"/>
      <c r="UNK13" s="83"/>
      <c r="UNL13" s="83"/>
      <c r="UNM13" s="83"/>
      <c r="UNN13" s="83"/>
      <c r="UNO13" s="83"/>
      <c r="UNP13" s="83"/>
      <c r="UNQ13" s="83"/>
      <c r="UNR13" s="83"/>
      <c r="UNS13" s="83"/>
      <c r="UNT13" s="83"/>
      <c r="UNU13" s="83"/>
      <c r="UNV13" s="83"/>
      <c r="UNW13" s="83"/>
      <c r="UNX13" s="83"/>
      <c r="UNY13" s="83"/>
      <c r="UNZ13" s="83"/>
      <c r="UOA13" s="83"/>
      <c r="UOB13" s="83"/>
      <c r="UOC13" s="83"/>
      <c r="UOD13" s="83"/>
      <c r="UOE13" s="83"/>
      <c r="UOF13" s="83"/>
      <c r="UOG13" s="83"/>
      <c r="UOH13" s="83"/>
      <c r="UOI13" s="83"/>
      <c r="UOJ13" s="83"/>
      <c r="UOK13" s="83"/>
      <c r="UOL13" s="83"/>
      <c r="UOM13" s="83"/>
      <c r="UON13" s="83"/>
      <c r="UOO13" s="83"/>
      <c r="UOP13" s="83"/>
      <c r="UOQ13" s="83"/>
      <c r="UOR13" s="83"/>
      <c r="UOS13" s="83"/>
      <c r="UOT13" s="83"/>
      <c r="UOU13" s="83"/>
      <c r="UOV13" s="83"/>
      <c r="UOW13" s="83"/>
      <c r="UOX13" s="83"/>
      <c r="UOY13" s="83"/>
      <c r="UOZ13" s="83"/>
      <c r="UPA13" s="83"/>
      <c r="UPB13" s="83"/>
      <c r="UPC13" s="83"/>
      <c r="UPD13" s="83"/>
      <c r="UPE13" s="83"/>
      <c r="UPF13" s="83"/>
      <c r="UPG13" s="83"/>
      <c r="UPH13" s="83"/>
      <c r="UPI13" s="83"/>
      <c r="UPJ13" s="83"/>
      <c r="UPK13" s="83"/>
      <c r="UPL13" s="83"/>
      <c r="UPM13" s="83"/>
      <c r="UPN13" s="83"/>
      <c r="UPO13" s="83"/>
      <c r="UPP13" s="83"/>
      <c r="UPQ13" s="83"/>
      <c r="UPR13" s="83"/>
      <c r="UPS13" s="83"/>
      <c r="UPT13" s="83"/>
      <c r="UPU13" s="83"/>
      <c r="UPV13" s="83"/>
      <c r="UPW13" s="83"/>
      <c r="UPX13" s="83"/>
      <c r="UPY13" s="83"/>
      <c r="UPZ13" s="83"/>
      <c r="UQA13" s="83"/>
      <c r="UQB13" s="83"/>
      <c r="UQC13" s="83"/>
      <c r="UQD13" s="83"/>
      <c r="UQE13" s="83"/>
      <c r="UQF13" s="83"/>
      <c r="UQG13" s="83"/>
      <c r="UQH13" s="83"/>
      <c r="UQI13" s="83"/>
      <c r="UQJ13" s="83"/>
      <c r="UQK13" s="83"/>
      <c r="UQL13" s="83"/>
      <c r="UQM13" s="83"/>
      <c r="UQN13" s="83"/>
      <c r="UQO13" s="83"/>
      <c r="UQP13" s="83"/>
      <c r="UQQ13" s="83"/>
      <c r="UQR13" s="83"/>
      <c r="UQS13" s="83"/>
      <c r="UQT13" s="83"/>
      <c r="UQU13" s="83"/>
      <c r="UQV13" s="83"/>
      <c r="UQW13" s="83"/>
      <c r="UQX13" s="83"/>
      <c r="UQY13" s="83"/>
      <c r="UQZ13" s="83"/>
      <c r="URA13" s="83"/>
      <c r="URB13" s="83"/>
      <c r="URC13" s="83"/>
      <c r="URD13" s="83"/>
      <c r="URE13" s="83"/>
      <c r="URF13" s="83"/>
      <c r="URG13" s="83"/>
      <c r="URH13" s="83"/>
      <c r="URI13" s="83"/>
      <c r="URJ13" s="83"/>
      <c r="URK13" s="83"/>
      <c r="URL13" s="83"/>
      <c r="URM13" s="83"/>
      <c r="URN13" s="83"/>
      <c r="URO13" s="83"/>
      <c r="URP13" s="83"/>
      <c r="URQ13" s="83"/>
      <c r="URR13" s="83"/>
      <c r="URS13" s="83"/>
      <c r="URT13" s="83"/>
      <c r="URU13" s="83"/>
      <c r="URV13" s="83"/>
      <c r="URW13" s="83"/>
      <c r="URX13" s="83"/>
      <c r="URY13" s="83"/>
      <c r="URZ13" s="83"/>
      <c r="USA13" s="83"/>
      <c r="USB13" s="83"/>
      <c r="USC13" s="83"/>
      <c r="USD13" s="83"/>
      <c r="USE13" s="83"/>
      <c r="USF13" s="83"/>
      <c r="USG13" s="83"/>
      <c r="USH13" s="83"/>
      <c r="USI13" s="83"/>
      <c r="USJ13" s="83"/>
      <c r="USK13" s="83"/>
      <c r="USL13" s="83"/>
      <c r="USM13" s="83"/>
      <c r="USN13" s="83"/>
      <c r="USO13" s="83"/>
      <c r="USP13" s="83"/>
      <c r="USQ13" s="83"/>
      <c r="USR13" s="83"/>
      <c r="USS13" s="83"/>
      <c r="UST13" s="83"/>
      <c r="USU13" s="83"/>
      <c r="USV13" s="83"/>
      <c r="USW13" s="83"/>
      <c r="USX13" s="83"/>
      <c r="USY13" s="83"/>
      <c r="USZ13" s="83"/>
      <c r="UTA13" s="83"/>
      <c r="UTB13" s="83"/>
      <c r="UTC13" s="83"/>
      <c r="UTD13" s="83"/>
      <c r="UTE13" s="83"/>
      <c r="UTF13" s="83"/>
      <c r="UTG13" s="83"/>
      <c r="UTH13" s="83"/>
      <c r="UTI13" s="83"/>
      <c r="UTJ13" s="83"/>
      <c r="UTK13" s="83"/>
      <c r="UTL13" s="83"/>
      <c r="UTM13" s="83"/>
      <c r="UTN13" s="83"/>
      <c r="UTO13" s="83"/>
      <c r="UTP13" s="83"/>
      <c r="UTQ13" s="83"/>
      <c r="UTR13" s="83"/>
      <c r="UTS13" s="83"/>
      <c r="UTT13" s="83"/>
      <c r="UTU13" s="83"/>
      <c r="UTV13" s="83"/>
      <c r="UTW13" s="83"/>
      <c r="UTX13" s="83"/>
      <c r="UTY13" s="83"/>
      <c r="UTZ13" s="83"/>
      <c r="UUA13" s="83"/>
      <c r="UUB13" s="83"/>
      <c r="UUC13" s="83"/>
      <c r="UUD13" s="83"/>
      <c r="UUE13" s="83"/>
      <c r="UUF13" s="83"/>
      <c r="UUG13" s="83"/>
      <c r="UUH13" s="83"/>
      <c r="UUI13" s="83"/>
      <c r="UUJ13" s="83"/>
      <c r="UUK13" s="83"/>
      <c r="UUL13" s="83"/>
      <c r="UUM13" s="83"/>
      <c r="UUN13" s="83"/>
      <c r="UUO13" s="83"/>
      <c r="UUP13" s="83"/>
      <c r="UUQ13" s="83"/>
      <c r="UUR13" s="83"/>
      <c r="UUS13" s="83"/>
      <c r="UUT13" s="83"/>
      <c r="UUU13" s="83"/>
      <c r="UUV13" s="83"/>
      <c r="UUW13" s="83"/>
      <c r="UUX13" s="83"/>
      <c r="UUY13" s="83"/>
      <c r="UUZ13" s="83"/>
      <c r="UVA13" s="83"/>
      <c r="UVB13" s="83"/>
      <c r="UVC13" s="83"/>
      <c r="UVD13" s="83"/>
      <c r="UVE13" s="83"/>
      <c r="UVF13" s="83"/>
      <c r="UVG13" s="83"/>
      <c r="UVH13" s="83"/>
      <c r="UVI13" s="83"/>
      <c r="UVJ13" s="83"/>
      <c r="UVK13" s="83"/>
      <c r="UVL13" s="83"/>
      <c r="UVM13" s="83"/>
      <c r="UVN13" s="83"/>
      <c r="UVO13" s="83"/>
      <c r="UVP13" s="83"/>
      <c r="UVQ13" s="83"/>
      <c r="UVR13" s="83"/>
      <c r="UVS13" s="83"/>
      <c r="UVT13" s="83"/>
      <c r="UVU13" s="83"/>
      <c r="UVV13" s="83"/>
      <c r="UVW13" s="83"/>
      <c r="UVX13" s="83"/>
      <c r="UVY13" s="83"/>
      <c r="UVZ13" s="83"/>
      <c r="UWA13" s="83"/>
      <c r="UWB13" s="83"/>
      <c r="UWC13" s="83"/>
      <c r="UWD13" s="83"/>
      <c r="UWE13" s="83"/>
      <c r="UWF13" s="83"/>
      <c r="UWG13" s="83"/>
      <c r="UWH13" s="83"/>
      <c r="UWI13" s="83"/>
      <c r="UWJ13" s="83"/>
      <c r="UWK13" s="83"/>
      <c r="UWL13" s="83"/>
      <c r="UWM13" s="83"/>
      <c r="UWN13" s="83"/>
      <c r="UWO13" s="83"/>
      <c r="UWP13" s="83"/>
      <c r="UWQ13" s="83"/>
      <c r="UWR13" s="83"/>
      <c r="UWS13" s="83"/>
      <c r="UWT13" s="83"/>
      <c r="UWU13" s="83"/>
      <c r="UWV13" s="83"/>
      <c r="UWW13" s="83"/>
      <c r="UWX13" s="83"/>
      <c r="UWY13" s="83"/>
      <c r="UWZ13" s="83"/>
      <c r="UXA13" s="83"/>
      <c r="UXB13" s="83"/>
      <c r="UXC13" s="83"/>
      <c r="UXD13" s="83"/>
      <c r="UXE13" s="83"/>
      <c r="UXF13" s="83"/>
      <c r="UXG13" s="83"/>
      <c r="UXH13" s="83"/>
      <c r="UXI13" s="83"/>
      <c r="UXJ13" s="83"/>
      <c r="UXK13" s="83"/>
      <c r="UXL13" s="83"/>
      <c r="UXM13" s="83"/>
      <c r="UXN13" s="83"/>
      <c r="UXO13" s="83"/>
      <c r="UXP13" s="83"/>
      <c r="UXQ13" s="83"/>
      <c r="UXR13" s="83"/>
      <c r="UXS13" s="83"/>
      <c r="UXT13" s="83"/>
      <c r="UXU13" s="83"/>
      <c r="UXV13" s="83"/>
      <c r="UXW13" s="83"/>
      <c r="UXX13" s="83"/>
      <c r="UXY13" s="83"/>
      <c r="UXZ13" s="83"/>
      <c r="UYA13" s="83"/>
      <c r="UYB13" s="83"/>
      <c r="UYC13" s="83"/>
      <c r="UYD13" s="83"/>
      <c r="UYE13" s="83"/>
      <c r="UYF13" s="83"/>
      <c r="UYG13" s="83"/>
      <c r="UYH13" s="83"/>
      <c r="UYI13" s="83"/>
      <c r="UYJ13" s="83"/>
      <c r="UYK13" s="83"/>
      <c r="UYL13" s="83"/>
      <c r="UYM13" s="83"/>
      <c r="UYN13" s="83"/>
      <c r="UYO13" s="83"/>
      <c r="UYP13" s="83"/>
      <c r="UYQ13" s="83"/>
      <c r="UYR13" s="83"/>
      <c r="UYS13" s="83"/>
      <c r="UYT13" s="83"/>
      <c r="UYU13" s="83"/>
      <c r="UYV13" s="83"/>
      <c r="UYW13" s="83"/>
      <c r="UYX13" s="83"/>
      <c r="UYY13" s="83"/>
      <c r="UYZ13" s="83"/>
      <c r="UZA13" s="83"/>
      <c r="UZB13" s="83"/>
      <c r="UZC13" s="83"/>
      <c r="UZD13" s="83"/>
      <c r="UZE13" s="83"/>
      <c r="UZF13" s="83"/>
      <c r="UZG13" s="83"/>
      <c r="UZH13" s="83"/>
      <c r="UZI13" s="83"/>
      <c r="UZJ13" s="83"/>
      <c r="UZK13" s="83"/>
      <c r="UZL13" s="83"/>
      <c r="UZM13" s="83"/>
      <c r="UZN13" s="83"/>
      <c r="UZO13" s="83"/>
      <c r="UZP13" s="83"/>
      <c r="UZQ13" s="83"/>
      <c r="UZR13" s="83"/>
      <c r="UZS13" s="83"/>
      <c r="UZT13" s="83"/>
      <c r="UZU13" s="83"/>
      <c r="UZV13" s="83"/>
      <c r="UZW13" s="83"/>
      <c r="UZX13" s="83"/>
      <c r="UZY13" s="83"/>
      <c r="UZZ13" s="83"/>
      <c r="VAA13" s="83"/>
      <c r="VAB13" s="83"/>
      <c r="VAC13" s="83"/>
      <c r="VAD13" s="83"/>
      <c r="VAE13" s="83"/>
      <c r="VAF13" s="83"/>
      <c r="VAG13" s="83"/>
      <c r="VAH13" s="83"/>
      <c r="VAI13" s="83"/>
      <c r="VAJ13" s="83"/>
      <c r="VAK13" s="83"/>
      <c r="VAL13" s="83"/>
      <c r="VAM13" s="83"/>
      <c r="VAN13" s="83"/>
      <c r="VAO13" s="83"/>
      <c r="VAP13" s="83"/>
      <c r="VAQ13" s="83"/>
      <c r="VAR13" s="83"/>
      <c r="VAS13" s="83"/>
      <c r="VAT13" s="83"/>
      <c r="VAU13" s="83"/>
      <c r="VAV13" s="83"/>
      <c r="VAW13" s="83"/>
      <c r="VAX13" s="83"/>
      <c r="VAY13" s="83"/>
      <c r="VAZ13" s="83"/>
      <c r="VBA13" s="83"/>
      <c r="VBB13" s="83"/>
      <c r="VBC13" s="83"/>
      <c r="VBD13" s="83"/>
      <c r="VBE13" s="83"/>
      <c r="VBF13" s="83"/>
      <c r="VBG13" s="83"/>
      <c r="VBH13" s="83"/>
      <c r="VBI13" s="83"/>
      <c r="VBJ13" s="83"/>
      <c r="VBK13" s="83"/>
      <c r="VBL13" s="83"/>
      <c r="VBM13" s="83"/>
      <c r="VBN13" s="83"/>
      <c r="VBO13" s="83"/>
      <c r="VBP13" s="83"/>
      <c r="VBQ13" s="83"/>
      <c r="VBR13" s="83"/>
      <c r="VBS13" s="83"/>
      <c r="VBT13" s="83"/>
      <c r="VBU13" s="83"/>
      <c r="VBV13" s="83"/>
      <c r="VBW13" s="83"/>
      <c r="VBX13" s="83"/>
      <c r="VBY13" s="83"/>
      <c r="VBZ13" s="83"/>
      <c r="VCA13" s="83"/>
      <c r="VCB13" s="83"/>
      <c r="VCC13" s="83"/>
      <c r="VCD13" s="83"/>
      <c r="VCE13" s="83"/>
      <c r="VCF13" s="83"/>
      <c r="VCG13" s="83"/>
      <c r="VCH13" s="83"/>
      <c r="VCI13" s="83"/>
      <c r="VCJ13" s="83"/>
      <c r="VCK13" s="83"/>
      <c r="VCL13" s="83"/>
      <c r="VCM13" s="83"/>
      <c r="VCN13" s="83"/>
      <c r="VCO13" s="83"/>
      <c r="VCP13" s="83"/>
      <c r="VCQ13" s="83"/>
      <c r="VCR13" s="83"/>
      <c r="VCS13" s="83"/>
      <c r="VCT13" s="83"/>
      <c r="VCU13" s="83"/>
      <c r="VCV13" s="83"/>
      <c r="VCW13" s="83"/>
      <c r="VCX13" s="83"/>
      <c r="VCY13" s="83"/>
      <c r="VCZ13" s="83"/>
      <c r="VDA13" s="83"/>
      <c r="VDB13" s="83"/>
      <c r="VDC13" s="83"/>
      <c r="VDD13" s="83"/>
      <c r="VDE13" s="83"/>
      <c r="VDF13" s="83"/>
      <c r="VDG13" s="83"/>
      <c r="VDH13" s="83"/>
      <c r="VDI13" s="83"/>
      <c r="VDJ13" s="83"/>
      <c r="VDK13" s="83"/>
      <c r="VDL13" s="83"/>
      <c r="VDM13" s="83"/>
      <c r="VDN13" s="83"/>
      <c r="VDO13" s="83"/>
      <c r="VDP13" s="83"/>
      <c r="VDQ13" s="83"/>
      <c r="VDR13" s="83"/>
      <c r="VDS13" s="83"/>
      <c r="VDT13" s="83"/>
      <c r="VDU13" s="83"/>
      <c r="VDV13" s="83"/>
      <c r="VDW13" s="83"/>
      <c r="VDX13" s="83"/>
      <c r="VDY13" s="83"/>
      <c r="VDZ13" s="83"/>
      <c r="VEA13" s="83"/>
      <c r="VEB13" s="83"/>
      <c r="VEC13" s="83"/>
      <c r="VED13" s="83"/>
      <c r="VEE13" s="83"/>
      <c r="VEF13" s="83"/>
      <c r="VEG13" s="83"/>
      <c r="VEH13" s="83"/>
      <c r="VEI13" s="83"/>
      <c r="VEJ13" s="83"/>
      <c r="VEK13" s="83"/>
      <c r="VEL13" s="83"/>
      <c r="VEM13" s="83"/>
      <c r="VEN13" s="83"/>
      <c r="VEO13" s="83"/>
      <c r="VEP13" s="83"/>
      <c r="VEQ13" s="83"/>
      <c r="VER13" s="83"/>
      <c r="VES13" s="83"/>
      <c r="VET13" s="83"/>
      <c r="VEU13" s="83"/>
      <c r="VEV13" s="83"/>
      <c r="VEW13" s="83"/>
      <c r="VEX13" s="83"/>
      <c r="VEY13" s="83"/>
      <c r="VEZ13" s="83"/>
      <c r="VFA13" s="83"/>
      <c r="VFB13" s="83"/>
      <c r="VFC13" s="83"/>
      <c r="VFD13" s="83"/>
      <c r="VFE13" s="83"/>
      <c r="VFF13" s="83"/>
      <c r="VFG13" s="83"/>
      <c r="VFH13" s="83"/>
      <c r="VFI13" s="83"/>
      <c r="VFJ13" s="83"/>
      <c r="VFK13" s="83"/>
      <c r="VFL13" s="83"/>
      <c r="VFM13" s="83"/>
      <c r="VFN13" s="83"/>
      <c r="VFO13" s="83"/>
      <c r="VFP13" s="83"/>
      <c r="VFQ13" s="83"/>
      <c r="VFR13" s="83"/>
      <c r="VFS13" s="83"/>
      <c r="VFT13" s="83"/>
      <c r="VFU13" s="83"/>
      <c r="VFV13" s="83"/>
      <c r="VFW13" s="83"/>
      <c r="VFX13" s="83"/>
      <c r="VFY13" s="83"/>
      <c r="VFZ13" s="83"/>
      <c r="VGA13" s="83"/>
      <c r="VGB13" s="83"/>
      <c r="VGC13" s="83"/>
      <c r="VGD13" s="83"/>
      <c r="VGE13" s="83"/>
      <c r="VGF13" s="83"/>
      <c r="VGG13" s="83"/>
      <c r="VGH13" s="83"/>
      <c r="VGI13" s="83"/>
      <c r="VGJ13" s="83"/>
      <c r="VGK13" s="83"/>
      <c r="VGL13" s="83"/>
      <c r="VGM13" s="83"/>
      <c r="VGN13" s="83"/>
      <c r="VGO13" s="83"/>
      <c r="VGP13" s="83"/>
      <c r="VGQ13" s="83"/>
      <c r="VGR13" s="83"/>
      <c r="VGS13" s="83"/>
      <c r="VGT13" s="83"/>
      <c r="VGU13" s="83"/>
      <c r="VGV13" s="83"/>
      <c r="VGW13" s="83"/>
      <c r="VGX13" s="83"/>
      <c r="VGY13" s="83"/>
      <c r="VGZ13" s="83"/>
      <c r="VHA13" s="83"/>
      <c r="VHB13" s="83"/>
      <c r="VHC13" s="83"/>
      <c r="VHD13" s="83"/>
      <c r="VHE13" s="83"/>
      <c r="VHF13" s="83"/>
      <c r="VHG13" s="83"/>
      <c r="VHH13" s="83"/>
      <c r="VHI13" s="83"/>
      <c r="VHJ13" s="83"/>
      <c r="VHK13" s="83"/>
      <c r="VHL13" s="83"/>
      <c r="VHM13" s="83"/>
      <c r="VHN13" s="83"/>
      <c r="VHO13" s="83"/>
      <c r="VHP13" s="83"/>
      <c r="VHQ13" s="83"/>
      <c r="VHR13" s="83"/>
      <c r="VHS13" s="83"/>
      <c r="VHT13" s="83"/>
      <c r="VHU13" s="83"/>
      <c r="VHV13" s="83"/>
      <c r="VHW13" s="83"/>
      <c r="VHX13" s="83"/>
      <c r="VHY13" s="83"/>
      <c r="VHZ13" s="83"/>
      <c r="VIA13" s="83"/>
      <c r="VIB13" s="83"/>
      <c r="VIC13" s="83"/>
      <c r="VID13" s="83"/>
      <c r="VIE13" s="83"/>
      <c r="VIF13" s="83"/>
      <c r="VIG13" s="83"/>
      <c r="VIH13" s="83"/>
      <c r="VII13" s="83"/>
      <c r="VIJ13" s="83"/>
      <c r="VIK13" s="83"/>
      <c r="VIL13" s="83"/>
      <c r="VIM13" s="83"/>
      <c r="VIN13" s="83"/>
      <c r="VIO13" s="83"/>
      <c r="VIP13" s="83"/>
      <c r="VIQ13" s="83"/>
      <c r="VIR13" s="83"/>
      <c r="VIS13" s="83"/>
      <c r="VIT13" s="83"/>
      <c r="VIU13" s="83"/>
      <c r="VIV13" s="83"/>
      <c r="VIW13" s="83"/>
      <c r="VIX13" s="83"/>
      <c r="VIY13" s="83"/>
      <c r="VIZ13" s="83"/>
      <c r="VJA13" s="83"/>
      <c r="VJB13" s="83"/>
      <c r="VJC13" s="83"/>
      <c r="VJD13" s="83"/>
      <c r="VJE13" s="83"/>
      <c r="VJF13" s="83"/>
      <c r="VJG13" s="83"/>
      <c r="VJH13" s="83"/>
      <c r="VJI13" s="83"/>
      <c r="VJJ13" s="83"/>
      <c r="VJK13" s="83"/>
      <c r="VJL13" s="83"/>
      <c r="VJM13" s="83"/>
      <c r="VJN13" s="83"/>
      <c r="VJO13" s="83"/>
      <c r="VJP13" s="83"/>
      <c r="VJQ13" s="83"/>
      <c r="VJR13" s="83"/>
      <c r="VJS13" s="83"/>
      <c r="VJT13" s="83"/>
      <c r="VJU13" s="83"/>
      <c r="VJV13" s="83"/>
      <c r="VJW13" s="83"/>
      <c r="VJX13" s="83"/>
      <c r="VJY13" s="83"/>
      <c r="VJZ13" s="83"/>
      <c r="VKA13" s="83"/>
      <c r="VKB13" s="83"/>
      <c r="VKC13" s="83"/>
      <c r="VKD13" s="83"/>
      <c r="VKE13" s="83"/>
      <c r="VKF13" s="83"/>
      <c r="VKG13" s="83"/>
      <c r="VKH13" s="83"/>
      <c r="VKI13" s="83"/>
      <c r="VKJ13" s="83"/>
      <c r="VKK13" s="83"/>
      <c r="VKL13" s="83"/>
      <c r="VKM13" s="83"/>
      <c r="VKN13" s="83"/>
      <c r="VKO13" s="83"/>
      <c r="VKP13" s="83"/>
      <c r="VKQ13" s="83"/>
      <c r="VKR13" s="83"/>
      <c r="VKS13" s="83"/>
      <c r="VKT13" s="83"/>
      <c r="VKU13" s="83"/>
      <c r="VKV13" s="83"/>
      <c r="VKW13" s="83"/>
      <c r="VKX13" s="83"/>
      <c r="VKY13" s="83"/>
      <c r="VKZ13" s="83"/>
      <c r="VLA13" s="83"/>
      <c r="VLB13" s="83"/>
      <c r="VLC13" s="83"/>
      <c r="VLD13" s="83"/>
      <c r="VLE13" s="83"/>
      <c r="VLF13" s="83"/>
      <c r="VLG13" s="83"/>
      <c r="VLH13" s="83"/>
      <c r="VLI13" s="83"/>
      <c r="VLJ13" s="83"/>
      <c r="VLK13" s="83"/>
      <c r="VLL13" s="83"/>
      <c r="VLM13" s="83"/>
      <c r="VLN13" s="83"/>
      <c r="VLO13" s="83"/>
      <c r="VLP13" s="83"/>
      <c r="VLQ13" s="83"/>
      <c r="VLR13" s="83"/>
      <c r="VLS13" s="83"/>
      <c r="VLT13" s="83"/>
      <c r="VLU13" s="83"/>
      <c r="VLV13" s="83"/>
      <c r="VLW13" s="83"/>
      <c r="VLX13" s="83"/>
      <c r="VLY13" s="83"/>
      <c r="VLZ13" s="83"/>
      <c r="VMA13" s="83"/>
      <c r="VMB13" s="83"/>
      <c r="VMC13" s="83"/>
      <c r="VMD13" s="83"/>
      <c r="VME13" s="83"/>
      <c r="VMF13" s="83"/>
      <c r="VMG13" s="83"/>
      <c r="VMH13" s="83"/>
      <c r="VMI13" s="83"/>
      <c r="VMJ13" s="83"/>
      <c r="VMK13" s="83"/>
      <c r="VML13" s="83"/>
      <c r="VMM13" s="83"/>
      <c r="VMN13" s="83"/>
      <c r="VMO13" s="83"/>
      <c r="VMP13" s="83"/>
      <c r="VMQ13" s="83"/>
      <c r="VMR13" s="83"/>
      <c r="VMS13" s="83"/>
      <c r="VMT13" s="83"/>
      <c r="VMU13" s="83"/>
      <c r="VMV13" s="83"/>
      <c r="VMW13" s="83"/>
      <c r="VMX13" s="83"/>
      <c r="VMY13" s="83"/>
      <c r="VMZ13" s="83"/>
      <c r="VNA13" s="83"/>
      <c r="VNB13" s="83"/>
      <c r="VNC13" s="83"/>
      <c r="VND13" s="83"/>
      <c r="VNE13" s="83"/>
      <c r="VNF13" s="83"/>
      <c r="VNG13" s="83"/>
      <c r="VNH13" s="83"/>
      <c r="VNI13" s="83"/>
      <c r="VNJ13" s="83"/>
      <c r="VNK13" s="83"/>
      <c r="VNL13" s="83"/>
      <c r="VNM13" s="83"/>
      <c r="VNN13" s="83"/>
      <c r="VNO13" s="83"/>
      <c r="VNP13" s="83"/>
      <c r="VNQ13" s="83"/>
      <c r="VNR13" s="83"/>
      <c r="VNS13" s="83"/>
      <c r="VNT13" s="83"/>
      <c r="VNU13" s="83"/>
      <c r="VNV13" s="83"/>
      <c r="VNW13" s="83"/>
      <c r="VNX13" s="83"/>
      <c r="VNY13" s="83"/>
      <c r="VNZ13" s="83"/>
      <c r="VOA13" s="83"/>
      <c r="VOB13" s="83"/>
      <c r="VOC13" s="83"/>
      <c r="VOD13" s="83"/>
      <c r="VOE13" s="83"/>
      <c r="VOF13" s="83"/>
      <c r="VOG13" s="83"/>
      <c r="VOH13" s="83"/>
      <c r="VOI13" s="83"/>
      <c r="VOJ13" s="83"/>
      <c r="VOK13" s="83"/>
      <c r="VOL13" s="83"/>
      <c r="VOM13" s="83"/>
      <c r="VON13" s="83"/>
      <c r="VOO13" s="83"/>
      <c r="VOP13" s="83"/>
      <c r="VOQ13" s="83"/>
      <c r="VOR13" s="83"/>
      <c r="VOS13" s="83"/>
      <c r="VOT13" s="83"/>
      <c r="VOU13" s="83"/>
      <c r="VOV13" s="83"/>
      <c r="VOW13" s="83"/>
      <c r="VOX13" s="83"/>
      <c r="VOY13" s="83"/>
      <c r="VOZ13" s="83"/>
      <c r="VPA13" s="83"/>
      <c r="VPB13" s="83"/>
      <c r="VPC13" s="83"/>
      <c r="VPD13" s="83"/>
      <c r="VPE13" s="83"/>
      <c r="VPF13" s="83"/>
      <c r="VPG13" s="83"/>
      <c r="VPH13" s="83"/>
      <c r="VPI13" s="83"/>
      <c r="VPJ13" s="83"/>
      <c r="VPK13" s="83"/>
      <c r="VPL13" s="83"/>
      <c r="VPM13" s="83"/>
      <c r="VPN13" s="83"/>
      <c r="VPO13" s="83"/>
      <c r="VPP13" s="83"/>
      <c r="VPQ13" s="83"/>
      <c r="VPR13" s="83"/>
      <c r="VPS13" s="83"/>
      <c r="VPT13" s="83"/>
      <c r="VPU13" s="83"/>
      <c r="VPV13" s="83"/>
      <c r="VPW13" s="83"/>
      <c r="VPX13" s="83"/>
      <c r="VPY13" s="83"/>
      <c r="VPZ13" s="83"/>
      <c r="VQA13" s="83"/>
      <c r="VQB13" s="83"/>
      <c r="VQC13" s="83"/>
      <c r="VQD13" s="83"/>
      <c r="VQE13" s="83"/>
      <c r="VQF13" s="83"/>
      <c r="VQG13" s="83"/>
      <c r="VQH13" s="83"/>
      <c r="VQI13" s="83"/>
      <c r="VQJ13" s="83"/>
      <c r="VQK13" s="83"/>
      <c r="VQL13" s="83"/>
      <c r="VQM13" s="83"/>
      <c r="VQN13" s="83"/>
      <c r="VQO13" s="83"/>
      <c r="VQP13" s="83"/>
      <c r="VQQ13" s="83"/>
      <c r="VQR13" s="83"/>
      <c r="VQS13" s="83"/>
      <c r="VQT13" s="83"/>
      <c r="VQU13" s="83"/>
      <c r="VQV13" s="83"/>
      <c r="VQW13" s="83"/>
      <c r="VQX13" s="83"/>
      <c r="VQY13" s="83"/>
      <c r="VQZ13" s="83"/>
      <c r="VRA13" s="83"/>
      <c r="VRB13" s="83"/>
      <c r="VRC13" s="83"/>
      <c r="VRD13" s="83"/>
      <c r="VRE13" s="83"/>
      <c r="VRF13" s="83"/>
      <c r="VRG13" s="83"/>
      <c r="VRH13" s="83"/>
      <c r="VRI13" s="83"/>
      <c r="VRJ13" s="83"/>
      <c r="VRK13" s="83"/>
      <c r="VRL13" s="83"/>
      <c r="VRM13" s="83"/>
      <c r="VRN13" s="83"/>
      <c r="VRO13" s="83"/>
      <c r="VRP13" s="83"/>
      <c r="VRQ13" s="83"/>
      <c r="VRR13" s="83"/>
      <c r="VRS13" s="83"/>
      <c r="VRT13" s="83"/>
      <c r="VRU13" s="83"/>
      <c r="VRV13" s="83"/>
      <c r="VRW13" s="83"/>
      <c r="VRX13" s="83"/>
      <c r="VRY13" s="83"/>
      <c r="VRZ13" s="83"/>
      <c r="VSA13" s="83"/>
      <c r="VSB13" s="83"/>
      <c r="VSC13" s="83"/>
      <c r="VSD13" s="83"/>
      <c r="VSE13" s="83"/>
      <c r="VSF13" s="83"/>
      <c r="VSG13" s="83"/>
      <c r="VSH13" s="83"/>
      <c r="VSI13" s="83"/>
      <c r="VSJ13" s="83"/>
      <c r="VSK13" s="83"/>
      <c r="VSL13" s="83"/>
      <c r="VSM13" s="83"/>
      <c r="VSN13" s="83"/>
      <c r="VSO13" s="83"/>
      <c r="VSP13" s="83"/>
      <c r="VSQ13" s="83"/>
      <c r="VSR13" s="83"/>
      <c r="VSS13" s="83"/>
      <c r="VST13" s="83"/>
      <c r="VSU13" s="83"/>
      <c r="VSV13" s="83"/>
      <c r="VSW13" s="83"/>
      <c r="VSX13" s="83"/>
      <c r="VSY13" s="83"/>
      <c r="VSZ13" s="83"/>
      <c r="VTA13" s="83"/>
      <c r="VTB13" s="83"/>
      <c r="VTC13" s="83"/>
      <c r="VTD13" s="83"/>
      <c r="VTE13" s="83"/>
      <c r="VTF13" s="83"/>
      <c r="VTG13" s="83"/>
      <c r="VTH13" s="83"/>
      <c r="VTI13" s="83"/>
      <c r="VTJ13" s="83"/>
      <c r="VTK13" s="83"/>
      <c r="VTL13" s="83"/>
      <c r="VTM13" s="83"/>
      <c r="VTN13" s="83"/>
      <c r="VTO13" s="83"/>
      <c r="VTP13" s="83"/>
      <c r="VTQ13" s="83"/>
      <c r="VTR13" s="83"/>
      <c r="VTS13" s="83"/>
      <c r="VTT13" s="83"/>
      <c r="VTU13" s="83"/>
      <c r="VTV13" s="83"/>
      <c r="VTW13" s="83"/>
      <c r="VTX13" s="83"/>
      <c r="VTY13" s="83"/>
      <c r="VTZ13" s="83"/>
      <c r="VUA13" s="83"/>
      <c r="VUB13" s="83"/>
      <c r="VUC13" s="83"/>
      <c r="VUD13" s="83"/>
      <c r="VUE13" s="83"/>
      <c r="VUF13" s="83"/>
      <c r="VUG13" s="83"/>
      <c r="VUH13" s="83"/>
      <c r="VUI13" s="83"/>
      <c r="VUJ13" s="83"/>
      <c r="VUK13" s="83"/>
      <c r="VUL13" s="83"/>
      <c r="VUM13" s="83"/>
      <c r="VUN13" s="83"/>
      <c r="VUO13" s="83"/>
      <c r="VUP13" s="83"/>
      <c r="VUQ13" s="83"/>
      <c r="VUR13" s="83"/>
      <c r="VUS13" s="83"/>
      <c r="VUT13" s="83"/>
      <c r="VUU13" s="83"/>
      <c r="VUV13" s="83"/>
      <c r="VUW13" s="83"/>
      <c r="VUX13" s="83"/>
      <c r="VUY13" s="83"/>
      <c r="VUZ13" s="83"/>
      <c r="VVA13" s="83"/>
      <c r="VVB13" s="83"/>
      <c r="VVC13" s="83"/>
      <c r="VVD13" s="83"/>
      <c r="VVE13" s="83"/>
      <c r="VVF13" s="83"/>
      <c r="VVG13" s="83"/>
      <c r="VVH13" s="83"/>
      <c r="VVI13" s="83"/>
      <c r="VVJ13" s="83"/>
      <c r="VVK13" s="83"/>
      <c r="VVL13" s="83"/>
      <c r="VVM13" s="83"/>
      <c r="VVN13" s="83"/>
      <c r="VVO13" s="83"/>
      <c r="VVP13" s="83"/>
      <c r="VVQ13" s="83"/>
      <c r="VVR13" s="83"/>
      <c r="VVS13" s="83"/>
      <c r="VVT13" s="83"/>
      <c r="VVU13" s="83"/>
      <c r="VVV13" s="83"/>
      <c r="VVW13" s="83"/>
      <c r="VVX13" s="83"/>
      <c r="VVY13" s="83"/>
      <c r="VVZ13" s="83"/>
      <c r="VWA13" s="83"/>
      <c r="VWB13" s="83"/>
      <c r="VWC13" s="83"/>
      <c r="VWD13" s="83"/>
      <c r="VWE13" s="83"/>
      <c r="VWF13" s="83"/>
      <c r="VWG13" s="83"/>
      <c r="VWH13" s="83"/>
      <c r="VWI13" s="83"/>
      <c r="VWJ13" s="83"/>
      <c r="VWK13" s="83"/>
      <c r="VWL13" s="83"/>
      <c r="VWM13" s="83"/>
      <c r="VWN13" s="83"/>
      <c r="VWO13" s="83"/>
      <c r="VWP13" s="83"/>
      <c r="VWQ13" s="83"/>
      <c r="VWR13" s="83"/>
      <c r="VWS13" s="83"/>
      <c r="VWT13" s="83"/>
      <c r="VWU13" s="83"/>
      <c r="VWV13" s="83"/>
      <c r="VWW13" s="83"/>
      <c r="VWX13" s="83"/>
      <c r="VWY13" s="83"/>
      <c r="VWZ13" s="83"/>
      <c r="VXA13" s="83"/>
      <c r="VXB13" s="83"/>
      <c r="VXC13" s="83"/>
      <c r="VXD13" s="83"/>
      <c r="VXE13" s="83"/>
      <c r="VXF13" s="83"/>
      <c r="VXG13" s="83"/>
      <c r="VXH13" s="83"/>
      <c r="VXI13" s="83"/>
      <c r="VXJ13" s="83"/>
      <c r="VXK13" s="83"/>
      <c r="VXL13" s="83"/>
      <c r="VXM13" s="83"/>
      <c r="VXN13" s="83"/>
      <c r="VXO13" s="83"/>
      <c r="VXP13" s="83"/>
      <c r="VXQ13" s="83"/>
      <c r="VXR13" s="83"/>
      <c r="VXS13" s="83"/>
      <c r="VXT13" s="83"/>
      <c r="VXU13" s="83"/>
      <c r="VXV13" s="83"/>
      <c r="VXW13" s="83"/>
      <c r="VXX13" s="83"/>
      <c r="VXY13" s="83"/>
      <c r="VXZ13" s="83"/>
      <c r="VYA13" s="83"/>
      <c r="VYB13" s="83"/>
      <c r="VYC13" s="83"/>
      <c r="VYD13" s="83"/>
      <c r="VYE13" s="83"/>
      <c r="VYF13" s="83"/>
      <c r="VYG13" s="83"/>
      <c r="VYH13" s="83"/>
      <c r="VYI13" s="83"/>
      <c r="VYJ13" s="83"/>
      <c r="VYK13" s="83"/>
      <c r="VYL13" s="83"/>
      <c r="VYM13" s="83"/>
      <c r="VYN13" s="83"/>
      <c r="VYO13" s="83"/>
      <c r="VYP13" s="83"/>
      <c r="VYQ13" s="83"/>
      <c r="VYR13" s="83"/>
      <c r="VYS13" s="83"/>
      <c r="VYT13" s="83"/>
      <c r="VYU13" s="83"/>
      <c r="VYV13" s="83"/>
      <c r="VYW13" s="83"/>
      <c r="VYX13" s="83"/>
      <c r="VYY13" s="83"/>
      <c r="VYZ13" s="83"/>
      <c r="VZA13" s="83"/>
      <c r="VZB13" s="83"/>
      <c r="VZC13" s="83"/>
      <c r="VZD13" s="83"/>
      <c r="VZE13" s="83"/>
      <c r="VZF13" s="83"/>
      <c r="VZG13" s="83"/>
      <c r="VZH13" s="83"/>
      <c r="VZI13" s="83"/>
      <c r="VZJ13" s="83"/>
      <c r="VZK13" s="83"/>
      <c r="VZL13" s="83"/>
      <c r="VZM13" s="83"/>
      <c r="VZN13" s="83"/>
      <c r="VZO13" s="83"/>
      <c r="VZP13" s="83"/>
      <c r="VZQ13" s="83"/>
      <c r="VZR13" s="83"/>
      <c r="VZS13" s="83"/>
      <c r="VZT13" s="83"/>
      <c r="VZU13" s="83"/>
      <c r="VZV13" s="83"/>
      <c r="VZW13" s="83"/>
      <c r="VZX13" s="83"/>
      <c r="VZY13" s="83"/>
      <c r="VZZ13" s="83"/>
      <c r="WAA13" s="83"/>
      <c r="WAB13" s="83"/>
      <c r="WAC13" s="83"/>
      <c r="WAD13" s="83"/>
      <c r="WAE13" s="83"/>
      <c r="WAF13" s="83"/>
      <c r="WAG13" s="83"/>
      <c r="WAH13" s="83"/>
      <c r="WAI13" s="83"/>
      <c r="WAJ13" s="83"/>
      <c r="WAK13" s="83"/>
      <c r="WAL13" s="83"/>
      <c r="WAM13" s="83"/>
      <c r="WAN13" s="83"/>
      <c r="WAO13" s="83"/>
      <c r="WAP13" s="83"/>
      <c r="WAQ13" s="83"/>
      <c r="WAR13" s="83"/>
      <c r="WAS13" s="83"/>
      <c r="WAT13" s="83"/>
      <c r="WAU13" s="83"/>
      <c r="WAV13" s="83"/>
      <c r="WAW13" s="83"/>
      <c r="WAX13" s="83"/>
      <c r="WAY13" s="83"/>
      <c r="WAZ13" s="83"/>
      <c r="WBA13" s="83"/>
      <c r="WBB13" s="83"/>
      <c r="WBC13" s="83"/>
      <c r="WBD13" s="83"/>
      <c r="WBE13" s="83"/>
      <c r="WBF13" s="83"/>
      <c r="WBG13" s="83"/>
      <c r="WBH13" s="83"/>
      <c r="WBI13" s="83"/>
      <c r="WBJ13" s="83"/>
      <c r="WBK13" s="83"/>
      <c r="WBL13" s="83"/>
      <c r="WBM13" s="83"/>
      <c r="WBN13" s="83"/>
      <c r="WBO13" s="83"/>
      <c r="WBP13" s="83"/>
      <c r="WBQ13" s="83"/>
      <c r="WBR13" s="83"/>
      <c r="WBS13" s="83"/>
      <c r="WBT13" s="83"/>
      <c r="WBU13" s="83"/>
      <c r="WBV13" s="83"/>
      <c r="WBW13" s="83"/>
      <c r="WBX13" s="83"/>
      <c r="WBY13" s="83"/>
      <c r="WBZ13" s="83"/>
      <c r="WCA13" s="83"/>
      <c r="WCB13" s="83"/>
      <c r="WCC13" s="83"/>
      <c r="WCD13" s="83"/>
      <c r="WCE13" s="83"/>
      <c r="WCF13" s="83"/>
      <c r="WCG13" s="83"/>
      <c r="WCH13" s="83"/>
      <c r="WCI13" s="83"/>
      <c r="WCJ13" s="83"/>
      <c r="WCK13" s="83"/>
      <c r="WCL13" s="83"/>
      <c r="WCM13" s="83"/>
      <c r="WCN13" s="83"/>
      <c r="WCO13" s="83"/>
      <c r="WCP13" s="83"/>
      <c r="WCQ13" s="83"/>
      <c r="WCR13" s="83"/>
      <c r="WCS13" s="83"/>
      <c r="WCT13" s="83"/>
      <c r="WCU13" s="83"/>
      <c r="WCV13" s="83"/>
      <c r="WCW13" s="83"/>
      <c r="WCX13" s="83"/>
      <c r="WCY13" s="83"/>
      <c r="WCZ13" s="83"/>
      <c r="WDA13" s="83"/>
      <c r="WDB13" s="83"/>
      <c r="WDC13" s="83"/>
      <c r="WDD13" s="83"/>
      <c r="WDE13" s="83"/>
      <c r="WDF13" s="83"/>
      <c r="WDG13" s="83"/>
      <c r="WDH13" s="83"/>
      <c r="WDI13" s="83"/>
      <c r="WDJ13" s="83"/>
      <c r="WDK13" s="83"/>
      <c r="WDL13" s="83"/>
      <c r="WDM13" s="83"/>
      <c r="WDN13" s="83"/>
      <c r="WDO13" s="83"/>
      <c r="WDP13" s="83"/>
      <c r="WDQ13" s="83"/>
      <c r="WDR13" s="83"/>
      <c r="WDS13" s="83"/>
      <c r="WDT13" s="83"/>
      <c r="WDU13" s="83"/>
      <c r="WDV13" s="83"/>
      <c r="WDW13" s="83"/>
      <c r="WDX13" s="83"/>
      <c r="WDY13" s="83"/>
      <c r="WDZ13" s="83"/>
      <c r="WEA13" s="83"/>
      <c r="WEB13" s="83"/>
      <c r="WEC13" s="83"/>
      <c r="WED13" s="83"/>
      <c r="WEE13" s="83"/>
      <c r="WEF13" s="83"/>
      <c r="WEG13" s="83"/>
      <c r="WEH13" s="83"/>
      <c r="WEI13" s="83"/>
      <c r="WEJ13" s="83"/>
      <c r="WEK13" s="83"/>
      <c r="WEL13" s="83"/>
      <c r="WEM13" s="83"/>
      <c r="WEN13" s="83"/>
      <c r="WEO13" s="83"/>
      <c r="WEP13" s="83"/>
      <c r="WEQ13" s="83"/>
      <c r="WER13" s="83"/>
      <c r="WES13" s="83"/>
      <c r="WET13" s="83"/>
      <c r="WEU13" s="83"/>
      <c r="WEV13" s="83"/>
      <c r="WEW13" s="83"/>
      <c r="WEX13" s="83"/>
      <c r="WEY13" s="83"/>
      <c r="WEZ13" s="83"/>
      <c r="WFA13" s="83"/>
      <c r="WFB13" s="83"/>
      <c r="WFC13" s="83"/>
      <c r="WFD13" s="83"/>
      <c r="WFE13" s="83"/>
      <c r="WFF13" s="83"/>
      <c r="WFG13" s="83"/>
      <c r="WFH13" s="83"/>
      <c r="WFI13" s="83"/>
      <c r="WFJ13" s="83"/>
      <c r="WFK13" s="83"/>
      <c r="WFL13" s="83"/>
      <c r="WFM13" s="83"/>
      <c r="WFN13" s="83"/>
      <c r="WFO13" s="83"/>
      <c r="WFP13" s="83"/>
      <c r="WFQ13" s="83"/>
      <c r="WFR13" s="83"/>
      <c r="WFS13" s="83"/>
      <c r="WFT13" s="83"/>
      <c r="WFU13" s="83"/>
      <c r="WFV13" s="83"/>
      <c r="WFW13" s="83"/>
      <c r="WFX13" s="83"/>
      <c r="WFY13" s="83"/>
      <c r="WFZ13" s="83"/>
      <c r="WGA13" s="83"/>
      <c r="WGB13" s="83"/>
      <c r="WGC13" s="83"/>
      <c r="WGD13" s="83"/>
      <c r="WGE13" s="83"/>
      <c r="WGF13" s="83"/>
      <c r="WGG13" s="83"/>
      <c r="WGH13" s="83"/>
      <c r="WGI13" s="83"/>
      <c r="WGJ13" s="83"/>
      <c r="WGK13" s="83"/>
      <c r="WGL13" s="83"/>
      <c r="WGM13" s="83"/>
      <c r="WGN13" s="83"/>
      <c r="WGO13" s="83"/>
      <c r="WGP13" s="83"/>
      <c r="WGQ13" s="83"/>
      <c r="WGR13" s="83"/>
      <c r="WGS13" s="83"/>
      <c r="WGT13" s="83"/>
      <c r="WGU13" s="83"/>
      <c r="WGV13" s="83"/>
      <c r="WGW13" s="83"/>
      <c r="WGX13" s="83"/>
      <c r="WGY13" s="83"/>
      <c r="WGZ13" s="83"/>
      <c r="WHA13" s="83"/>
      <c r="WHB13" s="83"/>
      <c r="WHC13" s="83"/>
      <c r="WHD13" s="83"/>
      <c r="WHE13" s="83"/>
      <c r="WHF13" s="83"/>
      <c r="WHG13" s="83"/>
      <c r="WHH13" s="83"/>
      <c r="WHI13" s="83"/>
      <c r="WHJ13" s="83"/>
      <c r="WHK13" s="83"/>
      <c r="WHL13" s="83"/>
      <c r="WHM13" s="83"/>
      <c r="WHN13" s="83"/>
      <c r="WHO13" s="83"/>
      <c r="WHP13" s="83"/>
      <c r="WHQ13" s="83"/>
      <c r="WHR13" s="83"/>
      <c r="WHS13" s="83"/>
      <c r="WHT13" s="83"/>
      <c r="WHU13" s="83"/>
      <c r="WHV13" s="83"/>
      <c r="WHW13" s="83"/>
      <c r="WHX13" s="83"/>
      <c r="WHY13" s="83"/>
      <c r="WHZ13" s="83"/>
      <c r="WIA13" s="83"/>
      <c r="WIB13" s="83"/>
      <c r="WIC13" s="83"/>
      <c r="WID13" s="83"/>
      <c r="WIE13" s="83"/>
      <c r="WIF13" s="83"/>
      <c r="WIG13" s="83"/>
      <c r="WIH13" s="83"/>
      <c r="WII13" s="83"/>
      <c r="WIJ13" s="83"/>
      <c r="WIK13" s="83"/>
      <c r="WIL13" s="83"/>
      <c r="WIM13" s="83"/>
      <c r="WIN13" s="83"/>
      <c r="WIO13" s="83"/>
      <c r="WIP13" s="83"/>
      <c r="WIQ13" s="83"/>
      <c r="WIR13" s="83"/>
      <c r="WIS13" s="83"/>
      <c r="WIT13" s="83"/>
      <c r="WIU13" s="83"/>
      <c r="WIV13" s="83"/>
      <c r="WIW13" s="83"/>
      <c r="WIX13" s="83"/>
      <c r="WIY13" s="83"/>
      <c r="WIZ13" s="83"/>
      <c r="WJA13" s="83"/>
      <c r="WJB13" s="83"/>
      <c r="WJC13" s="83"/>
      <c r="WJD13" s="83"/>
      <c r="WJE13" s="83"/>
      <c r="WJF13" s="83"/>
      <c r="WJG13" s="83"/>
      <c r="WJH13" s="83"/>
      <c r="WJI13" s="83"/>
      <c r="WJJ13" s="83"/>
      <c r="WJK13" s="83"/>
      <c r="WJL13" s="83"/>
      <c r="WJM13" s="83"/>
      <c r="WJN13" s="83"/>
      <c r="WJO13" s="83"/>
      <c r="WJP13" s="83"/>
      <c r="WJQ13" s="83"/>
      <c r="WJR13" s="83"/>
      <c r="WJS13" s="83"/>
      <c r="WJT13" s="83"/>
      <c r="WJU13" s="83"/>
      <c r="WJV13" s="83"/>
      <c r="WJW13" s="83"/>
      <c r="WJX13" s="83"/>
      <c r="WJY13" s="83"/>
      <c r="WJZ13" s="83"/>
      <c r="WKA13" s="83"/>
      <c r="WKB13" s="83"/>
      <c r="WKC13" s="83"/>
      <c r="WKD13" s="83"/>
      <c r="WKE13" s="83"/>
      <c r="WKF13" s="83"/>
      <c r="WKG13" s="83"/>
      <c r="WKH13" s="83"/>
      <c r="WKI13" s="83"/>
      <c r="WKJ13" s="83"/>
      <c r="WKK13" s="83"/>
      <c r="WKL13" s="83"/>
      <c r="WKM13" s="83"/>
      <c r="WKN13" s="83"/>
      <c r="WKO13" s="83"/>
      <c r="WKP13" s="83"/>
      <c r="WKQ13" s="83"/>
      <c r="WKR13" s="83"/>
      <c r="WKS13" s="83"/>
      <c r="WKT13" s="83"/>
      <c r="WKU13" s="83"/>
      <c r="WKV13" s="83"/>
      <c r="WKW13" s="83"/>
      <c r="WKX13" s="83"/>
      <c r="WKY13" s="83"/>
      <c r="WKZ13" s="83"/>
      <c r="WLA13" s="83"/>
      <c r="WLB13" s="83"/>
      <c r="WLC13" s="83"/>
      <c r="WLD13" s="83"/>
      <c r="WLE13" s="83"/>
      <c r="WLF13" s="83"/>
      <c r="WLG13" s="83"/>
      <c r="WLH13" s="83"/>
      <c r="WLI13" s="83"/>
      <c r="WLJ13" s="83"/>
      <c r="WLK13" s="83"/>
      <c r="WLL13" s="83"/>
      <c r="WLM13" s="83"/>
      <c r="WLN13" s="83"/>
      <c r="WLO13" s="83"/>
      <c r="WLP13" s="83"/>
      <c r="WLQ13" s="83"/>
      <c r="WLR13" s="83"/>
      <c r="WLS13" s="83"/>
      <c r="WLT13" s="83"/>
      <c r="WLU13" s="83"/>
      <c r="WLV13" s="83"/>
      <c r="WLW13" s="83"/>
      <c r="WLX13" s="83"/>
      <c r="WLY13" s="83"/>
      <c r="WLZ13" s="83"/>
      <c r="WMA13" s="83"/>
      <c r="WMB13" s="83"/>
      <c r="WMC13" s="83"/>
      <c r="WMD13" s="83"/>
      <c r="WME13" s="83"/>
      <c r="WMF13" s="83"/>
      <c r="WMG13" s="83"/>
      <c r="WMH13" s="83"/>
      <c r="WMI13" s="83"/>
      <c r="WMJ13" s="83"/>
      <c r="WMK13" s="83"/>
      <c r="WML13" s="83"/>
      <c r="WMM13" s="83"/>
      <c r="WMN13" s="83"/>
      <c r="WMO13" s="83"/>
      <c r="WMP13" s="83"/>
      <c r="WMQ13" s="83"/>
      <c r="WMR13" s="83"/>
      <c r="WMS13" s="83"/>
      <c r="WMT13" s="83"/>
      <c r="WMU13" s="83"/>
      <c r="WMV13" s="83"/>
      <c r="WMW13" s="83"/>
      <c r="WMX13" s="83"/>
      <c r="WMY13" s="83"/>
      <c r="WMZ13" s="83"/>
      <c r="WNA13" s="83"/>
      <c r="WNB13" s="83"/>
      <c r="WNC13" s="83"/>
      <c r="WND13" s="83"/>
      <c r="WNE13" s="83"/>
      <c r="WNF13" s="83"/>
      <c r="WNG13" s="83"/>
      <c r="WNH13" s="83"/>
      <c r="WNI13" s="83"/>
      <c r="WNJ13" s="83"/>
      <c r="WNK13" s="83"/>
      <c r="WNL13" s="83"/>
      <c r="WNM13" s="83"/>
      <c r="WNN13" s="83"/>
      <c r="WNO13" s="83"/>
      <c r="WNP13" s="83"/>
      <c r="WNQ13" s="83"/>
      <c r="WNR13" s="83"/>
      <c r="WNS13" s="83"/>
      <c r="WNT13" s="83"/>
      <c r="WNU13" s="83"/>
      <c r="WNV13" s="83"/>
      <c r="WNW13" s="83"/>
      <c r="WNX13" s="83"/>
      <c r="WNY13" s="83"/>
      <c r="WNZ13" s="83"/>
      <c r="WOA13" s="83"/>
      <c r="WOB13" s="83"/>
      <c r="WOC13" s="83"/>
      <c r="WOD13" s="83"/>
      <c r="WOE13" s="83"/>
      <c r="WOF13" s="83"/>
      <c r="WOG13" s="83"/>
      <c r="WOH13" s="83"/>
      <c r="WOI13" s="83"/>
      <c r="WOJ13" s="83"/>
      <c r="WOK13" s="83"/>
      <c r="WOL13" s="83"/>
      <c r="WOM13" s="83"/>
      <c r="WON13" s="83"/>
      <c r="WOO13" s="83"/>
      <c r="WOP13" s="83"/>
      <c r="WOQ13" s="83"/>
      <c r="WOR13" s="83"/>
      <c r="WOS13" s="83"/>
      <c r="WOT13" s="83"/>
      <c r="WOU13" s="83"/>
      <c r="WOV13" s="83"/>
      <c r="WOW13" s="83"/>
      <c r="WOX13" s="83"/>
      <c r="WOY13" s="83"/>
      <c r="WOZ13" s="83"/>
      <c r="WPA13" s="83"/>
      <c r="WPB13" s="83"/>
      <c r="WPC13" s="83"/>
      <c r="WPD13" s="83"/>
      <c r="WPE13" s="83"/>
      <c r="WPF13" s="83"/>
      <c r="WPG13" s="83"/>
      <c r="WPH13" s="83"/>
      <c r="WPI13" s="83"/>
      <c r="WPJ13" s="83"/>
      <c r="WPK13" s="83"/>
      <c r="WPL13" s="83"/>
      <c r="WPM13" s="83"/>
      <c r="WPN13" s="83"/>
      <c r="WPO13" s="83"/>
      <c r="WPP13" s="83"/>
      <c r="WPQ13" s="83"/>
      <c r="WPR13" s="83"/>
      <c r="WPS13" s="83"/>
      <c r="WPT13" s="83"/>
      <c r="WPU13" s="83"/>
      <c r="WPV13" s="83"/>
      <c r="WPW13" s="83"/>
      <c r="WPX13" s="83"/>
      <c r="WPY13" s="83"/>
      <c r="WPZ13" s="83"/>
      <c r="WQA13" s="83"/>
      <c r="WQB13" s="83"/>
      <c r="WQC13" s="83"/>
      <c r="WQD13" s="83"/>
      <c r="WQE13" s="83"/>
      <c r="WQF13" s="83"/>
      <c r="WQG13" s="83"/>
      <c r="WQH13" s="83"/>
      <c r="WQI13" s="83"/>
      <c r="WQJ13" s="83"/>
      <c r="WQK13" s="83"/>
      <c r="WQL13" s="83"/>
      <c r="WQM13" s="83"/>
      <c r="WQN13" s="83"/>
      <c r="WQO13" s="83"/>
      <c r="WQP13" s="83"/>
      <c r="WQQ13" s="83"/>
      <c r="WQR13" s="83"/>
      <c r="WQS13" s="83"/>
      <c r="WQT13" s="83"/>
      <c r="WQU13" s="83"/>
      <c r="WQV13" s="83"/>
      <c r="WQW13" s="83"/>
      <c r="WQX13" s="83"/>
      <c r="WQY13" s="83"/>
      <c r="WQZ13" s="83"/>
      <c r="WRA13" s="83"/>
      <c r="WRB13" s="83"/>
      <c r="WRC13" s="83"/>
      <c r="WRD13" s="83"/>
      <c r="WRE13" s="83"/>
      <c r="WRF13" s="83"/>
      <c r="WRG13" s="83"/>
      <c r="WRH13" s="83"/>
      <c r="WRI13" s="83"/>
      <c r="WRJ13" s="83"/>
      <c r="WRK13" s="83"/>
      <c r="WRL13" s="83"/>
      <c r="WRM13" s="83"/>
      <c r="WRN13" s="83"/>
      <c r="WRO13" s="83"/>
      <c r="WRP13" s="83"/>
      <c r="WRQ13" s="83"/>
      <c r="WRR13" s="83"/>
      <c r="WRS13" s="83"/>
      <c r="WRT13" s="83"/>
      <c r="WRU13" s="83"/>
      <c r="WRV13" s="83"/>
      <c r="WRW13" s="83"/>
      <c r="WRX13" s="83"/>
      <c r="WRY13" s="83"/>
      <c r="WRZ13" s="83"/>
      <c r="WSA13" s="83"/>
      <c r="WSB13" s="83"/>
      <c r="WSC13" s="83"/>
      <c r="WSD13" s="83"/>
      <c r="WSE13" s="83"/>
      <c r="WSF13" s="83"/>
      <c r="WSG13" s="83"/>
      <c r="WSH13" s="83"/>
      <c r="WSI13" s="83"/>
      <c r="WSJ13" s="83"/>
      <c r="WSK13" s="83"/>
      <c r="WSL13" s="83"/>
      <c r="WSM13" s="83"/>
      <c r="WSN13" s="83"/>
      <c r="WSO13" s="83"/>
      <c r="WSP13" s="83"/>
      <c r="WSQ13" s="83"/>
      <c r="WSR13" s="83"/>
      <c r="WSS13" s="83"/>
      <c r="WST13" s="83"/>
      <c r="WSU13" s="83"/>
      <c r="WSV13" s="83"/>
      <c r="WSW13" s="83"/>
      <c r="WSX13" s="83"/>
      <c r="WSY13" s="83"/>
      <c r="WSZ13" s="83"/>
      <c r="WTA13" s="83"/>
      <c r="WTB13" s="83"/>
      <c r="WTC13" s="83"/>
      <c r="WTD13" s="83"/>
      <c r="WTE13" s="83"/>
      <c r="WTF13" s="83"/>
      <c r="WTG13" s="83"/>
      <c r="WTH13" s="83"/>
      <c r="WTI13" s="83"/>
      <c r="WTJ13" s="83"/>
      <c r="WTK13" s="83"/>
      <c r="WTL13" s="83"/>
      <c r="WTM13" s="83"/>
      <c r="WTN13" s="83"/>
      <c r="WTO13" s="83"/>
      <c r="WTP13" s="83"/>
      <c r="WTQ13" s="83"/>
      <c r="WTR13" s="83"/>
      <c r="WTS13" s="83"/>
      <c r="WTT13" s="83"/>
      <c r="WTU13" s="83"/>
      <c r="WTV13" s="83"/>
      <c r="WTW13" s="83"/>
      <c r="WTX13" s="83"/>
      <c r="WTY13" s="83"/>
      <c r="WTZ13" s="83"/>
      <c r="WUA13" s="83"/>
      <c r="WUB13" s="83"/>
      <c r="WUC13" s="83"/>
      <c r="WUD13" s="83"/>
      <c r="WUE13" s="83"/>
      <c r="WUF13" s="83"/>
      <c r="WUG13" s="83"/>
      <c r="WUH13" s="83"/>
      <c r="WUI13" s="83"/>
      <c r="WUJ13" s="83"/>
      <c r="WUK13" s="83"/>
      <c r="WUL13" s="83"/>
      <c r="WUM13" s="83"/>
      <c r="WUN13" s="83"/>
      <c r="WUO13" s="83"/>
      <c r="WUP13" s="83"/>
      <c r="WUQ13" s="83"/>
      <c r="WUR13" s="83"/>
      <c r="WUS13" s="83"/>
      <c r="WUT13" s="83"/>
      <c r="WUU13" s="83"/>
      <c r="WUV13" s="83"/>
      <c r="WUW13" s="83"/>
      <c r="WUX13" s="83"/>
      <c r="WUY13" s="83"/>
      <c r="WUZ13" s="83"/>
      <c r="WVA13" s="83"/>
      <c r="WVB13" s="83"/>
      <c r="WVC13" s="83"/>
      <c r="WVD13" s="83"/>
      <c r="WVE13" s="83"/>
      <c r="WVF13" s="83"/>
      <c r="WVG13" s="83"/>
      <c r="WVH13" s="83"/>
      <c r="WVI13" s="83"/>
      <c r="WVJ13" s="83"/>
      <c r="WVK13" s="83"/>
      <c r="WVL13" s="83"/>
      <c r="WVM13" s="83"/>
      <c r="WVN13" s="83"/>
      <c r="WVO13" s="83"/>
      <c r="WVP13" s="83"/>
      <c r="WVQ13" s="83"/>
      <c r="WVR13" s="83"/>
      <c r="WVS13" s="83"/>
      <c r="WVT13" s="83"/>
      <c r="WVU13" s="83"/>
      <c r="WVV13" s="83"/>
      <c r="WVW13" s="83"/>
      <c r="WVX13" s="83"/>
      <c r="WVY13" s="83"/>
      <c r="WVZ13" s="83"/>
      <c r="WWA13" s="83"/>
      <c r="WWB13" s="83"/>
      <c r="WWC13" s="83"/>
      <c r="WWD13" s="83"/>
      <c r="WWE13" s="83"/>
      <c r="WWF13" s="83"/>
      <c r="WWG13" s="83"/>
      <c r="WWH13" s="83"/>
      <c r="WWI13" s="83"/>
      <c r="WWJ13" s="83"/>
      <c r="WWK13" s="83"/>
      <c r="WWL13" s="83"/>
      <c r="WWM13" s="83"/>
      <c r="WWN13" s="83"/>
      <c r="WWO13" s="83"/>
      <c r="WWP13" s="83"/>
      <c r="WWQ13" s="83"/>
      <c r="WWR13" s="83"/>
      <c r="WWS13" s="83"/>
      <c r="WWT13" s="83"/>
      <c r="WWU13" s="83"/>
      <c r="WWV13" s="83"/>
      <c r="WWW13" s="83"/>
      <c r="WWX13" s="83"/>
      <c r="WWY13" s="83"/>
      <c r="WWZ13" s="83"/>
      <c r="WXA13" s="83"/>
      <c r="WXB13" s="83"/>
      <c r="WXC13" s="83"/>
      <c r="WXD13" s="83"/>
      <c r="WXE13" s="83"/>
      <c r="WXF13" s="83"/>
      <c r="WXG13" s="83"/>
      <c r="WXH13" s="83"/>
      <c r="WXI13" s="83"/>
      <c r="WXJ13" s="83"/>
      <c r="WXK13" s="83"/>
      <c r="WXL13" s="83"/>
      <c r="WXM13" s="83"/>
      <c r="WXN13" s="83"/>
      <c r="WXO13" s="83"/>
      <c r="WXP13" s="83"/>
      <c r="WXQ13" s="83"/>
      <c r="WXR13" s="83"/>
      <c r="WXS13" s="83"/>
      <c r="WXT13" s="83"/>
      <c r="WXU13" s="83"/>
      <c r="WXV13" s="83"/>
      <c r="WXW13" s="83"/>
      <c r="WXX13" s="83"/>
      <c r="WXY13" s="83"/>
      <c r="WXZ13" s="83"/>
      <c r="WYA13" s="83"/>
      <c r="WYB13" s="83"/>
      <c r="WYC13" s="83"/>
      <c r="WYD13" s="83"/>
      <c r="WYE13" s="83"/>
      <c r="WYF13" s="83"/>
      <c r="WYG13" s="83"/>
      <c r="WYH13" s="83"/>
      <c r="WYI13" s="83"/>
      <c r="WYJ13" s="83"/>
      <c r="WYK13" s="83"/>
      <c r="WYL13" s="83"/>
      <c r="WYM13" s="83"/>
      <c r="WYN13" s="83"/>
      <c r="WYO13" s="83"/>
      <c r="WYP13" s="83"/>
      <c r="WYQ13" s="83"/>
      <c r="WYR13" s="83"/>
      <c r="WYS13" s="83"/>
      <c r="WYT13" s="83"/>
      <c r="WYU13" s="83"/>
      <c r="WYV13" s="83"/>
      <c r="WYW13" s="83"/>
      <c r="WYX13" s="83"/>
      <c r="WYY13" s="83"/>
      <c r="WYZ13" s="83"/>
      <c r="WZA13" s="83"/>
      <c r="WZB13" s="83"/>
      <c r="WZC13" s="83"/>
      <c r="WZD13" s="83"/>
      <c r="WZE13" s="83"/>
      <c r="WZF13" s="83"/>
      <c r="WZG13" s="83"/>
      <c r="WZH13" s="83"/>
      <c r="WZI13" s="83"/>
      <c r="WZJ13" s="83"/>
      <c r="WZK13" s="83"/>
      <c r="WZL13" s="83"/>
      <c r="WZM13" s="83"/>
      <c r="WZN13" s="83"/>
      <c r="WZO13" s="83"/>
      <c r="WZP13" s="83"/>
      <c r="WZQ13" s="83"/>
      <c r="WZR13" s="83"/>
      <c r="WZS13" s="83"/>
      <c r="WZT13" s="83"/>
      <c r="WZU13" s="83"/>
      <c r="WZV13" s="83"/>
      <c r="WZW13" s="83"/>
      <c r="WZX13" s="83"/>
      <c r="WZY13" s="83"/>
      <c r="WZZ13" s="83"/>
      <c r="XAA13" s="83"/>
      <c r="XAB13" s="83"/>
      <c r="XAC13" s="83"/>
      <c r="XAD13" s="83"/>
      <c r="XAE13" s="83"/>
      <c r="XAF13" s="83"/>
      <c r="XAG13" s="83"/>
      <c r="XAH13" s="83"/>
      <c r="XAI13" s="83"/>
      <c r="XAJ13" s="83"/>
      <c r="XAK13" s="83"/>
      <c r="XAL13" s="83"/>
      <c r="XAM13" s="83"/>
      <c r="XAN13" s="83"/>
      <c r="XAO13" s="83"/>
      <c r="XAP13" s="83"/>
      <c r="XAQ13" s="83"/>
      <c r="XAR13" s="83"/>
      <c r="XAS13" s="83"/>
      <c r="XAT13" s="83"/>
      <c r="XAU13" s="83"/>
      <c r="XAV13" s="83"/>
      <c r="XAW13" s="83"/>
      <c r="XAX13" s="83"/>
      <c r="XAY13" s="83"/>
      <c r="XAZ13" s="83"/>
      <c r="XBA13" s="83"/>
      <c r="XBB13" s="83"/>
      <c r="XBC13" s="83"/>
      <c r="XBD13" s="83"/>
      <c r="XBE13" s="83"/>
      <c r="XBF13" s="83"/>
      <c r="XBG13" s="83"/>
      <c r="XBH13" s="83"/>
      <c r="XBI13" s="83"/>
      <c r="XBJ13" s="83"/>
      <c r="XBK13" s="83"/>
      <c r="XBL13" s="83"/>
      <c r="XBM13" s="83"/>
      <c r="XBN13" s="83"/>
      <c r="XBO13" s="83"/>
      <c r="XBP13" s="83"/>
      <c r="XBQ13" s="83"/>
      <c r="XBR13" s="83"/>
      <c r="XBS13" s="83"/>
      <c r="XBT13" s="83"/>
      <c r="XBU13" s="83"/>
      <c r="XBV13" s="83"/>
      <c r="XBW13" s="83"/>
      <c r="XBX13" s="83"/>
      <c r="XBY13" s="83"/>
      <c r="XBZ13" s="83"/>
      <c r="XCA13" s="83"/>
      <c r="XCB13" s="83"/>
      <c r="XCC13" s="83"/>
      <c r="XCD13" s="83"/>
      <c r="XCE13" s="83"/>
      <c r="XCF13" s="83"/>
      <c r="XCG13" s="83"/>
      <c r="XCH13" s="83"/>
      <c r="XCI13" s="83"/>
      <c r="XCJ13" s="83"/>
      <c r="XCK13" s="83"/>
      <c r="XCL13" s="83"/>
      <c r="XCM13" s="83"/>
      <c r="XCN13" s="83"/>
      <c r="XCO13" s="83"/>
      <c r="XCP13" s="83"/>
      <c r="XCQ13" s="83"/>
      <c r="XCR13" s="83"/>
      <c r="XCS13" s="83"/>
      <c r="XCT13" s="83"/>
      <c r="XCU13" s="83"/>
      <c r="XCV13" s="83"/>
      <c r="XCW13" s="83"/>
      <c r="XCX13" s="83"/>
      <c r="XCY13" s="83"/>
      <c r="XCZ13" s="83"/>
      <c r="XDA13" s="83"/>
      <c r="XDB13" s="83"/>
      <c r="XDC13" s="83"/>
      <c r="XDD13" s="83"/>
      <c r="XDE13" s="83"/>
      <c r="XDF13" s="83"/>
      <c r="XDG13" s="83"/>
      <c r="XDH13" s="83"/>
      <c r="XDI13" s="83"/>
      <c r="XDJ13" s="83"/>
      <c r="XDK13" s="83"/>
      <c r="XDL13" s="83"/>
      <c r="XDM13" s="83"/>
      <c r="XDN13" s="83"/>
      <c r="XDO13" s="83"/>
      <c r="XDP13" s="83"/>
      <c r="XDQ13" s="83"/>
      <c r="XDR13" s="83"/>
      <c r="XDS13" s="83"/>
      <c r="XDT13" s="83"/>
      <c r="XDU13" s="83"/>
      <c r="XDV13" s="83"/>
      <c r="XDW13" s="83"/>
      <c r="XDX13" s="83"/>
      <c r="XDY13" s="83"/>
      <c r="XDZ13" s="83"/>
      <c r="XEA13" s="83"/>
      <c r="XEB13" s="83"/>
      <c r="XEC13" s="83"/>
      <c r="XED13" s="83"/>
      <c r="XEE13" s="83"/>
    </row>
    <row r="14" spans="1:16359" ht="20.45" customHeight="1">
      <c r="A14" s="306" t="s">
        <v>1180</v>
      </c>
      <c r="B14" s="166" t="s">
        <v>735</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row>
    <row r="15" spans="1:16359" ht="20.45" customHeight="1">
      <c r="A15" s="306" t="s">
        <v>1191</v>
      </c>
      <c r="B15" s="166" t="s">
        <v>736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row>
    <row r="16" spans="1:16359" ht="20.45" customHeight="1">
      <c r="A16" s="306" t="s">
        <v>1222</v>
      </c>
      <c r="B16" s="166" t="s">
        <v>737</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row>
    <row r="17" spans="1:38" ht="20.45" customHeight="1">
      <c r="A17" s="306" t="s">
        <v>512</v>
      </c>
      <c r="B17" s="166" t="s">
        <v>738</v>
      </c>
      <c r="C17" s="122"/>
      <c r="D17" s="122"/>
      <c r="E17" s="122"/>
      <c r="F17" s="122"/>
      <c r="G17" s="122"/>
      <c r="H17" s="122"/>
      <c r="I17" s="122"/>
      <c r="J17" s="122"/>
      <c r="K17" s="122"/>
      <c r="L17" s="122"/>
      <c r="M17" s="122"/>
      <c r="N17" s="122"/>
      <c r="O17" s="122"/>
      <c r="P17" s="122"/>
      <c r="Q17" s="122"/>
      <c r="R17" s="122"/>
      <c r="S17" s="122"/>
      <c r="T17" s="122"/>
      <c r="U17" s="107"/>
      <c r="V17" s="107"/>
      <c r="W17" s="107"/>
      <c r="X17" s="107"/>
      <c r="Y17" s="107"/>
      <c r="Z17" s="107"/>
      <c r="AA17" s="107"/>
      <c r="AB17" s="107"/>
      <c r="AC17" s="107"/>
      <c r="AD17" s="107"/>
      <c r="AE17" s="107"/>
      <c r="AF17" s="107"/>
      <c r="AG17" s="107"/>
      <c r="AH17" s="107"/>
      <c r="AI17" s="107"/>
      <c r="AJ17" s="107"/>
      <c r="AK17" s="107"/>
      <c r="AL17" s="107"/>
    </row>
    <row r="18" spans="1:38" ht="20.45" customHeight="1">
      <c r="A18" s="306" t="s">
        <v>701</v>
      </c>
      <c r="B18" s="166" t="s">
        <v>739</v>
      </c>
      <c r="C18" s="122"/>
      <c r="D18" s="122"/>
      <c r="E18" s="122"/>
      <c r="F18" s="122"/>
      <c r="G18" s="122"/>
      <c r="H18" s="122"/>
      <c r="I18" s="122"/>
      <c r="J18" s="122"/>
      <c r="K18" s="122"/>
      <c r="L18" s="122"/>
      <c r="M18" s="122"/>
      <c r="N18" s="122"/>
      <c r="O18" s="122"/>
      <c r="P18" s="122"/>
      <c r="Q18" s="122"/>
      <c r="R18" s="122"/>
      <c r="S18" s="122"/>
      <c r="T18" s="122"/>
      <c r="U18" s="107"/>
      <c r="V18" s="107"/>
      <c r="W18" s="107"/>
      <c r="X18" s="107"/>
      <c r="Y18" s="107"/>
      <c r="Z18" s="107"/>
      <c r="AA18" s="107"/>
      <c r="AB18" s="107"/>
      <c r="AC18" s="107"/>
      <c r="AD18" s="107"/>
      <c r="AE18" s="107"/>
      <c r="AF18" s="107"/>
      <c r="AG18" s="107"/>
      <c r="AH18" s="107"/>
      <c r="AI18" s="107"/>
      <c r="AJ18" s="107"/>
      <c r="AK18" s="107"/>
      <c r="AL18" s="107"/>
    </row>
    <row r="19" spans="1:38" ht="20.45" customHeight="1">
      <c r="A19" s="306" t="s">
        <v>513</v>
      </c>
      <c r="B19" s="166" t="s">
        <v>740</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row>
    <row r="20" spans="1:38" ht="20.45" customHeight="1">
      <c r="A20" s="178" t="s">
        <v>514</v>
      </c>
      <c r="B20" s="166" t="s">
        <v>741</v>
      </c>
      <c r="C20" s="122"/>
      <c r="D20" s="106"/>
      <c r="E20" s="106"/>
      <c r="F20" s="106"/>
      <c r="G20" s="106"/>
      <c r="H20" s="106"/>
      <c r="I20" s="122"/>
      <c r="J20" s="122"/>
      <c r="K20" s="122"/>
      <c r="L20" s="122"/>
      <c r="M20" s="122"/>
      <c r="N20" s="122"/>
      <c r="O20" s="122"/>
      <c r="P20" s="122"/>
      <c r="Q20" s="122"/>
      <c r="R20" s="122"/>
      <c r="S20" s="122"/>
      <c r="T20" s="122"/>
      <c r="U20" s="106"/>
      <c r="V20" s="106"/>
      <c r="W20" s="106"/>
      <c r="X20" s="106"/>
      <c r="Y20" s="106"/>
      <c r="Z20" s="106"/>
      <c r="AA20" s="106"/>
      <c r="AB20" s="106"/>
      <c r="AC20" s="106"/>
      <c r="AD20" s="106"/>
      <c r="AE20" s="106"/>
      <c r="AF20" s="106"/>
      <c r="AG20" s="106"/>
      <c r="AH20" s="106"/>
      <c r="AI20" s="106"/>
      <c r="AJ20" s="106"/>
      <c r="AK20" s="106"/>
      <c r="AL20" s="106"/>
    </row>
    <row r="21" spans="1:38" ht="20.45" customHeight="1">
      <c r="A21" s="178" t="s">
        <v>1192</v>
      </c>
      <c r="B21" s="166" t="s">
        <v>742</v>
      </c>
      <c r="C21" s="122"/>
      <c r="D21" s="106"/>
      <c r="E21" s="106"/>
      <c r="F21" s="106"/>
      <c r="G21" s="106"/>
      <c r="H21" s="106"/>
      <c r="I21" s="122"/>
      <c r="J21" s="122"/>
      <c r="K21" s="122"/>
      <c r="L21" s="122"/>
      <c r="M21" s="122"/>
      <c r="N21" s="122"/>
      <c r="O21" s="122"/>
      <c r="P21" s="122"/>
      <c r="Q21" s="122"/>
      <c r="R21" s="122"/>
      <c r="S21" s="122"/>
      <c r="T21" s="122"/>
      <c r="U21" s="106"/>
      <c r="V21" s="106"/>
      <c r="W21" s="106"/>
      <c r="X21" s="106"/>
      <c r="Y21" s="106"/>
      <c r="Z21" s="106"/>
      <c r="AA21" s="106"/>
      <c r="AB21" s="106"/>
      <c r="AC21" s="106"/>
      <c r="AD21" s="106"/>
      <c r="AE21" s="106"/>
      <c r="AF21" s="106"/>
      <c r="AG21" s="106"/>
      <c r="AH21" s="106"/>
      <c r="AI21" s="106"/>
      <c r="AJ21" s="106"/>
      <c r="AK21" s="106"/>
      <c r="AL21" s="106"/>
    </row>
    <row r="22" spans="1:38" ht="20.45" customHeight="1">
      <c r="A22" s="178" t="s">
        <v>980</v>
      </c>
      <c r="B22" s="166" t="s">
        <v>743</v>
      </c>
      <c r="C22" s="122"/>
      <c r="D22" s="106"/>
      <c r="E22" s="106"/>
      <c r="F22" s="106"/>
      <c r="G22" s="106"/>
      <c r="H22" s="106"/>
      <c r="I22" s="122"/>
      <c r="J22" s="122"/>
      <c r="K22" s="122"/>
      <c r="L22" s="122"/>
      <c r="M22" s="122"/>
      <c r="N22" s="122"/>
      <c r="O22" s="122"/>
      <c r="P22" s="122"/>
      <c r="Q22" s="122"/>
      <c r="R22" s="122"/>
      <c r="S22" s="122"/>
      <c r="T22" s="122"/>
      <c r="U22" s="106"/>
      <c r="V22" s="106"/>
      <c r="W22" s="106"/>
      <c r="X22" s="106"/>
      <c r="Y22" s="106"/>
      <c r="Z22" s="106"/>
      <c r="AA22" s="106"/>
      <c r="AB22" s="106"/>
      <c r="AC22" s="106"/>
      <c r="AD22" s="106"/>
      <c r="AE22" s="106"/>
      <c r="AF22" s="106"/>
      <c r="AG22" s="106"/>
      <c r="AH22" s="106"/>
      <c r="AI22" s="106"/>
      <c r="AJ22" s="106"/>
      <c r="AK22" s="106"/>
      <c r="AL22" s="106"/>
    </row>
    <row r="23" spans="1:38" ht="20.45" customHeight="1">
      <c r="A23" s="162" t="s">
        <v>1181</v>
      </c>
      <c r="B23" s="166" t="s">
        <v>744</v>
      </c>
      <c r="C23" s="106"/>
      <c r="D23" s="106"/>
      <c r="E23" s="106"/>
      <c r="F23" s="106"/>
      <c r="G23" s="106"/>
      <c r="H23" s="106"/>
      <c r="I23" s="122"/>
      <c r="J23" s="122"/>
      <c r="K23" s="122"/>
      <c r="L23" s="122"/>
      <c r="M23" s="122"/>
      <c r="N23" s="122"/>
      <c r="O23" s="122"/>
      <c r="P23" s="122"/>
      <c r="Q23" s="122"/>
      <c r="R23" s="122"/>
      <c r="S23" s="122"/>
      <c r="T23" s="122"/>
      <c r="U23" s="106"/>
      <c r="V23" s="106"/>
      <c r="W23" s="106"/>
      <c r="X23" s="106"/>
      <c r="Y23" s="106"/>
      <c r="Z23" s="106"/>
      <c r="AA23" s="106"/>
      <c r="AB23" s="106"/>
      <c r="AC23" s="106"/>
      <c r="AD23" s="106"/>
      <c r="AE23" s="106"/>
      <c r="AF23" s="106"/>
      <c r="AG23" s="106"/>
      <c r="AH23" s="106"/>
      <c r="AI23" s="106"/>
      <c r="AJ23" s="106"/>
      <c r="AK23" s="106"/>
      <c r="AL23" s="106"/>
    </row>
    <row r="24" spans="1:38" ht="20.45" customHeight="1">
      <c r="AD24" s="82"/>
      <c r="AE24" s="82"/>
      <c r="AF24" s="83"/>
      <c r="AJ24" s="82"/>
      <c r="AK24" s="82"/>
      <c r="AL24" s="83"/>
    </row>
    <row r="25" spans="1:38" ht="20.45" customHeight="1">
      <c r="A25" s="307" t="s">
        <v>902</v>
      </c>
      <c r="B25" s="166" t="s">
        <v>745</v>
      </c>
      <c r="C25" s="122"/>
      <c r="D25" s="106"/>
      <c r="E25" s="106"/>
      <c r="F25" s="106"/>
      <c r="G25" s="106"/>
      <c r="H25" s="106"/>
      <c r="I25" s="122"/>
      <c r="J25" s="122"/>
      <c r="K25" s="122"/>
      <c r="L25" s="122"/>
      <c r="M25" s="122"/>
      <c r="N25" s="122"/>
      <c r="O25" s="122"/>
      <c r="P25" s="122"/>
      <c r="Q25" s="122"/>
      <c r="R25" s="122"/>
      <c r="S25" s="122"/>
      <c r="T25" s="122"/>
      <c r="U25" s="167"/>
      <c r="V25" s="167"/>
      <c r="W25" s="167"/>
      <c r="X25" s="167"/>
      <c r="Y25" s="167"/>
      <c r="Z25" s="167"/>
      <c r="AA25" s="167"/>
      <c r="AB25" s="167"/>
      <c r="AC25" s="167"/>
      <c r="AD25" s="167"/>
      <c r="AE25" s="167"/>
      <c r="AF25" s="167"/>
      <c r="AG25" s="167"/>
      <c r="AH25" s="167"/>
      <c r="AI25" s="167"/>
      <c r="AJ25" s="167"/>
      <c r="AK25" s="167"/>
      <c r="AL25" s="167"/>
    </row>
    <row r="26" spans="1:38" ht="20.45" customHeight="1">
      <c r="A26" s="307" t="s">
        <v>702</v>
      </c>
      <c r="B26" s="166" t="s">
        <v>746</v>
      </c>
      <c r="C26" s="106"/>
      <c r="D26" s="106"/>
      <c r="E26" s="106"/>
      <c r="F26" s="106"/>
      <c r="G26" s="106"/>
      <c r="H26" s="106"/>
      <c r="I26" s="122"/>
      <c r="J26" s="122"/>
      <c r="K26" s="122"/>
      <c r="L26" s="122"/>
      <c r="M26" s="122"/>
      <c r="N26" s="122"/>
      <c r="O26" s="122"/>
      <c r="P26" s="122"/>
      <c r="Q26" s="122"/>
      <c r="R26" s="122"/>
      <c r="S26" s="122"/>
      <c r="T26" s="122"/>
      <c r="U26" s="167"/>
      <c r="V26" s="167"/>
      <c r="W26" s="167"/>
      <c r="X26" s="167"/>
      <c r="Y26" s="167"/>
      <c r="Z26" s="167"/>
      <c r="AA26" s="167"/>
      <c r="AB26" s="167"/>
      <c r="AC26" s="167"/>
      <c r="AD26" s="167"/>
      <c r="AE26" s="167"/>
      <c r="AF26" s="167"/>
      <c r="AG26" s="167"/>
      <c r="AH26" s="167"/>
      <c r="AI26" s="167"/>
      <c r="AJ26" s="167"/>
      <c r="AK26" s="167"/>
      <c r="AL26" s="167"/>
    </row>
    <row r="27" spans="1:38" ht="37.5" customHeight="1">
      <c r="AF27" s="83"/>
      <c r="AL27" s="83"/>
    </row>
    <row r="28" spans="1:38" ht="35.25" customHeight="1">
      <c r="A28" s="83"/>
      <c r="B28" s="301"/>
      <c r="AF28" s="83"/>
      <c r="AL28" s="83"/>
    </row>
    <row r="29" spans="1:38">
      <c r="A29" s="83"/>
      <c r="AF29" s="83"/>
      <c r="AL29" s="83"/>
    </row>
    <row r="30" spans="1:38">
      <c r="A30" s="83"/>
      <c r="AF30" s="83"/>
      <c r="AL30" s="83"/>
    </row>
    <row r="31" spans="1:38">
      <c r="A31" s="83"/>
      <c r="AF31" s="83"/>
      <c r="AL31" s="83"/>
    </row>
    <row r="32" spans="1:38">
      <c r="A32" s="83"/>
    </row>
    <row r="33" spans="1:1">
      <c r="A33" s="83"/>
    </row>
    <row r="34" spans="1:1">
      <c r="A34" s="83"/>
    </row>
    <row r="35" spans="1:1">
      <c r="A35" s="83"/>
    </row>
    <row r="36" spans="1:1">
      <c r="A36" s="83"/>
    </row>
    <row r="37" spans="1:1">
      <c r="A37" s="83"/>
    </row>
    <row r="38" spans="1:1">
      <c r="A38" s="83"/>
    </row>
    <row r="39" spans="1:1">
      <c r="A39" s="83"/>
    </row>
    <row r="40" spans="1:1">
      <c r="A40" s="83"/>
    </row>
    <row r="41" spans="1:1">
      <c r="A41" s="83"/>
    </row>
    <row r="42" spans="1:1">
      <c r="A42" s="83"/>
    </row>
    <row r="43" spans="1:1">
      <c r="A43" s="83"/>
    </row>
    <row r="44" spans="1:1">
      <c r="A44" s="83"/>
    </row>
  </sheetData>
  <mergeCells count="12">
    <mergeCell ref="AG3:AL3"/>
    <mergeCell ref="AG4:AL6"/>
    <mergeCell ref="AG7:AL7"/>
    <mergeCell ref="U7:Z7"/>
    <mergeCell ref="AA7:AF7"/>
    <mergeCell ref="C3:T3"/>
    <mergeCell ref="U3:AF3"/>
    <mergeCell ref="C4:H7"/>
    <mergeCell ref="I4:T6"/>
    <mergeCell ref="U4:AF6"/>
    <mergeCell ref="I7:N7"/>
    <mergeCell ref="O7:T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L146"/>
  <sheetViews>
    <sheetView workbookViewId="0">
      <selection activeCell="D18" sqref="D18"/>
    </sheetView>
  </sheetViews>
  <sheetFormatPr baseColWidth="10" defaultColWidth="9.140625" defaultRowHeight="15"/>
  <cols>
    <col min="1" max="1" width="29.5703125" style="3" customWidth="1"/>
    <col min="2" max="2" width="6.42578125" style="3" bestFit="1" customWidth="1"/>
    <col min="3" max="38" width="16.28515625" style="3" customWidth="1"/>
    <col min="39" max="231" width="9.140625" style="3"/>
    <col min="232" max="232" width="2.42578125" style="3" customWidth="1"/>
    <col min="233" max="233" width="3" style="3" customWidth="1"/>
    <col min="234" max="234" width="55" style="3" customWidth="1"/>
    <col min="235" max="240" width="18.5703125" style="3" customWidth="1"/>
    <col min="241" max="241" width="19.5703125" style="3" customWidth="1"/>
    <col min="242" max="244" width="18.5703125" style="3" customWidth="1"/>
    <col min="245" max="246" width="17.5703125" style="3" customWidth="1"/>
    <col min="247" max="248" width="20.5703125" style="3" customWidth="1"/>
    <col min="249" max="249" width="21.85546875" style="3" customWidth="1"/>
    <col min="250" max="251" width="17.5703125" style="3" customWidth="1"/>
    <col min="252" max="252" width="18.85546875" style="3" bestFit="1" customWidth="1"/>
    <col min="253" max="253" width="17.5703125" style="3" customWidth="1"/>
    <col min="254" max="487" width="9.140625" style="3"/>
    <col min="488" max="488" width="2.42578125" style="3" customWidth="1"/>
    <col min="489" max="489" width="3" style="3" customWidth="1"/>
    <col min="490" max="490" width="55" style="3" customWidth="1"/>
    <col min="491" max="496" width="18.5703125" style="3" customWidth="1"/>
    <col min="497" max="497" width="19.5703125" style="3" customWidth="1"/>
    <col min="498" max="500" width="18.5703125" style="3" customWidth="1"/>
    <col min="501" max="502" width="17.5703125" style="3" customWidth="1"/>
    <col min="503" max="504" width="20.5703125" style="3" customWidth="1"/>
    <col min="505" max="505" width="21.85546875" style="3" customWidth="1"/>
    <col min="506" max="507" width="17.5703125" style="3" customWidth="1"/>
    <col min="508" max="508" width="18.85546875" style="3" bestFit="1" customWidth="1"/>
    <col min="509" max="509" width="17.5703125" style="3" customWidth="1"/>
    <col min="510" max="743" width="9.140625" style="3"/>
    <col min="744" max="744" width="2.42578125" style="3" customWidth="1"/>
    <col min="745" max="745" width="3" style="3" customWidth="1"/>
    <col min="746" max="746" width="55" style="3" customWidth="1"/>
    <col min="747" max="752" width="18.5703125" style="3" customWidth="1"/>
    <col min="753" max="753" width="19.5703125" style="3" customWidth="1"/>
    <col min="754" max="756" width="18.5703125" style="3" customWidth="1"/>
    <col min="757" max="758" width="17.5703125" style="3" customWidth="1"/>
    <col min="759" max="760" width="20.5703125" style="3" customWidth="1"/>
    <col min="761" max="761" width="21.85546875" style="3" customWidth="1"/>
    <col min="762" max="763" width="17.5703125" style="3" customWidth="1"/>
    <col min="764" max="764" width="18.85546875" style="3" bestFit="1" customWidth="1"/>
    <col min="765" max="765" width="17.5703125" style="3" customWidth="1"/>
    <col min="766" max="999" width="9.140625" style="3"/>
    <col min="1000" max="1000" width="2.42578125" style="3" customWidth="1"/>
    <col min="1001" max="1001" width="3" style="3" customWidth="1"/>
    <col min="1002" max="1002" width="55" style="3" customWidth="1"/>
    <col min="1003" max="1008" width="18.5703125" style="3" customWidth="1"/>
    <col min="1009" max="1009" width="19.5703125" style="3" customWidth="1"/>
    <col min="1010" max="1012" width="18.5703125" style="3" customWidth="1"/>
    <col min="1013" max="1014" width="17.5703125" style="3" customWidth="1"/>
    <col min="1015" max="1016" width="20.5703125" style="3" customWidth="1"/>
    <col min="1017" max="1017" width="21.85546875" style="3" customWidth="1"/>
    <col min="1018" max="1019" width="17.5703125" style="3" customWidth="1"/>
    <col min="1020" max="1020" width="18.85546875" style="3" bestFit="1" customWidth="1"/>
    <col min="1021" max="1021" width="17.5703125" style="3" customWidth="1"/>
    <col min="1022" max="1255" width="9.140625" style="3"/>
    <col min="1256" max="1256" width="2.42578125" style="3" customWidth="1"/>
    <col min="1257" max="1257" width="3" style="3" customWidth="1"/>
    <col min="1258" max="1258" width="55" style="3" customWidth="1"/>
    <col min="1259" max="1264" width="18.5703125" style="3" customWidth="1"/>
    <col min="1265" max="1265" width="19.5703125" style="3" customWidth="1"/>
    <col min="1266" max="1268" width="18.5703125" style="3" customWidth="1"/>
    <col min="1269" max="1270" width="17.5703125" style="3" customWidth="1"/>
    <col min="1271" max="1272" width="20.5703125" style="3" customWidth="1"/>
    <col min="1273" max="1273" width="21.85546875" style="3" customWidth="1"/>
    <col min="1274" max="1275" width="17.5703125" style="3" customWidth="1"/>
    <col min="1276" max="1276" width="18.85546875" style="3" bestFit="1" customWidth="1"/>
    <col min="1277" max="1277" width="17.5703125" style="3" customWidth="1"/>
    <col min="1278" max="1511" width="9.140625" style="3"/>
    <col min="1512" max="1512" width="2.42578125" style="3" customWidth="1"/>
    <col min="1513" max="1513" width="3" style="3" customWidth="1"/>
    <col min="1514" max="1514" width="55" style="3" customWidth="1"/>
    <col min="1515" max="1520" width="18.5703125" style="3" customWidth="1"/>
    <col min="1521" max="1521" width="19.5703125" style="3" customWidth="1"/>
    <col min="1522" max="1524" width="18.5703125" style="3" customWidth="1"/>
    <col min="1525" max="1526" width="17.5703125" style="3" customWidth="1"/>
    <col min="1527" max="1528" width="20.5703125" style="3" customWidth="1"/>
    <col min="1529" max="1529" width="21.85546875" style="3" customWidth="1"/>
    <col min="1530" max="1531" width="17.5703125" style="3" customWidth="1"/>
    <col min="1532" max="1532" width="18.85546875" style="3" bestFit="1" customWidth="1"/>
    <col min="1533" max="1533" width="17.5703125" style="3" customWidth="1"/>
    <col min="1534" max="1767" width="9.140625" style="3"/>
    <col min="1768" max="1768" width="2.42578125" style="3" customWidth="1"/>
    <col min="1769" max="1769" width="3" style="3" customWidth="1"/>
    <col min="1770" max="1770" width="55" style="3" customWidth="1"/>
    <col min="1771" max="1776" width="18.5703125" style="3" customWidth="1"/>
    <col min="1777" max="1777" width="19.5703125" style="3" customWidth="1"/>
    <col min="1778" max="1780" width="18.5703125" style="3" customWidth="1"/>
    <col min="1781" max="1782" width="17.5703125" style="3" customWidth="1"/>
    <col min="1783" max="1784" width="20.5703125" style="3" customWidth="1"/>
    <col min="1785" max="1785" width="21.85546875" style="3" customWidth="1"/>
    <col min="1786" max="1787" width="17.5703125" style="3" customWidth="1"/>
    <col min="1788" max="1788" width="18.85546875" style="3" bestFit="1" customWidth="1"/>
    <col min="1789" max="1789" width="17.5703125" style="3" customWidth="1"/>
    <col min="1790" max="2023" width="9.140625" style="3"/>
    <col min="2024" max="2024" width="2.42578125" style="3" customWidth="1"/>
    <col min="2025" max="2025" width="3" style="3" customWidth="1"/>
    <col min="2026" max="2026" width="55" style="3" customWidth="1"/>
    <col min="2027" max="2032" width="18.5703125" style="3" customWidth="1"/>
    <col min="2033" max="2033" width="19.5703125" style="3" customWidth="1"/>
    <col min="2034" max="2036" width="18.5703125" style="3" customWidth="1"/>
    <col min="2037" max="2038" width="17.5703125" style="3" customWidth="1"/>
    <col min="2039" max="2040" width="20.5703125" style="3" customWidth="1"/>
    <col min="2041" max="2041" width="21.85546875" style="3" customWidth="1"/>
    <col min="2042" max="2043" width="17.5703125" style="3" customWidth="1"/>
    <col min="2044" max="2044" width="18.85546875" style="3" bestFit="1" customWidth="1"/>
    <col min="2045" max="2045" width="17.5703125" style="3" customWidth="1"/>
    <col min="2046" max="2279" width="9.140625" style="3"/>
    <col min="2280" max="2280" width="2.42578125" style="3" customWidth="1"/>
    <col min="2281" max="2281" width="3" style="3" customWidth="1"/>
    <col min="2282" max="2282" width="55" style="3" customWidth="1"/>
    <col min="2283" max="2288" width="18.5703125" style="3" customWidth="1"/>
    <col min="2289" max="2289" width="19.5703125" style="3" customWidth="1"/>
    <col min="2290" max="2292" width="18.5703125" style="3" customWidth="1"/>
    <col min="2293" max="2294" width="17.5703125" style="3" customWidth="1"/>
    <col min="2295" max="2296" width="20.5703125" style="3" customWidth="1"/>
    <col min="2297" max="2297" width="21.85546875" style="3" customWidth="1"/>
    <col min="2298" max="2299" width="17.5703125" style="3" customWidth="1"/>
    <col min="2300" max="2300" width="18.85546875" style="3" bestFit="1" customWidth="1"/>
    <col min="2301" max="2301" width="17.5703125" style="3" customWidth="1"/>
    <col min="2302" max="2535" width="9.140625" style="3"/>
    <col min="2536" max="2536" width="2.42578125" style="3" customWidth="1"/>
    <col min="2537" max="2537" width="3" style="3" customWidth="1"/>
    <col min="2538" max="2538" width="55" style="3" customWidth="1"/>
    <col min="2539" max="2544" width="18.5703125" style="3" customWidth="1"/>
    <col min="2545" max="2545" width="19.5703125" style="3" customWidth="1"/>
    <col min="2546" max="2548" width="18.5703125" style="3" customWidth="1"/>
    <col min="2549" max="2550" width="17.5703125" style="3" customWidth="1"/>
    <col min="2551" max="2552" width="20.5703125" style="3" customWidth="1"/>
    <col min="2553" max="2553" width="21.85546875" style="3" customWidth="1"/>
    <col min="2554" max="2555" width="17.5703125" style="3" customWidth="1"/>
    <col min="2556" max="2556" width="18.85546875" style="3" bestFit="1" customWidth="1"/>
    <col min="2557" max="2557" width="17.5703125" style="3" customWidth="1"/>
    <col min="2558" max="2791" width="9.140625" style="3"/>
    <col min="2792" max="2792" width="2.42578125" style="3" customWidth="1"/>
    <col min="2793" max="2793" width="3" style="3" customWidth="1"/>
    <col min="2794" max="2794" width="55" style="3" customWidth="1"/>
    <col min="2795" max="2800" width="18.5703125" style="3" customWidth="1"/>
    <col min="2801" max="2801" width="19.5703125" style="3" customWidth="1"/>
    <col min="2802" max="2804" width="18.5703125" style="3" customWidth="1"/>
    <col min="2805" max="2806" width="17.5703125" style="3" customWidth="1"/>
    <col min="2807" max="2808" width="20.5703125" style="3" customWidth="1"/>
    <col min="2809" max="2809" width="21.85546875" style="3" customWidth="1"/>
    <col min="2810" max="2811" width="17.5703125" style="3" customWidth="1"/>
    <col min="2812" max="2812" width="18.85546875" style="3" bestFit="1" customWidth="1"/>
    <col min="2813" max="2813" width="17.5703125" style="3" customWidth="1"/>
    <col min="2814" max="3047" width="9.140625" style="3"/>
    <col min="3048" max="3048" width="2.42578125" style="3" customWidth="1"/>
    <col min="3049" max="3049" width="3" style="3" customWidth="1"/>
    <col min="3050" max="3050" width="55" style="3" customWidth="1"/>
    <col min="3051" max="3056" width="18.5703125" style="3" customWidth="1"/>
    <col min="3057" max="3057" width="19.5703125" style="3" customWidth="1"/>
    <col min="3058" max="3060" width="18.5703125" style="3" customWidth="1"/>
    <col min="3061" max="3062" width="17.5703125" style="3" customWidth="1"/>
    <col min="3063" max="3064" width="20.5703125" style="3" customWidth="1"/>
    <col min="3065" max="3065" width="21.85546875" style="3" customWidth="1"/>
    <col min="3066" max="3067" width="17.5703125" style="3" customWidth="1"/>
    <col min="3068" max="3068" width="18.85546875" style="3" bestFit="1" customWidth="1"/>
    <col min="3069" max="3069" width="17.5703125" style="3" customWidth="1"/>
    <col min="3070" max="3303" width="9.140625" style="3"/>
    <col min="3304" max="3304" width="2.42578125" style="3" customWidth="1"/>
    <col min="3305" max="3305" width="3" style="3" customWidth="1"/>
    <col min="3306" max="3306" width="55" style="3" customWidth="1"/>
    <col min="3307" max="3312" width="18.5703125" style="3" customWidth="1"/>
    <col min="3313" max="3313" width="19.5703125" style="3" customWidth="1"/>
    <col min="3314" max="3316" width="18.5703125" style="3" customWidth="1"/>
    <col min="3317" max="3318" width="17.5703125" style="3" customWidth="1"/>
    <col min="3319" max="3320" width="20.5703125" style="3" customWidth="1"/>
    <col min="3321" max="3321" width="21.85546875" style="3" customWidth="1"/>
    <col min="3322" max="3323" width="17.5703125" style="3" customWidth="1"/>
    <col min="3324" max="3324" width="18.85546875" style="3" bestFit="1" customWidth="1"/>
    <col min="3325" max="3325" width="17.5703125" style="3" customWidth="1"/>
    <col min="3326" max="3559" width="9.140625" style="3"/>
    <col min="3560" max="3560" width="2.42578125" style="3" customWidth="1"/>
    <col min="3561" max="3561" width="3" style="3" customWidth="1"/>
    <col min="3562" max="3562" width="55" style="3" customWidth="1"/>
    <col min="3563" max="3568" width="18.5703125" style="3" customWidth="1"/>
    <col min="3569" max="3569" width="19.5703125" style="3" customWidth="1"/>
    <col min="3570" max="3572" width="18.5703125" style="3" customWidth="1"/>
    <col min="3573" max="3574" width="17.5703125" style="3" customWidth="1"/>
    <col min="3575" max="3576" width="20.5703125" style="3" customWidth="1"/>
    <col min="3577" max="3577" width="21.85546875" style="3" customWidth="1"/>
    <col min="3578" max="3579" width="17.5703125" style="3" customWidth="1"/>
    <col min="3580" max="3580" width="18.85546875" style="3" bestFit="1" customWidth="1"/>
    <col min="3581" max="3581" width="17.5703125" style="3" customWidth="1"/>
    <col min="3582" max="3815" width="9.140625" style="3"/>
    <col min="3816" max="3816" width="2.42578125" style="3" customWidth="1"/>
    <col min="3817" max="3817" width="3" style="3" customWidth="1"/>
    <col min="3818" max="3818" width="55" style="3" customWidth="1"/>
    <col min="3819" max="3824" width="18.5703125" style="3" customWidth="1"/>
    <col min="3825" max="3825" width="19.5703125" style="3" customWidth="1"/>
    <col min="3826" max="3828" width="18.5703125" style="3" customWidth="1"/>
    <col min="3829" max="3830" width="17.5703125" style="3" customWidth="1"/>
    <col min="3831" max="3832" width="20.5703125" style="3" customWidth="1"/>
    <col min="3833" max="3833" width="21.85546875" style="3" customWidth="1"/>
    <col min="3834" max="3835" width="17.5703125" style="3" customWidth="1"/>
    <col min="3836" max="3836" width="18.85546875" style="3" bestFit="1" customWidth="1"/>
    <col min="3837" max="3837" width="17.5703125" style="3" customWidth="1"/>
    <col min="3838" max="4071" width="9.140625" style="3"/>
    <col min="4072" max="4072" width="2.42578125" style="3" customWidth="1"/>
    <col min="4073" max="4073" width="3" style="3" customWidth="1"/>
    <col min="4074" max="4074" width="55" style="3" customWidth="1"/>
    <col min="4075" max="4080" width="18.5703125" style="3" customWidth="1"/>
    <col min="4081" max="4081" width="19.5703125" style="3" customWidth="1"/>
    <col min="4082" max="4084" width="18.5703125" style="3" customWidth="1"/>
    <col min="4085" max="4086" width="17.5703125" style="3" customWidth="1"/>
    <col min="4087" max="4088" width="20.5703125" style="3" customWidth="1"/>
    <col min="4089" max="4089" width="21.85546875" style="3" customWidth="1"/>
    <col min="4090" max="4091" width="17.5703125" style="3" customWidth="1"/>
    <col min="4092" max="4092" width="18.85546875" style="3" bestFit="1" customWidth="1"/>
    <col min="4093" max="4093" width="17.5703125" style="3" customWidth="1"/>
    <col min="4094" max="4327" width="9.140625" style="3"/>
    <col min="4328" max="4328" width="2.42578125" style="3" customWidth="1"/>
    <col min="4329" max="4329" width="3" style="3" customWidth="1"/>
    <col min="4330" max="4330" width="55" style="3" customWidth="1"/>
    <col min="4331" max="4336" width="18.5703125" style="3" customWidth="1"/>
    <col min="4337" max="4337" width="19.5703125" style="3" customWidth="1"/>
    <col min="4338" max="4340" width="18.5703125" style="3" customWidth="1"/>
    <col min="4341" max="4342" width="17.5703125" style="3" customWidth="1"/>
    <col min="4343" max="4344" width="20.5703125" style="3" customWidth="1"/>
    <col min="4345" max="4345" width="21.85546875" style="3" customWidth="1"/>
    <col min="4346" max="4347" width="17.5703125" style="3" customWidth="1"/>
    <col min="4348" max="4348" width="18.85546875" style="3" bestFit="1" customWidth="1"/>
    <col min="4349" max="4349" width="17.5703125" style="3" customWidth="1"/>
    <col min="4350" max="4583" width="9.140625" style="3"/>
    <col min="4584" max="4584" width="2.42578125" style="3" customWidth="1"/>
    <col min="4585" max="4585" width="3" style="3" customWidth="1"/>
    <col min="4586" max="4586" width="55" style="3" customWidth="1"/>
    <col min="4587" max="4592" width="18.5703125" style="3" customWidth="1"/>
    <col min="4593" max="4593" width="19.5703125" style="3" customWidth="1"/>
    <col min="4594" max="4596" width="18.5703125" style="3" customWidth="1"/>
    <col min="4597" max="4598" width="17.5703125" style="3" customWidth="1"/>
    <col min="4599" max="4600" width="20.5703125" style="3" customWidth="1"/>
    <col min="4601" max="4601" width="21.85546875" style="3" customWidth="1"/>
    <col min="4602" max="4603" width="17.5703125" style="3" customWidth="1"/>
    <col min="4604" max="4604" width="18.85546875" style="3" bestFit="1" customWidth="1"/>
    <col min="4605" max="4605" width="17.5703125" style="3" customWidth="1"/>
    <col min="4606" max="4839" width="9.140625" style="3"/>
    <col min="4840" max="4840" width="2.42578125" style="3" customWidth="1"/>
    <col min="4841" max="4841" width="3" style="3" customWidth="1"/>
    <col min="4842" max="4842" width="55" style="3" customWidth="1"/>
    <col min="4843" max="4848" width="18.5703125" style="3" customWidth="1"/>
    <col min="4849" max="4849" width="19.5703125" style="3" customWidth="1"/>
    <col min="4850" max="4852" width="18.5703125" style="3" customWidth="1"/>
    <col min="4853" max="4854" width="17.5703125" style="3" customWidth="1"/>
    <col min="4855" max="4856" width="20.5703125" style="3" customWidth="1"/>
    <col min="4857" max="4857" width="21.85546875" style="3" customWidth="1"/>
    <col min="4858" max="4859" width="17.5703125" style="3" customWidth="1"/>
    <col min="4860" max="4860" width="18.85546875" style="3" bestFit="1" customWidth="1"/>
    <col min="4861" max="4861" width="17.5703125" style="3" customWidth="1"/>
    <col min="4862" max="5095" width="9.140625" style="3"/>
    <col min="5096" max="5096" width="2.42578125" style="3" customWidth="1"/>
    <col min="5097" max="5097" width="3" style="3" customWidth="1"/>
    <col min="5098" max="5098" width="55" style="3" customWidth="1"/>
    <col min="5099" max="5104" width="18.5703125" style="3" customWidth="1"/>
    <col min="5105" max="5105" width="19.5703125" style="3" customWidth="1"/>
    <col min="5106" max="5108" width="18.5703125" style="3" customWidth="1"/>
    <col min="5109" max="5110" width="17.5703125" style="3" customWidth="1"/>
    <col min="5111" max="5112" width="20.5703125" style="3" customWidth="1"/>
    <col min="5113" max="5113" width="21.85546875" style="3" customWidth="1"/>
    <col min="5114" max="5115" width="17.5703125" style="3" customWidth="1"/>
    <col min="5116" max="5116" width="18.85546875" style="3" bestFit="1" customWidth="1"/>
    <col min="5117" max="5117" width="17.5703125" style="3" customWidth="1"/>
    <col min="5118" max="5351" width="9.140625" style="3"/>
    <col min="5352" max="5352" width="2.42578125" style="3" customWidth="1"/>
    <col min="5353" max="5353" width="3" style="3" customWidth="1"/>
    <col min="5354" max="5354" width="55" style="3" customWidth="1"/>
    <col min="5355" max="5360" width="18.5703125" style="3" customWidth="1"/>
    <col min="5361" max="5361" width="19.5703125" style="3" customWidth="1"/>
    <col min="5362" max="5364" width="18.5703125" style="3" customWidth="1"/>
    <col min="5365" max="5366" width="17.5703125" style="3" customWidth="1"/>
    <col min="5367" max="5368" width="20.5703125" style="3" customWidth="1"/>
    <col min="5369" max="5369" width="21.85546875" style="3" customWidth="1"/>
    <col min="5370" max="5371" width="17.5703125" style="3" customWidth="1"/>
    <col min="5372" max="5372" width="18.85546875" style="3" bestFit="1" customWidth="1"/>
    <col min="5373" max="5373" width="17.5703125" style="3" customWidth="1"/>
    <col min="5374" max="5607" width="9.140625" style="3"/>
    <col min="5608" max="5608" width="2.42578125" style="3" customWidth="1"/>
    <col min="5609" max="5609" width="3" style="3" customWidth="1"/>
    <col min="5610" max="5610" width="55" style="3" customWidth="1"/>
    <col min="5611" max="5616" width="18.5703125" style="3" customWidth="1"/>
    <col min="5617" max="5617" width="19.5703125" style="3" customWidth="1"/>
    <col min="5618" max="5620" width="18.5703125" style="3" customWidth="1"/>
    <col min="5621" max="5622" width="17.5703125" style="3" customWidth="1"/>
    <col min="5623" max="5624" width="20.5703125" style="3" customWidth="1"/>
    <col min="5625" max="5625" width="21.85546875" style="3" customWidth="1"/>
    <col min="5626" max="5627" width="17.5703125" style="3" customWidth="1"/>
    <col min="5628" max="5628" width="18.85546875" style="3" bestFit="1" customWidth="1"/>
    <col min="5629" max="5629" width="17.5703125" style="3" customWidth="1"/>
    <col min="5630" max="5863" width="9.140625" style="3"/>
    <col min="5864" max="5864" width="2.42578125" style="3" customWidth="1"/>
    <col min="5865" max="5865" width="3" style="3" customWidth="1"/>
    <col min="5866" max="5866" width="55" style="3" customWidth="1"/>
    <col min="5867" max="5872" width="18.5703125" style="3" customWidth="1"/>
    <col min="5873" max="5873" width="19.5703125" style="3" customWidth="1"/>
    <col min="5874" max="5876" width="18.5703125" style="3" customWidth="1"/>
    <col min="5877" max="5878" width="17.5703125" style="3" customWidth="1"/>
    <col min="5879" max="5880" width="20.5703125" style="3" customWidth="1"/>
    <col min="5881" max="5881" width="21.85546875" style="3" customWidth="1"/>
    <col min="5882" max="5883" width="17.5703125" style="3" customWidth="1"/>
    <col min="5884" max="5884" width="18.85546875" style="3" bestFit="1" customWidth="1"/>
    <col min="5885" max="5885" width="17.5703125" style="3" customWidth="1"/>
    <col min="5886" max="6119" width="9.140625" style="3"/>
    <col min="6120" max="6120" width="2.42578125" style="3" customWidth="1"/>
    <col min="6121" max="6121" width="3" style="3" customWidth="1"/>
    <col min="6122" max="6122" width="55" style="3" customWidth="1"/>
    <col min="6123" max="6128" width="18.5703125" style="3" customWidth="1"/>
    <col min="6129" max="6129" width="19.5703125" style="3" customWidth="1"/>
    <col min="6130" max="6132" width="18.5703125" style="3" customWidth="1"/>
    <col min="6133" max="6134" width="17.5703125" style="3" customWidth="1"/>
    <col min="6135" max="6136" width="20.5703125" style="3" customWidth="1"/>
    <col min="6137" max="6137" width="21.85546875" style="3" customWidth="1"/>
    <col min="6138" max="6139" width="17.5703125" style="3" customWidth="1"/>
    <col min="6140" max="6140" width="18.85546875" style="3" bestFit="1" customWidth="1"/>
    <col min="6141" max="6141" width="17.5703125" style="3" customWidth="1"/>
    <col min="6142" max="6375" width="9.140625" style="3"/>
    <col min="6376" max="6376" width="2.42578125" style="3" customWidth="1"/>
    <col min="6377" max="6377" width="3" style="3" customWidth="1"/>
    <col min="6378" max="6378" width="55" style="3" customWidth="1"/>
    <col min="6379" max="6384" width="18.5703125" style="3" customWidth="1"/>
    <col min="6385" max="6385" width="19.5703125" style="3" customWidth="1"/>
    <col min="6386" max="6388" width="18.5703125" style="3" customWidth="1"/>
    <col min="6389" max="6390" width="17.5703125" style="3" customWidth="1"/>
    <col min="6391" max="6392" width="20.5703125" style="3" customWidth="1"/>
    <col min="6393" max="6393" width="21.85546875" style="3" customWidth="1"/>
    <col min="6394" max="6395" width="17.5703125" style="3" customWidth="1"/>
    <col min="6396" max="6396" width="18.85546875" style="3" bestFit="1" customWidth="1"/>
    <col min="6397" max="6397" width="17.5703125" style="3" customWidth="1"/>
    <col min="6398" max="6631" width="9.140625" style="3"/>
    <col min="6632" max="6632" width="2.42578125" style="3" customWidth="1"/>
    <col min="6633" max="6633" width="3" style="3" customWidth="1"/>
    <col min="6634" max="6634" width="55" style="3" customWidth="1"/>
    <col min="6635" max="6640" width="18.5703125" style="3" customWidth="1"/>
    <col min="6641" max="6641" width="19.5703125" style="3" customWidth="1"/>
    <col min="6642" max="6644" width="18.5703125" style="3" customWidth="1"/>
    <col min="6645" max="6646" width="17.5703125" style="3" customWidth="1"/>
    <col min="6647" max="6648" width="20.5703125" style="3" customWidth="1"/>
    <col min="6649" max="6649" width="21.85546875" style="3" customWidth="1"/>
    <col min="6650" max="6651" width="17.5703125" style="3" customWidth="1"/>
    <col min="6652" max="6652" width="18.85546875" style="3" bestFit="1" customWidth="1"/>
    <col min="6653" max="6653" width="17.5703125" style="3" customWidth="1"/>
    <col min="6654" max="6887" width="9.140625" style="3"/>
    <col min="6888" max="6888" width="2.42578125" style="3" customWidth="1"/>
    <col min="6889" max="6889" width="3" style="3" customWidth="1"/>
    <col min="6890" max="6890" width="55" style="3" customWidth="1"/>
    <col min="6891" max="6896" width="18.5703125" style="3" customWidth="1"/>
    <col min="6897" max="6897" width="19.5703125" style="3" customWidth="1"/>
    <col min="6898" max="6900" width="18.5703125" style="3" customWidth="1"/>
    <col min="6901" max="6902" width="17.5703125" style="3" customWidth="1"/>
    <col min="6903" max="6904" width="20.5703125" style="3" customWidth="1"/>
    <col min="6905" max="6905" width="21.85546875" style="3" customWidth="1"/>
    <col min="6906" max="6907" width="17.5703125" style="3" customWidth="1"/>
    <col min="6908" max="6908" width="18.85546875" style="3" bestFit="1" customWidth="1"/>
    <col min="6909" max="6909" width="17.5703125" style="3" customWidth="1"/>
    <col min="6910" max="7143" width="9.140625" style="3"/>
    <col min="7144" max="7144" width="2.42578125" style="3" customWidth="1"/>
    <col min="7145" max="7145" width="3" style="3" customWidth="1"/>
    <col min="7146" max="7146" width="55" style="3" customWidth="1"/>
    <col min="7147" max="7152" width="18.5703125" style="3" customWidth="1"/>
    <col min="7153" max="7153" width="19.5703125" style="3" customWidth="1"/>
    <col min="7154" max="7156" width="18.5703125" style="3" customWidth="1"/>
    <col min="7157" max="7158" width="17.5703125" style="3" customWidth="1"/>
    <col min="7159" max="7160" width="20.5703125" style="3" customWidth="1"/>
    <col min="7161" max="7161" width="21.85546875" style="3" customWidth="1"/>
    <col min="7162" max="7163" width="17.5703125" style="3" customWidth="1"/>
    <col min="7164" max="7164" width="18.85546875" style="3" bestFit="1" customWidth="1"/>
    <col min="7165" max="7165" width="17.5703125" style="3" customWidth="1"/>
    <col min="7166" max="7399" width="9.140625" style="3"/>
    <col min="7400" max="7400" width="2.42578125" style="3" customWidth="1"/>
    <col min="7401" max="7401" width="3" style="3" customWidth="1"/>
    <col min="7402" max="7402" width="55" style="3" customWidth="1"/>
    <col min="7403" max="7408" width="18.5703125" style="3" customWidth="1"/>
    <col min="7409" max="7409" width="19.5703125" style="3" customWidth="1"/>
    <col min="7410" max="7412" width="18.5703125" style="3" customWidth="1"/>
    <col min="7413" max="7414" width="17.5703125" style="3" customWidth="1"/>
    <col min="7415" max="7416" width="20.5703125" style="3" customWidth="1"/>
    <col min="7417" max="7417" width="21.85546875" style="3" customWidth="1"/>
    <col min="7418" max="7419" width="17.5703125" style="3" customWidth="1"/>
    <col min="7420" max="7420" width="18.85546875" style="3" bestFit="1" customWidth="1"/>
    <col min="7421" max="7421" width="17.5703125" style="3" customWidth="1"/>
    <col min="7422" max="7655" width="9.140625" style="3"/>
    <col min="7656" max="7656" width="2.42578125" style="3" customWidth="1"/>
    <col min="7657" max="7657" width="3" style="3" customWidth="1"/>
    <col min="7658" max="7658" width="55" style="3" customWidth="1"/>
    <col min="7659" max="7664" width="18.5703125" style="3" customWidth="1"/>
    <col min="7665" max="7665" width="19.5703125" style="3" customWidth="1"/>
    <col min="7666" max="7668" width="18.5703125" style="3" customWidth="1"/>
    <col min="7669" max="7670" width="17.5703125" style="3" customWidth="1"/>
    <col min="7671" max="7672" width="20.5703125" style="3" customWidth="1"/>
    <col min="7673" max="7673" width="21.85546875" style="3" customWidth="1"/>
    <col min="7674" max="7675" width="17.5703125" style="3" customWidth="1"/>
    <col min="7676" max="7676" width="18.85546875" style="3" bestFit="1" customWidth="1"/>
    <col min="7677" max="7677" width="17.5703125" style="3" customWidth="1"/>
    <col min="7678" max="7911" width="9.140625" style="3"/>
    <col min="7912" max="7912" width="2.42578125" style="3" customWidth="1"/>
    <col min="7913" max="7913" width="3" style="3" customWidth="1"/>
    <col min="7914" max="7914" width="55" style="3" customWidth="1"/>
    <col min="7915" max="7920" width="18.5703125" style="3" customWidth="1"/>
    <col min="7921" max="7921" width="19.5703125" style="3" customWidth="1"/>
    <col min="7922" max="7924" width="18.5703125" style="3" customWidth="1"/>
    <col min="7925" max="7926" width="17.5703125" style="3" customWidth="1"/>
    <col min="7927" max="7928" width="20.5703125" style="3" customWidth="1"/>
    <col min="7929" max="7929" width="21.85546875" style="3" customWidth="1"/>
    <col min="7930" max="7931" width="17.5703125" style="3" customWidth="1"/>
    <col min="7932" max="7932" width="18.85546875" style="3" bestFit="1" customWidth="1"/>
    <col min="7933" max="7933" width="17.5703125" style="3" customWidth="1"/>
    <col min="7934" max="8167" width="9.140625" style="3"/>
    <col min="8168" max="8168" width="2.42578125" style="3" customWidth="1"/>
    <col min="8169" max="8169" width="3" style="3" customWidth="1"/>
    <col min="8170" max="8170" width="55" style="3" customWidth="1"/>
    <col min="8171" max="8176" width="18.5703125" style="3" customWidth="1"/>
    <col min="8177" max="8177" width="19.5703125" style="3" customWidth="1"/>
    <col min="8178" max="8180" width="18.5703125" style="3" customWidth="1"/>
    <col min="8181" max="8182" width="17.5703125" style="3" customWidth="1"/>
    <col min="8183" max="8184" width="20.5703125" style="3" customWidth="1"/>
    <col min="8185" max="8185" width="21.85546875" style="3" customWidth="1"/>
    <col min="8186" max="8187" width="17.5703125" style="3" customWidth="1"/>
    <col min="8188" max="8188" width="18.85546875" style="3" bestFit="1" customWidth="1"/>
    <col min="8189" max="8189" width="17.5703125" style="3" customWidth="1"/>
    <col min="8190" max="8423" width="9.140625" style="3"/>
    <col min="8424" max="8424" width="2.42578125" style="3" customWidth="1"/>
    <col min="8425" max="8425" width="3" style="3" customWidth="1"/>
    <col min="8426" max="8426" width="55" style="3" customWidth="1"/>
    <col min="8427" max="8432" width="18.5703125" style="3" customWidth="1"/>
    <col min="8433" max="8433" width="19.5703125" style="3" customWidth="1"/>
    <col min="8434" max="8436" width="18.5703125" style="3" customWidth="1"/>
    <col min="8437" max="8438" width="17.5703125" style="3" customWidth="1"/>
    <col min="8439" max="8440" width="20.5703125" style="3" customWidth="1"/>
    <col min="8441" max="8441" width="21.85546875" style="3" customWidth="1"/>
    <col min="8442" max="8443" width="17.5703125" style="3" customWidth="1"/>
    <col min="8444" max="8444" width="18.85546875" style="3" bestFit="1" customWidth="1"/>
    <col min="8445" max="8445" width="17.5703125" style="3" customWidth="1"/>
    <col min="8446" max="8679" width="9.140625" style="3"/>
    <col min="8680" max="8680" width="2.42578125" style="3" customWidth="1"/>
    <col min="8681" max="8681" width="3" style="3" customWidth="1"/>
    <col min="8682" max="8682" width="55" style="3" customWidth="1"/>
    <col min="8683" max="8688" width="18.5703125" style="3" customWidth="1"/>
    <col min="8689" max="8689" width="19.5703125" style="3" customWidth="1"/>
    <col min="8690" max="8692" width="18.5703125" style="3" customWidth="1"/>
    <col min="8693" max="8694" width="17.5703125" style="3" customWidth="1"/>
    <col min="8695" max="8696" width="20.5703125" style="3" customWidth="1"/>
    <col min="8697" max="8697" width="21.85546875" style="3" customWidth="1"/>
    <col min="8698" max="8699" width="17.5703125" style="3" customWidth="1"/>
    <col min="8700" max="8700" width="18.85546875" style="3" bestFit="1" customWidth="1"/>
    <col min="8701" max="8701" width="17.5703125" style="3" customWidth="1"/>
    <col min="8702" max="8935" width="9.140625" style="3"/>
    <col min="8936" max="8936" width="2.42578125" style="3" customWidth="1"/>
    <col min="8937" max="8937" width="3" style="3" customWidth="1"/>
    <col min="8938" max="8938" width="55" style="3" customWidth="1"/>
    <col min="8939" max="8944" width="18.5703125" style="3" customWidth="1"/>
    <col min="8945" max="8945" width="19.5703125" style="3" customWidth="1"/>
    <col min="8946" max="8948" width="18.5703125" style="3" customWidth="1"/>
    <col min="8949" max="8950" width="17.5703125" style="3" customWidth="1"/>
    <col min="8951" max="8952" width="20.5703125" style="3" customWidth="1"/>
    <col min="8953" max="8953" width="21.85546875" style="3" customWidth="1"/>
    <col min="8954" max="8955" width="17.5703125" style="3" customWidth="1"/>
    <col min="8956" max="8956" width="18.85546875" style="3" bestFit="1" customWidth="1"/>
    <col min="8957" max="8957" width="17.5703125" style="3" customWidth="1"/>
    <col min="8958" max="9191" width="9.140625" style="3"/>
    <col min="9192" max="9192" width="2.42578125" style="3" customWidth="1"/>
    <col min="9193" max="9193" width="3" style="3" customWidth="1"/>
    <col min="9194" max="9194" width="55" style="3" customWidth="1"/>
    <col min="9195" max="9200" width="18.5703125" style="3" customWidth="1"/>
    <col min="9201" max="9201" width="19.5703125" style="3" customWidth="1"/>
    <col min="9202" max="9204" width="18.5703125" style="3" customWidth="1"/>
    <col min="9205" max="9206" width="17.5703125" style="3" customWidth="1"/>
    <col min="9207" max="9208" width="20.5703125" style="3" customWidth="1"/>
    <col min="9209" max="9209" width="21.85546875" style="3" customWidth="1"/>
    <col min="9210" max="9211" width="17.5703125" style="3" customWidth="1"/>
    <col min="9212" max="9212" width="18.85546875" style="3" bestFit="1" customWidth="1"/>
    <col min="9213" max="9213" width="17.5703125" style="3" customWidth="1"/>
    <col min="9214" max="9447" width="9.140625" style="3"/>
    <col min="9448" max="9448" width="2.42578125" style="3" customWidth="1"/>
    <col min="9449" max="9449" width="3" style="3" customWidth="1"/>
    <col min="9450" max="9450" width="55" style="3" customWidth="1"/>
    <col min="9451" max="9456" width="18.5703125" style="3" customWidth="1"/>
    <col min="9457" max="9457" width="19.5703125" style="3" customWidth="1"/>
    <col min="9458" max="9460" width="18.5703125" style="3" customWidth="1"/>
    <col min="9461" max="9462" width="17.5703125" style="3" customWidth="1"/>
    <col min="9463" max="9464" width="20.5703125" style="3" customWidth="1"/>
    <col min="9465" max="9465" width="21.85546875" style="3" customWidth="1"/>
    <col min="9466" max="9467" width="17.5703125" style="3" customWidth="1"/>
    <col min="9468" max="9468" width="18.85546875" style="3" bestFit="1" customWidth="1"/>
    <col min="9469" max="9469" width="17.5703125" style="3" customWidth="1"/>
    <col min="9470" max="9703" width="9.140625" style="3"/>
    <col min="9704" max="9704" width="2.42578125" style="3" customWidth="1"/>
    <col min="9705" max="9705" width="3" style="3" customWidth="1"/>
    <col min="9706" max="9706" width="55" style="3" customWidth="1"/>
    <col min="9707" max="9712" width="18.5703125" style="3" customWidth="1"/>
    <col min="9713" max="9713" width="19.5703125" style="3" customWidth="1"/>
    <col min="9714" max="9716" width="18.5703125" style="3" customWidth="1"/>
    <col min="9717" max="9718" width="17.5703125" style="3" customWidth="1"/>
    <col min="9719" max="9720" width="20.5703125" style="3" customWidth="1"/>
    <col min="9721" max="9721" width="21.85546875" style="3" customWidth="1"/>
    <col min="9722" max="9723" width="17.5703125" style="3" customWidth="1"/>
    <col min="9724" max="9724" width="18.85546875" style="3" bestFit="1" customWidth="1"/>
    <col min="9725" max="9725" width="17.5703125" style="3" customWidth="1"/>
    <col min="9726" max="9959" width="9.140625" style="3"/>
    <col min="9960" max="9960" width="2.42578125" style="3" customWidth="1"/>
    <col min="9961" max="9961" width="3" style="3" customWidth="1"/>
    <col min="9962" max="9962" width="55" style="3" customWidth="1"/>
    <col min="9963" max="9968" width="18.5703125" style="3" customWidth="1"/>
    <col min="9969" max="9969" width="19.5703125" style="3" customWidth="1"/>
    <col min="9970" max="9972" width="18.5703125" style="3" customWidth="1"/>
    <col min="9973" max="9974" width="17.5703125" style="3" customWidth="1"/>
    <col min="9975" max="9976" width="20.5703125" style="3" customWidth="1"/>
    <col min="9977" max="9977" width="21.85546875" style="3" customWidth="1"/>
    <col min="9978" max="9979" width="17.5703125" style="3" customWidth="1"/>
    <col min="9980" max="9980" width="18.85546875" style="3" bestFit="1" customWidth="1"/>
    <col min="9981" max="9981" width="17.5703125" style="3" customWidth="1"/>
    <col min="9982" max="10215" width="9.140625" style="3"/>
    <col min="10216" max="10216" width="2.42578125" style="3" customWidth="1"/>
    <col min="10217" max="10217" width="3" style="3" customWidth="1"/>
    <col min="10218" max="10218" width="55" style="3" customWidth="1"/>
    <col min="10219" max="10224" width="18.5703125" style="3" customWidth="1"/>
    <col min="10225" max="10225" width="19.5703125" style="3" customWidth="1"/>
    <col min="10226" max="10228" width="18.5703125" style="3" customWidth="1"/>
    <col min="10229" max="10230" width="17.5703125" style="3" customWidth="1"/>
    <col min="10231" max="10232" width="20.5703125" style="3" customWidth="1"/>
    <col min="10233" max="10233" width="21.85546875" style="3" customWidth="1"/>
    <col min="10234" max="10235" width="17.5703125" style="3" customWidth="1"/>
    <col min="10236" max="10236" width="18.85546875" style="3" bestFit="1" customWidth="1"/>
    <col min="10237" max="10237" width="17.5703125" style="3" customWidth="1"/>
    <col min="10238" max="10471" width="9.140625" style="3"/>
    <col min="10472" max="10472" width="2.42578125" style="3" customWidth="1"/>
    <col min="10473" max="10473" width="3" style="3" customWidth="1"/>
    <col min="10474" max="10474" width="55" style="3" customWidth="1"/>
    <col min="10475" max="10480" width="18.5703125" style="3" customWidth="1"/>
    <col min="10481" max="10481" width="19.5703125" style="3" customWidth="1"/>
    <col min="10482" max="10484" width="18.5703125" style="3" customWidth="1"/>
    <col min="10485" max="10486" width="17.5703125" style="3" customWidth="1"/>
    <col min="10487" max="10488" width="20.5703125" style="3" customWidth="1"/>
    <col min="10489" max="10489" width="21.85546875" style="3" customWidth="1"/>
    <col min="10490" max="10491" width="17.5703125" style="3" customWidth="1"/>
    <col min="10492" max="10492" width="18.85546875" style="3" bestFit="1" customWidth="1"/>
    <col min="10493" max="10493" width="17.5703125" style="3" customWidth="1"/>
    <col min="10494" max="10727" width="9.140625" style="3"/>
    <col min="10728" max="10728" width="2.42578125" style="3" customWidth="1"/>
    <col min="10729" max="10729" width="3" style="3" customWidth="1"/>
    <col min="10730" max="10730" width="55" style="3" customWidth="1"/>
    <col min="10731" max="10736" width="18.5703125" style="3" customWidth="1"/>
    <col min="10737" max="10737" width="19.5703125" style="3" customWidth="1"/>
    <col min="10738" max="10740" width="18.5703125" style="3" customWidth="1"/>
    <col min="10741" max="10742" width="17.5703125" style="3" customWidth="1"/>
    <col min="10743" max="10744" width="20.5703125" style="3" customWidth="1"/>
    <col min="10745" max="10745" width="21.85546875" style="3" customWidth="1"/>
    <col min="10746" max="10747" width="17.5703125" style="3" customWidth="1"/>
    <col min="10748" max="10748" width="18.85546875" style="3" bestFit="1" customWidth="1"/>
    <col min="10749" max="10749" width="17.5703125" style="3" customWidth="1"/>
    <col min="10750" max="10983" width="9.140625" style="3"/>
    <col min="10984" max="10984" width="2.42578125" style="3" customWidth="1"/>
    <col min="10985" max="10985" width="3" style="3" customWidth="1"/>
    <col min="10986" max="10986" width="55" style="3" customWidth="1"/>
    <col min="10987" max="10992" width="18.5703125" style="3" customWidth="1"/>
    <col min="10993" max="10993" width="19.5703125" style="3" customWidth="1"/>
    <col min="10994" max="10996" width="18.5703125" style="3" customWidth="1"/>
    <col min="10997" max="10998" width="17.5703125" style="3" customWidth="1"/>
    <col min="10999" max="11000" width="20.5703125" style="3" customWidth="1"/>
    <col min="11001" max="11001" width="21.85546875" style="3" customWidth="1"/>
    <col min="11002" max="11003" width="17.5703125" style="3" customWidth="1"/>
    <col min="11004" max="11004" width="18.85546875" style="3" bestFit="1" customWidth="1"/>
    <col min="11005" max="11005" width="17.5703125" style="3" customWidth="1"/>
    <col min="11006" max="11239" width="9.140625" style="3"/>
    <col min="11240" max="11240" width="2.42578125" style="3" customWidth="1"/>
    <col min="11241" max="11241" width="3" style="3" customWidth="1"/>
    <col min="11242" max="11242" width="55" style="3" customWidth="1"/>
    <col min="11243" max="11248" width="18.5703125" style="3" customWidth="1"/>
    <col min="11249" max="11249" width="19.5703125" style="3" customWidth="1"/>
    <col min="11250" max="11252" width="18.5703125" style="3" customWidth="1"/>
    <col min="11253" max="11254" width="17.5703125" style="3" customWidth="1"/>
    <col min="11255" max="11256" width="20.5703125" style="3" customWidth="1"/>
    <col min="11257" max="11257" width="21.85546875" style="3" customWidth="1"/>
    <col min="11258" max="11259" width="17.5703125" style="3" customWidth="1"/>
    <col min="11260" max="11260" width="18.85546875" style="3" bestFit="1" customWidth="1"/>
    <col min="11261" max="11261" width="17.5703125" style="3" customWidth="1"/>
    <col min="11262" max="11495" width="9.140625" style="3"/>
    <col min="11496" max="11496" width="2.42578125" style="3" customWidth="1"/>
    <col min="11497" max="11497" width="3" style="3" customWidth="1"/>
    <col min="11498" max="11498" width="55" style="3" customWidth="1"/>
    <col min="11499" max="11504" width="18.5703125" style="3" customWidth="1"/>
    <col min="11505" max="11505" width="19.5703125" style="3" customWidth="1"/>
    <col min="11506" max="11508" width="18.5703125" style="3" customWidth="1"/>
    <col min="11509" max="11510" width="17.5703125" style="3" customWidth="1"/>
    <col min="11511" max="11512" width="20.5703125" style="3" customWidth="1"/>
    <col min="11513" max="11513" width="21.85546875" style="3" customWidth="1"/>
    <col min="11514" max="11515" width="17.5703125" style="3" customWidth="1"/>
    <col min="11516" max="11516" width="18.85546875" style="3" bestFit="1" customWidth="1"/>
    <col min="11517" max="11517" width="17.5703125" style="3" customWidth="1"/>
    <col min="11518" max="11751" width="9.140625" style="3"/>
    <col min="11752" max="11752" width="2.42578125" style="3" customWidth="1"/>
    <col min="11753" max="11753" width="3" style="3" customWidth="1"/>
    <col min="11754" max="11754" width="55" style="3" customWidth="1"/>
    <col min="11755" max="11760" width="18.5703125" style="3" customWidth="1"/>
    <col min="11761" max="11761" width="19.5703125" style="3" customWidth="1"/>
    <col min="11762" max="11764" width="18.5703125" style="3" customWidth="1"/>
    <col min="11765" max="11766" width="17.5703125" style="3" customWidth="1"/>
    <col min="11767" max="11768" width="20.5703125" style="3" customWidth="1"/>
    <col min="11769" max="11769" width="21.85546875" style="3" customWidth="1"/>
    <col min="11770" max="11771" width="17.5703125" style="3" customWidth="1"/>
    <col min="11772" max="11772" width="18.85546875" style="3" bestFit="1" customWidth="1"/>
    <col min="11773" max="11773" width="17.5703125" style="3" customWidth="1"/>
    <col min="11774" max="12007" width="9.140625" style="3"/>
    <col min="12008" max="12008" width="2.42578125" style="3" customWidth="1"/>
    <col min="12009" max="12009" width="3" style="3" customWidth="1"/>
    <col min="12010" max="12010" width="55" style="3" customWidth="1"/>
    <col min="12011" max="12016" width="18.5703125" style="3" customWidth="1"/>
    <col min="12017" max="12017" width="19.5703125" style="3" customWidth="1"/>
    <col min="12018" max="12020" width="18.5703125" style="3" customWidth="1"/>
    <col min="12021" max="12022" width="17.5703125" style="3" customWidth="1"/>
    <col min="12023" max="12024" width="20.5703125" style="3" customWidth="1"/>
    <col min="12025" max="12025" width="21.85546875" style="3" customWidth="1"/>
    <col min="12026" max="12027" width="17.5703125" style="3" customWidth="1"/>
    <col min="12028" max="12028" width="18.85546875" style="3" bestFit="1" customWidth="1"/>
    <col min="12029" max="12029" width="17.5703125" style="3" customWidth="1"/>
    <col min="12030" max="12263" width="9.140625" style="3"/>
    <col min="12264" max="12264" width="2.42578125" style="3" customWidth="1"/>
    <col min="12265" max="12265" width="3" style="3" customWidth="1"/>
    <col min="12266" max="12266" width="55" style="3" customWidth="1"/>
    <col min="12267" max="12272" width="18.5703125" style="3" customWidth="1"/>
    <col min="12273" max="12273" width="19.5703125" style="3" customWidth="1"/>
    <col min="12274" max="12276" width="18.5703125" style="3" customWidth="1"/>
    <col min="12277" max="12278" width="17.5703125" style="3" customWidth="1"/>
    <col min="12279" max="12280" width="20.5703125" style="3" customWidth="1"/>
    <col min="12281" max="12281" width="21.85546875" style="3" customWidth="1"/>
    <col min="12282" max="12283" width="17.5703125" style="3" customWidth="1"/>
    <col min="12284" max="12284" width="18.85546875" style="3" bestFit="1" customWidth="1"/>
    <col min="12285" max="12285" width="17.5703125" style="3" customWidth="1"/>
    <col min="12286" max="12519" width="9.140625" style="3"/>
    <col min="12520" max="12520" width="2.42578125" style="3" customWidth="1"/>
    <col min="12521" max="12521" width="3" style="3" customWidth="1"/>
    <col min="12522" max="12522" width="55" style="3" customWidth="1"/>
    <col min="12523" max="12528" width="18.5703125" style="3" customWidth="1"/>
    <col min="12529" max="12529" width="19.5703125" style="3" customWidth="1"/>
    <col min="12530" max="12532" width="18.5703125" style="3" customWidth="1"/>
    <col min="12533" max="12534" width="17.5703125" style="3" customWidth="1"/>
    <col min="12535" max="12536" width="20.5703125" style="3" customWidth="1"/>
    <col min="12537" max="12537" width="21.85546875" style="3" customWidth="1"/>
    <col min="12538" max="12539" width="17.5703125" style="3" customWidth="1"/>
    <col min="12540" max="12540" width="18.85546875" style="3" bestFit="1" customWidth="1"/>
    <col min="12541" max="12541" width="17.5703125" style="3" customWidth="1"/>
    <col min="12542" max="12775" width="9.140625" style="3"/>
    <col min="12776" max="12776" width="2.42578125" style="3" customWidth="1"/>
    <col min="12777" max="12777" width="3" style="3" customWidth="1"/>
    <col min="12778" max="12778" width="55" style="3" customWidth="1"/>
    <col min="12779" max="12784" width="18.5703125" style="3" customWidth="1"/>
    <col min="12785" max="12785" width="19.5703125" style="3" customWidth="1"/>
    <col min="12786" max="12788" width="18.5703125" style="3" customWidth="1"/>
    <col min="12789" max="12790" width="17.5703125" style="3" customWidth="1"/>
    <col min="12791" max="12792" width="20.5703125" style="3" customWidth="1"/>
    <col min="12793" max="12793" width="21.85546875" style="3" customWidth="1"/>
    <col min="12794" max="12795" width="17.5703125" style="3" customWidth="1"/>
    <col min="12796" max="12796" width="18.85546875" style="3" bestFit="1" customWidth="1"/>
    <col min="12797" max="12797" width="17.5703125" style="3" customWidth="1"/>
    <col min="12798" max="13031" width="9.140625" style="3"/>
    <col min="13032" max="13032" width="2.42578125" style="3" customWidth="1"/>
    <col min="13033" max="13033" width="3" style="3" customWidth="1"/>
    <col min="13034" max="13034" width="55" style="3" customWidth="1"/>
    <col min="13035" max="13040" width="18.5703125" style="3" customWidth="1"/>
    <col min="13041" max="13041" width="19.5703125" style="3" customWidth="1"/>
    <col min="13042" max="13044" width="18.5703125" style="3" customWidth="1"/>
    <col min="13045" max="13046" width="17.5703125" style="3" customWidth="1"/>
    <col min="13047" max="13048" width="20.5703125" style="3" customWidth="1"/>
    <col min="13049" max="13049" width="21.85546875" style="3" customWidth="1"/>
    <col min="13050" max="13051" width="17.5703125" style="3" customWidth="1"/>
    <col min="13052" max="13052" width="18.85546875" style="3" bestFit="1" customWidth="1"/>
    <col min="13053" max="13053" width="17.5703125" style="3" customWidth="1"/>
    <col min="13054" max="13287" width="9.140625" style="3"/>
    <col min="13288" max="13288" width="2.42578125" style="3" customWidth="1"/>
    <col min="13289" max="13289" width="3" style="3" customWidth="1"/>
    <col min="13290" max="13290" width="55" style="3" customWidth="1"/>
    <col min="13291" max="13296" width="18.5703125" style="3" customWidth="1"/>
    <col min="13297" max="13297" width="19.5703125" style="3" customWidth="1"/>
    <col min="13298" max="13300" width="18.5703125" style="3" customWidth="1"/>
    <col min="13301" max="13302" width="17.5703125" style="3" customWidth="1"/>
    <col min="13303" max="13304" width="20.5703125" style="3" customWidth="1"/>
    <col min="13305" max="13305" width="21.85546875" style="3" customWidth="1"/>
    <col min="13306" max="13307" width="17.5703125" style="3" customWidth="1"/>
    <col min="13308" max="13308" width="18.85546875" style="3" bestFit="1" customWidth="1"/>
    <col min="13309" max="13309" width="17.5703125" style="3" customWidth="1"/>
    <col min="13310" max="13543" width="9.140625" style="3"/>
    <col min="13544" max="13544" width="2.42578125" style="3" customWidth="1"/>
    <col min="13545" max="13545" width="3" style="3" customWidth="1"/>
    <col min="13546" max="13546" width="55" style="3" customWidth="1"/>
    <col min="13547" max="13552" width="18.5703125" style="3" customWidth="1"/>
    <col min="13553" max="13553" width="19.5703125" style="3" customWidth="1"/>
    <col min="13554" max="13556" width="18.5703125" style="3" customWidth="1"/>
    <col min="13557" max="13558" width="17.5703125" style="3" customWidth="1"/>
    <col min="13559" max="13560" width="20.5703125" style="3" customWidth="1"/>
    <col min="13561" max="13561" width="21.85546875" style="3" customWidth="1"/>
    <col min="13562" max="13563" width="17.5703125" style="3" customWidth="1"/>
    <col min="13564" max="13564" width="18.85546875" style="3" bestFit="1" customWidth="1"/>
    <col min="13565" max="13565" width="17.5703125" style="3" customWidth="1"/>
    <col min="13566" max="13799" width="9.140625" style="3"/>
    <col min="13800" max="13800" width="2.42578125" style="3" customWidth="1"/>
    <col min="13801" max="13801" width="3" style="3" customWidth="1"/>
    <col min="13802" max="13802" width="55" style="3" customWidth="1"/>
    <col min="13803" max="13808" width="18.5703125" style="3" customWidth="1"/>
    <col min="13809" max="13809" width="19.5703125" style="3" customWidth="1"/>
    <col min="13810" max="13812" width="18.5703125" style="3" customWidth="1"/>
    <col min="13813" max="13814" width="17.5703125" style="3" customWidth="1"/>
    <col min="13815" max="13816" width="20.5703125" style="3" customWidth="1"/>
    <col min="13817" max="13817" width="21.85546875" style="3" customWidth="1"/>
    <col min="13818" max="13819" width="17.5703125" style="3" customWidth="1"/>
    <col min="13820" max="13820" width="18.85546875" style="3" bestFit="1" customWidth="1"/>
    <col min="13821" max="13821" width="17.5703125" style="3" customWidth="1"/>
    <col min="13822" max="14055" width="9.140625" style="3"/>
    <col min="14056" max="14056" width="2.42578125" style="3" customWidth="1"/>
    <col min="14057" max="14057" width="3" style="3" customWidth="1"/>
    <col min="14058" max="14058" width="55" style="3" customWidth="1"/>
    <col min="14059" max="14064" width="18.5703125" style="3" customWidth="1"/>
    <col min="14065" max="14065" width="19.5703125" style="3" customWidth="1"/>
    <col min="14066" max="14068" width="18.5703125" style="3" customWidth="1"/>
    <col min="14069" max="14070" width="17.5703125" style="3" customWidth="1"/>
    <col min="14071" max="14072" width="20.5703125" style="3" customWidth="1"/>
    <col min="14073" max="14073" width="21.85546875" style="3" customWidth="1"/>
    <col min="14074" max="14075" width="17.5703125" style="3" customWidth="1"/>
    <col min="14076" max="14076" width="18.85546875" style="3" bestFit="1" customWidth="1"/>
    <col min="14077" max="14077" width="17.5703125" style="3" customWidth="1"/>
    <col min="14078" max="14311" width="9.140625" style="3"/>
    <col min="14312" max="14312" width="2.42578125" style="3" customWidth="1"/>
    <col min="14313" max="14313" width="3" style="3" customWidth="1"/>
    <col min="14314" max="14314" width="55" style="3" customWidth="1"/>
    <col min="14315" max="14320" width="18.5703125" style="3" customWidth="1"/>
    <col min="14321" max="14321" width="19.5703125" style="3" customWidth="1"/>
    <col min="14322" max="14324" width="18.5703125" style="3" customWidth="1"/>
    <col min="14325" max="14326" width="17.5703125" style="3" customWidth="1"/>
    <col min="14327" max="14328" width="20.5703125" style="3" customWidth="1"/>
    <col min="14329" max="14329" width="21.85546875" style="3" customWidth="1"/>
    <col min="14330" max="14331" width="17.5703125" style="3" customWidth="1"/>
    <col min="14332" max="14332" width="18.85546875" style="3" bestFit="1" customWidth="1"/>
    <col min="14333" max="14333" width="17.5703125" style="3" customWidth="1"/>
    <col min="14334" max="14567" width="9.140625" style="3"/>
    <col min="14568" max="14568" width="2.42578125" style="3" customWidth="1"/>
    <col min="14569" max="14569" width="3" style="3" customWidth="1"/>
    <col min="14570" max="14570" width="55" style="3" customWidth="1"/>
    <col min="14571" max="14576" width="18.5703125" style="3" customWidth="1"/>
    <col min="14577" max="14577" width="19.5703125" style="3" customWidth="1"/>
    <col min="14578" max="14580" width="18.5703125" style="3" customWidth="1"/>
    <col min="14581" max="14582" width="17.5703125" style="3" customWidth="1"/>
    <col min="14583" max="14584" width="20.5703125" style="3" customWidth="1"/>
    <col min="14585" max="14585" width="21.85546875" style="3" customWidth="1"/>
    <col min="14586" max="14587" width="17.5703125" style="3" customWidth="1"/>
    <col min="14588" max="14588" width="18.85546875" style="3" bestFit="1" customWidth="1"/>
    <col min="14589" max="14589" width="17.5703125" style="3" customWidth="1"/>
    <col min="14590" max="14823" width="9.140625" style="3"/>
    <col min="14824" max="14824" width="2.42578125" style="3" customWidth="1"/>
    <col min="14825" max="14825" width="3" style="3" customWidth="1"/>
    <col min="14826" max="14826" width="55" style="3" customWidth="1"/>
    <col min="14827" max="14832" width="18.5703125" style="3" customWidth="1"/>
    <col min="14833" max="14833" width="19.5703125" style="3" customWidth="1"/>
    <col min="14834" max="14836" width="18.5703125" style="3" customWidth="1"/>
    <col min="14837" max="14838" width="17.5703125" style="3" customWidth="1"/>
    <col min="14839" max="14840" width="20.5703125" style="3" customWidth="1"/>
    <col min="14841" max="14841" width="21.85546875" style="3" customWidth="1"/>
    <col min="14842" max="14843" width="17.5703125" style="3" customWidth="1"/>
    <col min="14844" max="14844" width="18.85546875" style="3" bestFit="1" customWidth="1"/>
    <col min="14845" max="14845" width="17.5703125" style="3" customWidth="1"/>
    <col min="14846" max="15079" width="9.140625" style="3"/>
    <col min="15080" max="15080" width="2.42578125" style="3" customWidth="1"/>
    <col min="15081" max="15081" width="3" style="3" customWidth="1"/>
    <col min="15082" max="15082" width="55" style="3" customWidth="1"/>
    <col min="15083" max="15088" width="18.5703125" style="3" customWidth="1"/>
    <col min="15089" max="15089" width="19.5703125" style="3" customWidth="1"/>
    <col min="15090" max="15092" width="18.5703125" style="3" customWidth="1"/>
    <col min="15093" max="15094" width="17.5703125" style="3" customWidth="1"/>
    <col min="15095" max="15096" width="20.5703125" style="3" customWidth="1"/>
    <col min="15097" max="15097" width="21.85546875" style="3" customWidth="1"/>
    <col min="15098" max="15099" width="17.5703125" style="3" customWidth="1"/>
    <col min="15100" max="15100" width="18.85546875" style="3" bestFit="1" customWidth="1"/>
    <col min="15101" max="15101" width="17.5703125" style="3" customWidth="1"/>
    <col min="15102" max="15335" width="9.140625" style="3"/>
    <col min="15336" max="15336" width="2.42578125" style="3" customWidth="1"/>
    <col min="15337" max="15337" width="3" style="3" customWidth="1"/>
    <col min="15338" max="15338" width="55" style="3" customWidth="1"/>
    <col min="15339" max="15344" width="18.5703125" style="3" customWidth="1"/>
    <col min="15345" max="15345" width="19.5703125" style="3" customWidth="1"/>
    <col min="15346" max="15348" width="18.5703125" style="3" customWidth="1"/>
    <col min="15349" max="15350" width="17.5703125" style="3" customWidth="1"/>
    <col min="15351" max="15352" width="20.5703125" style="3" customWidth="1"/>
    <col min="15353" max="15353" width="21.85546875" style="3" customWidth="1"/>
    <col min="15354" max="15355" width="17.5703125" style="3" customWidth="1"/>
    <col min="15356" max="15356" width="18.85546875" style="3" bestFit="1" customWidth="1"/>
    <col min="15357" max="15357" width="17.5703125" style="3" customWidth="1"/>
    <col min="15358" max="15591" width="9.140625" style="3"/>
    <col min="15592" max="15592" width="2.42578125" style="3" customWidth="1"/>
    <col min="15593" max="15593" width="3" style="3" customWidth="1"/>
    <col min="15594" max="15594" width="55" style="3" customWidth="1"/>
    <col min="15595" max="15600" width="18.5703125" style="3" customWidth="1"/>
    <col min="15601" max="15601" width="19.5703125" style="3" customWidth="1"/>
    <col min="15602" max="15604" width="18.5703125" style="3" customWidth="1"/>
    <col min="15605" max="15606" width="17.5703125" style="3" customWidth="1"/>
    <col min="15607" max="15608" width="20.5703125" style="3" customWidth="1"/>
    <col min="15609" max="15609" width="21.85546875" style="3" customWidth="1"/>
    <col min="15610" max="15611" width="17.5703125" style="3" customWidth="1"/>
    <col min="15612" max="15612" width="18.85546875" style="3" bestFit="1" customWidth="1"/>
    <col min="15613" max="15613" width="17.5703125" style="3" customWidth="1"/>
    <col min="15614" max="15847" width="9.140625" style="3"/>
    <col min="15848" max="15848" width="2.42578125" style="3" customWidth="1"/>
    <col min="15849" max="15849" width="3" style="3" customWidth="1"/>
    <col min="15850" max="15850" width="55" style="3" customWidth="1"/>
    <col min="15851" max="15856" width="18.5703125" style="3" customWidth="1"/>
    <col min="15857" max="15857" width="19.5703125" style="3" customWidth="1"/>
    <col min="15858" max="15860" width="18.5703125" style="3" customWidth="1"/>
    <col min="15861" max="15862" width="17.5703125" style="3" customWidth="1"/>
    <col min="15863" max="15864" width="20.5703125" style="3" customWidth="1"/>
    <col min="15865" max="15865" width="21.85546875" style="3" customWidth="1"/>
    <col min="15866" max="15867" width="17.5703125" style="3" customWidth="1"/>
    <col min="15868" max="15868" width="18.85546875" style="3" bestFit="1" customWidth="1"/>
    <col min="15869" max="15869" width="17.5703125" style="3" customWidth="1"/>
    <col min="15870" max="16103" width="9.140625" style="3"/>
    <col min="16104" max="16104" width="2.42578125" style="3" customWidth="1"/>
    <col min="16105" max="16105" width="3" style="3" customWidth="1"/>
    <col min="16106" max="16106" width="55" style="3" customWidth="1"/>
    <col min="16107" max="16112" width="18.5703125" style="3" customWidth="1"/>
    <col min="16113" max="16113" width="19.5703125" style="3" customWidth="1"/>
    <col min="16114" max="16116" width="18.5703125" style="3" customWidth="1"/>
    <col min="16117" max="16118" width="17.5703125" style="3" customWidth="1"/>
    <col min="16119" max="16120" width="20.5703125" style="3" customWidth="1"/>
    <col min="16121" max="16121" width="21.85546875" style="3" customWidth="1"/>
    <col min="16122" max="16123" width="17.5703125" style="3" customWidth="1"/>
    <col min="16124" max="16124" width="18.85546875" style="3" bestFit="1" customWidth="1"/>
    <col min="16125" max="16125" width="17.5703125" style="3" customWidth="1"/>
    <col min="16126" max="16384" width="9.140625" style="3"/>
  </cols>
  <sheetData>
    <row r="1" spans="1:38" s="83" customFormat="1" ht="30.95" customHeight="1">
      <c r="A1" s="293" t="s">
        <v>1190</v>
      </c>
      <c r="B1" s="293"/>
      <c r="C1" s="293"/>
      <c r="D1" s="293"/>
      <c r="E1" s="293"/>
      <c r="AF1" s="295"/>
      <c r="AG1" s="295"/>
      <c r="AH1" s="295"/>
      <c r="AI1" s="295"/>
    </row>
    <row r="2" spans="1:38" s="82" customFormat="1" ht="12">
      <c r="B2" s="304"/>
      <c r="AF2" s="305"/>
      <c r="AG2" s="305"/>
      <c r="AH2" s="305"/>
      <c r="AI2" s="305"/>
    </row>
    <row r="3" spans="1:38" s="269" customFormat="1" ht="41.25" customHeight="1"/>
    <row r="4" spans="1:38" s="91" customFormat="1" ht="30" customHeight="1">
      <c r="A4" s="114"/>
      <c r="B4" s="116"/>
      <c r="C4" s="426" t="s">
        <v>672</v>
      </c>
      <c r="D4" s="423"/>
      <c r="E4" s="423"/>
      <c r="F4" s="423"/>
      <c r="G4" s="424"/>
      <c r="H4" s="425"/>
      <c r="I4" s="427" t="s">
        <v>673</v>
      </c>
      <c r="J4" s="423"/>
      <c r="K4" s="423"/>
      <c r="L4" s="423"/>
      <c r="M4" s="424"/>
      <c r="N4" s="425"/>
      <c r="O4" s="427" t="s">
        <v>1124</v>
      </c>
      <c r="P4" s="423"/>
      <c r="Q4" s="423"/>
      <c r="R4" s="423"/>
      <c r="S4" s="424"/>
      <c r="T4" s="425"/>
      <c r="U4" s="427" t="s">
        <v>1125</v>
      </c>
      <c r="V4" s="423"/>
      <c r="W4" s="423"/>
      <c r="X4" s="423"/>
      <c r="Y4" s="424"/>
      <c r="Z4" s="425"/>
      <c r="AA4" s="441" t="s">
        <v>1126</v>
      </c>
      <c r="AB4" s="442"/>
      <c r="AC4" s="442"/>
      <c r="AD4" s="442"/>
      <c r="AE4" s="442"/>
      <c r="AF4" s="443"/>
      <c r="AG4" s="422" t="s">
        <v>1127</v>
      </c>
      <c r="AH4" s="423"/>
      <c r="AI4" s="423"/>
      <c r="AJ4" s="423"/>
      <c r="AK4" s="424"/>
      <c r="AL4" s="425"/>
    </row>
    <row r="5" spans="1:38">
      <c r="A5" s="93"/>
      <c r="B5" s="117"/>
      <c r="C5" s="322">
        <v>2022</v>
      </c>
      <c r="D5" s="322">
        <v>2023</v>
      </c>
      <c r="E5" s="322">
        <v>2024</v>
      </c>
      <c r="F5" s="322">
        <v>2025</v>
      </c>
      <c r="G5" s="322">
        <v>2026</v>
      </c>
      <c r="H5" s="322">
        <v>2027</v>
      </c>
      <c r="I5" s="322">
        <v>2022</v>
      </c>
      <c r="J5" s="322">
        <v>2023</v>
      </c>
      <c r="K5" s="322">
        <v>2024</v>
      </c>
      <c r="L5" s="322">
        <v>2025</v>
      </c>
      <c r="M5" s="322">
        <v>2026</v>
      </c>
      <c r="N5" s="322">
        <v>2027</v>
      </c>
      <c r="O5" s="322">
        <v>2022</v>
      </c>
      <c r="P5" s="322">
        <v>2023</v>
      </c>
      <c r="Q5" s="322">
        <v>2024</v>
      </c>
      <c r="R5" s="322">
        <v>2025</v>
      </c>
      <c r="S5" s="322">
        <v>2026</v>
      </c>
      <c r="T5" s="322">
        <v>2027</v>
      </c>
      <c r="U5" s="322">
        <v>2022</v>
      </c>
      <c r="V5" s="322">
        <v>2023</v>
      </c>
      <c r="W5" s="322">
        <v>2024</v>
      </c>
      <c r="X5" s="322">
        <v>2025</v>
      </c>
      <c r="Y5" s="322">
        <v>2026</v>
      </c>
      <c r="Z5" s="322">
        <v>2027</v>
      </c>
      <c r="AA5" s="322">
        <v>2022</v>
      </c>
      <c r="AB5" s="322">
        <v>2023</v>
      </c>
      <c r="AC5" s="322">
        <v>2024</v>
      </c>
      <c r="AD5" s="322">
        <v>2025</v>
      </c>
      <c r="AE5" s="322">
        <v>2026</v>
      </c>
      <c r="AF5" s="322">
        <v>2027</v>
      </c>
      <c r="AG5" s="322">
        <v>2022</v>
      </c>
      <c r="AH5" s="322">
        <v>2023</v>
      </c>
      <c r="AI5" s="322">
        <v>2024</v>
      </c>
      <c r="AJ5" s="322">
        <v>2025</v>
      </c>
      <c r="AK5" s="322">
        <v>2026</v>
      </c>
      <c r="AL5" s="322">
        <v>2027</v>
      </c>
    </row>
    <row r="6" spans="1:38">
      <c r="A6" s="115"/>
      <c r="B6" s="118"/>
      <c r="C6" s="309" t="s">
        <v>727</v>
      </c>
      <c r="D6" s="309" t="s">
        <v>728</v>
      </c>
      <c r="E6" s="309" t="s">
        <v>729</v>
      </c>
      <c r="F6" s="309" t="s">
        <v>730</v>
      </c>
      <c r="G6" s="309" t="s">
        <v>731</v>
      </c>
      <c r="H6" s="309" t="s">
        <v>784</v>
      </c>
      <c r="I6" s="309" t="s">
        <v>785</v>
      </c>
      <c r="J6" s="309" t="s">
        <v>786</v>
      </c>
      <c r="K6" s="309" t="s">
        <v>787</v>
      </c>
      <c r="L6" s="309" t="s">
        <v>788</v>
      </c>
      <c r="M6" s="309" t="s">
        <v>789</v>
      </c>
      <c r="N6" s="309" t="s">
        <v>790</v>
      </c>
      <c r="O6" s="309" t="s">
        <v>791</v>
      </c>
      <c r="P6" s="309" t="s">
        <v>792</v>
      </c>
      <c r="Q6" s="309" t="s">
        <v>793</v>
      </c>
      <c r="R6" s="309" t="s">
        <v>794</v>
      </c>
      <c r="S6" s="309" t="s">
        <v>795</v>
      </c>
      <c r="T6" s="309" t="s">
        <v>796</v>
      </c>
      <c r="U6" s="309" t="s">
        <v>797</v>
      </c>
      <c r="V6" s="309" t="s">
        <v>798</v>
      </c>
      <c r="W6" s="309" t="s">
        <v>799</v>
      </c>
      <c r="X6" s="309" t="s">
        <v>800</v>
      </c>
      <c r="Y6" s="309" t="s">
        <v>801</v>
      </c>
      <c r="Z6" s="309" t="s">
        <v>802</v>
      </c>
      <c r="AA6" s="309" t="s">
        <v>803</v>
      </c>
      <c r="AB6" s="309" t="s">
        <v>804</v>
      </c>
      <c r="AC6" s="309" t="s">
        <v>805</v>
      </c>
      <c r="AD6" s="309" t="s">
        <v>806</v>
      </c>
      <c r="AE6" s="309" t="s">
        <v>807</v>
      </c>
      <c r="AF6" s="309" t="s">
        <v>808</v>
      </c>
      <c r="AG6" s="309" t="s">
        <v>809</v>
      </c>
      <c r="AH6" s="309" t="s">
        <v>810</v>
      </c>
      <c r="AI6" s="309" t="s">
        <v>811</v>
      </c>
      <c r="AJ6" s="309" t="s">
        <v>812</v>
      </c>
      <c r="AK6" s="309" t="s">
        <v>813</v>
      </c>
      <c r="AL6" s="309" t="s">
        <v>814</v>
      </c>
    </row>
    <row r="7" spans="1:38">
      <c r="A7" s="113" t="s">
        <v>674</v>
      </c>
      <c r="B7" s="310" t="s">
        <v>732</v>
      </c>
      <c r="C7" s="123"/>
      <c r="D7" s="124"/>
      <c r="E7" s="124"/>
      <c r="F7" s="124"/>
      <c r="G7" s="138"/>
      <c r="H7" s="125"/>
      <c r="I7" s="123"/>
      <c r="J7" s="124"/>
      <c r="K7" s="124"/>
      <c r="L7" s="124"/>
      <c r="M7" s="138"/>
      <c r="N7" s="125"/>
      <c r="O7" s="123"/>
      <c r="P7" s="124"/>
      <c r="Q7" s="124"/>
      <c r="R7" s="124"/>
      <c r="S7" s="138"/>
      <c r="T7" s="125"/>
      <c r="U7" s="123"/>
      <c r="V7" s="124"/>
      <c r="W7" s="124"/>
      <c r="X7" s="124"/>
      <c r="Y7" s="138"/>
      <c r="Z7" s="125"/>
      <c r="AA7" s="123"/>
      <c r="AB7" s="124"/>
      <c r="AC7" s="124"/>
      <c r="AD7" s="124"/>
      <c r="AE7" s="138"/>
      <c r="AF7" s="125"/>
      <c r="AG7" s="123"/>
      <c r="AH7" s="124"/>
      <c r="AI7" s="124"/>
      <c r="AJ7" s="124"/>
      <c r="AK7" s="138"/>
      <c r="AL7" s="125"/>
    </row>
    <row r="8" spans="1:38">
      <c r="A8" s="172" t="s">
        <v>518</v>
      </c>
      <c r="B8" s="311" t="s">
        <v>733</v>
      </c>
      <c r="C8" s="123"/>
      <c r="D8" s="124"/>
      <c r="E8" s="124"/>
      <c r="F8" s="124"/>
      <c r="G8" s="138"/>
      <c r="H8" s="125"/>
      <c r="I8" s="123"/>
      <c r="J8" s="124"/>
      <c r="K8" s="124"/>
      <c r="L8" s="124"/>
      <c r="M8" s="138"/>
      <c r="N8" s="125"/>
      <c r="O8" s="123"/>
      <c r="P8" s="124"/>
      <c r="Q8" s="124"/>
      <c r="R8" s="124"/>
      <c r="S8" s="138"/>
      <c r="T8" s="125"/>
      <c r="U8" s="123"/>
      <c r="V8" s="124"/>
      <c r="W8" s="124"/>
      <c r="X8" s="124"/>
      <c r="Y8" s="138"/>
      <c r="Z8" s="125"/>
      <c r="AA8" s="123"/>
      <c r="AB8" s="124"/>
      <c r="AC8" s="124"/>
      <c r="AD8" s="124"/>
      <c r="AE8" s="138"/>
      <c r="AF8" s="125"/>
      <c r="AG8" s="123"/>
      <c r="AH8" s="124"/>
      <c r="AI8" s="124"/>
      <c r="AJ8" s="124"/>
      <c r="AK8" s="138"/>
      <c r="AL8" s="125"/>
    </row>
    <row r="9" spans="1:38">
      <c r="A9" s="172" t="s">
        <v>519</v>
      </c>
      <c r="B9" s="311" t="s">
        <v>734</v>
      </c>
      <c r="C9" s="123"/>
      <c r="D9" s="124"/>
      <c r="E9" s="124"/>
      <c r="F9" s="124"/>
      <c r="G9" s="138"/>
      <c r="H9" s="125"/>
      <c r="I9" s="123"/>
      <c r="J9" s="124"/>
      <c r="K9" s="124"/>
      <c r="L9" s="124"/>
      <c r="M9" s="138"/>
      <c r="N9" s="125"/>
      <c r="O9" s="123"/>
      <c r="P9" s="124"/>
      <c r="Q9" s="124"/>
      <c r="R9" s="124"/>
      <c r="S9" s="138"/>
      <c r="T9" s="125"/>
      <c r="U9" s="123"/>
      <c r="V9" s="124"/>
      <c r="W9" s="124"/>
      <c r="X9" s="124"/>
      <c r="Y9" s="138"/>
      <c r="Z9" s="125"/>
      <c r="AA9" s="123"/>
      <c r="AB9" s="124"/>
      <c r="AC9" s="124"/>
      <c r="AD9" s="124"/>
      <c r="AE9" s="138"/>
      <c r="AF9" s="125"/>
      <c r="AG9" s="123"/>
      <c r="AH9" s="124"/>
      <c r="AI9" s="124"/>
      <c r="AJ9" s="124"/>
      <c r="AK9" s="138"/>
      <c r="AL9" s="125"/>
    </row>
    <row r="10" spans="1:38">
      <c r="A10" s="172" t="s">
        <v>520</v>
      </c>
      <c r="B10" s="311" t="s">
        <v>735</v>
      </c>
      <c r="C10" s="123"/>
      <c r="D10" s="124"/>
      <c r="E10" s="124"/>
      <c r="F10" s="124"/>
      <c r="G10" s="138"/>
      <c r="H10" s="125"/>
      <c r="I10" s="123"/>
      <c r="J10" s="124"/>
      <c r="K10" s="124"/>
      <c r="L10" s="124"/>
      <c r="M10" s="138"/>
      <c r="N10" s="125"/>
      <c r="O10" s="123"/>
      <c r="P10" s="124"/>
      <c r="Q10" s="124"/>
      <c r="R10" s="124"/>
      <c r="S10" s="138"/>
      <c r="T10" s="125"/>
      <c r="U10" s="123"/>
      <c r="V10" s="124"/>
      <c r="W10" s="124"/>
      <c r="X10" s="124"/>
      <c r="Y10" s="138"/>
      <c r="Z10" s="125"/>
      <c r="AA10" s="123"/>
      <c r="AB10" s="124"/>
      <c r="AC10" s="124"/>
      <c r="AD10" s="124"/>
      <c r="AE10" s="138"/>
      <c r="AF10" s="125"/>
      <c r="AG10" s="123"/>
      <c r="AH10" s="124"/>
      <c r="AI10" s="124"/>
      <c r="AJ10" s="124"/>
      <c r="AK10" s="138"/>
      <c r="AL10" s="125"/>
    </row>
    <row r="11" spans="1:38">
      <c r="A11" s="172" t="s">
        <v>521</v>
      </c>
      <c r="B11" s="311" t="s">
        <v>736</v>
      </c>
      <c r="C11" s="123"/>
      <c r="D11" s="124"/>
      <c r="E11" s="124"/>
      <c r="F11" s="124"/>
      <c r="G11" s="138"/>
      <c r="H11" s="125"/>
      <c r="I11" s="123"/>
      <c r="J11" s="124"/>
      <c r="K11" s="124"/>
      <c r="L11" s="124"/>
      <c r="M11" s="138"/>
      <c r="N11" s="125"/>
      <c r="O11" s="123"/>
      <c r="P11" s="124"/>
      <c r="Q11" s="124"/>
      <c r="R11" s="124"/>
      <c r="S11" s="138"/>
      <c r="T11" s="125"/>
      <c r="U11" s="123"/>
      <c r="V11" s="124"/>
      <c r="W11" s="124"/>
      <c r="X11" s="124"/>
      <c r="Y11" s="138"/>
      <c r="Z11" s="125"/>
      <c r="AA11" s="123"/>
      <c r="AB11" s="124"/>
      <c r="AC11" s="124"/>
      <c r="AD11" s="124"/>
      <c r="AE11" s="138"/>
      <c r="AF11" s="125"/>
      <c r="AG11" s="123"/>
      <c r="AH11" s="124"/>
      <c r="AI11" s="124"/>
      <c r="AJ11" s="124"/>
      <c r="AK11" s="138"/>
      <c r="AL11" s="125"/>
    </row>
    <row r="12" spans="1:38">
      <c r="A12" s="172" t="s">
        <v>522</v>
      </c>
      <c r="B12" s="311" t="s">
        <v>737</v>
      </c>
      <c r="C12" s="123"/>
      <c r="D12" s="124"/>
      <c r="E12" s="124"/>
      <c r="F12" s="124"/>
      <c r="G12" s="138"/>
      <c r="H12" s="125"/>
      <c r="I12" s="123"/>
      <c r="J12" s="124"/>
      <c r="K12" s="124"/>
      <c r="L12" s="124"/>
      <c r="M12" s="138"/>
      <c r="N12" s="125"/>
      <c r="O12" s="123"/>
      <c r="P12" s="124"/>
      <c r="Q12" s="124"/>
      <c r="R12" s="124"/>
      <c r="S12" s="138"/>
      <c r="T12" s="125"/>
      <c r="U12" s="123"/>
      <c r="V12" s="124"/>
      <c r="W12" s="124"/>
      <c r="X12" s="124"/>
      <c r="Y12" s="138"/>
      <c r="Z12" s="125"/>
      <c r="AA12" s="123"/>
      <c r="AB12" s="124"/>
      <c r="AC12" s="124"/>
      <c r="AD12" s="124"/>
      <c r="AE12" s="138"/>
      <c r="AF12" s="125"/>
      <c r="AG12" s="123"/>
      <c r="AH12" s="124"/>
      <c r="AI12" s="124"/>
      <c r="AJ12" s="124"/>
      <c r="AK12" s="138"/>
      <c r="AL12" s="125"/>
    </row>
    <row r="13" spans="1:38">
      <c r="A13" s="172" t="s">
        <v>523</v>
      </c>
      <c r="B13" s="311" t="s">
        <v>738</v>
      </c>
      <c r="C13" s="123"/>
      <c r="D13" s="124"/>
      <c r="E13" s="124"/>
      <c r="F13" s="124"/>
      <c r="G13" s="138"/>
      <c r="H13" s="125"/>
      <c r="I13" s="123"/>
      <c r="J13" s="124"/>
      <c r="K13" s="124"/>
      <c r="L13" s="124"/>
      <c r="M13" s="138"/>
      <c r="N13" s="125"/>
      <c r="O13" s="123"/>
      <c r="P13" s="124"/>
      <c r="Q13" s="124"/>
      <c r="R13" s="124"/>
      <c r="S13" s="138"/>
      <c r="T13" s="125"/>
      <c r="U13" s="123"/>
      <c r="V13" s="124"/>
      <c r="W13" s="124"/>
      <c r="X13" s="124"/>
      <c r="Y13" s="138"/>
      <c r="Z13" s="125"/>
      <c r="AA13" s="123"/>
      <c r="AB13" s="124"/>
      <c r="AC13" s="124"/>
      <c r="AD13" s="124"/>
      <c r="AE13" s="138"/>
      <c r="AF13" s="125"/>
      <c r="AG13" s="123"/>
      <c r="AH13" s="124"/>
      <c r="AI13" s="124"/>
      <c r="AJ13" s="124"/>
      <c r="AK13" s="138"/>
      <c r="AL13" s="125"/>
    </row>
    <row r="14" spans="1:38">
      <c r="A14" s="172" t="s">
        <v>524</v>
      </c>
      <c r="B14" s="311" t="s">
        <v>739</v>
      </c>
      <c r="C14" s="123"/>
      <c r="D14" s="124"/>
      <c r="E14" s="124"/>
      <c r="F14" s="124"/>
      <c r="G14" s="138"/>
      <c r="H14" s="125"/>
      <c r="I14" s="123"/>
      <c r="J14" s="124"/>
      <c r="K14" s="124"/>
      <c r="L14" s="124"/>
      <c r="M14" s="138"/>
      <c r="N14" s="125"/>
      <c r="O14" s="123"/>
      <c r="P14" s="124"/>
      <c r="Q14" s="124"/>
      <c r="R14" s="124"/>
      <c r="S14" s="138"/>
      <c r="T14" s="125"/>
      <c r="U14" s="123"/>
      <c r="V14" s="124"/>
      <c r="W14" s="124"/>
      <c r="X14" s="124"/>
      <c r="Y14" s="138"/>
      <c r="Z14" s="125"/>
      <c r="AA14" s="123"/>
      <c r="AB14" s="124"/>
      <c r="AC14" s="124"/>
      <c r="AD14" s="124"/>
      <c r="AE14" s="138"/>
      <c r="AF14" s="125"/>
      <c r="AG14" s="123"/>
      <c r="AH14" s="124"/>
      <c r="AI14" s="124"/>
      <c r="AJ14" s="124"/>
      <c r="AK14" s="138"/>
      <c r="AL14" s="125"/>
    </row>
    <row r="15" spans="1:38">
      <c r="A15" s="172" t="s">
        <v>525</v>
      </c>
      <c r="B15" s="311" t="s">
        <v>740</v>
      </c>
      <c r="C15" s="123"/>
      <c r="D15" s="124"/>
      <c r="E15" s="124"/>
      <c r="F15" s="124"/>
      <c r="G15" s="138"/>
      <c r="H15" s="125"/>
      <c r="I15" s="123"/>
      <c r="J15" s="124"/>
      <c r="K15" s="124"/>
      <c r="L15" s="124"/>
      <c r="M15" s="138"/>
      <c r="N15" s="125"/>
      <c r="O15" s="123"/>
      <c r="P15" s="124"/>
      <c r="Q15" s="124"/>
      <c r="R15" s="124"/>
      <c r="S15" s="138"/>
      <c r="T15" s="125"/>
      <c r="U15" s="123"/>
      <c r="V15" s="124"/>
      <c r="W15" s="124"/>
      <c r="X15" s="124"/>
      <c r="Y15" s="138"/>
      <c r="Z15" s="125"/>
      <c r="AA15" s="123"/>
      <c r="AB15" s="124"/>
      <c r="AC15" s="124"/>
      <c r="AD15" s="124"/>
      <c r="AE15" s="138"/>
      <c r="AF15" s="125"/>
      <c r="AG15" s="123"/>
      <c r="AH15" s="124"/>
      <c r="AI15" s="124"/>
      <c r="AJ15" s="124"/>
      <c r="AK15" s="138"/>
      <c r="AL15" s="125"/>
    </row>
    <row r="16" spans="1:38">
      <c r="A16" s="172" t="s">
        <v>526</v>
      </c>
      <c r="B16" s="311" t="s">
        <v>741</v>
      </c>
      <c r="C16" s="123"/>
      <c r="D16" s="124"/>
      <c r="E16" s="124"/>
      <c r="F16" s="124"/>
      <c r="G16" s="138"/>
      <c r="H16" s="125"/>
      <c r="I16" s="123"/>
      <c r="J16" s="124"/>
      <c r="K16" s="124"/>
      <c r="L16" s="124"/>
      <c r="M16" s="138"/>
      <c r="N16" s="125"/>
      <c r="O16" s="123"/>
      <c r="P16" s="124"/>
      <c r="Q16" s="124"/>
      <c r="R16" s="124"/>
      <c r="S16" s="138"/>
      <c r="T16" s="125"/>
      <c r="U16" s="123"/>
      <c r="V16" s="124"/>
      <c r="W16" s="124"/>
      <c r="X16" s="124"/>
      <c r="Y16" s="138"/>
      <c r="Z16" s="125"/>
      <c r="AA16" s="123"/>
      <c r="AB16" s="124"/>
      <c r="AC16" s="124"/>
      <c r="AD16" s="124"/>
      <c r="AE16" s="138"/>
      <c r="AF16" s="125"/>
      <c r="AG16" s="123"/>
      <c r="AH16" s="124"/>
      <c r="AI16" s="124"/>
      <c r="AJ16" s="124"/>
      <c r="AK16" s="138"/>
      <c r="AL16" s="125"/>
    </row>
    <row r="17" spans="1:38">
      <c r="A17" s="172" t="s">
        <v>527</v>
      </c>
      <c r="B17" s="311" t="s">
        <v>742</v>
      </c>
      <c r="C17" s="123"/>
      <c r="D17" s="124"/>
      <c r="E17" s="124"/>
      <c r="F17" s="124"/>
      <c r="G17" s="138"/>
      <c r="H17" s="125"/>
      <c r="I17" s="123"/>
      <c r="J17" s="124"/>
      <c r="K17" s="124"/>
      <c r="L17" s="124"/>
      <c r="M17" s="138"/>
      <c r="N17" s="125"/>
      <c r="O17" s="123"/>
      <c r="P17" s="124"/>
      <c r="Q17" s="124"/>
      <c r="R17" s="124"/>
      <c r="S17" s="138"/>
      <c r="T17" s="125"/>
      <c r="U17" s="123"/>
      <c r="V17" s="124"/>
      <c r="W17" s="124"/>
      <c r="X17" s="124"/>
      <c r="Y17" s="138"/>
      <c r="Z17" s="125"/>
      <c r="AA17" s="123"/>
      <c r="AB17" s="124"/>
      <c r="AC17" s="124"/>
      <c r="AD17" s="124"/>
      <c r="AE17" s="138"/>
      <c r="AF17" s="125"/>
      <c r="AG17" s="123"/>
      <c r="AH17" s="124"/>
      <c r="AI17" s="124"/>
      <c r="AJ17" s="124"/>
      <c r="AK17" s="138"/>
      <c r="AL17" s="125"/>
    </row>
    <row r="18" spans="1:38">
      <c r="A18" s="172" t="s">
        <v>528</v>
      </c>
      <c r="B18" s="311" t="s">
        <v>743</v>
      </c>
      <c r="C18" s="123"/>
      <c r="D18" s="124"/>
      <c r="E18" s="124"/>
      <c r="F18" s="124"/>
      <c r="G18" s="138"/>
      <c r="H18" s="125"/>
      <c r="I18" s="123"/>
      <c r="J18" s="124"/>
      <c r="K18" s="124"/>
      <c r="L18" s="124"/>
      <c r="M18" s="138"/>
      <c r="N18" s="125"/>
      <c r="O18" s="123"/>
      <c r="P18" s="124"/>
      <c r="Q18" s="124"/>
      <c r="R18" s="124"/>
      <c r="S18" s="138"/>
      <c r="T18" s="125"/>
      <c r="U18" s="123"/>
      <c r="V18" s="124"/>
      <c r="W18" s="124"/>
      <c r="X18" s="124"/>
      <c r="Y18" s="138"/>
      <c r="Z18" s="125"/>
      <c r="AA18" s="123"/>
      <c r="AB18" s="124"/>
      <c r="AC18" s="124"/>
      <c r="AD18" s="124"/>
      <c r="AE18" s="138"/>
      <c r="AF18" s="125"/>
      <c r="AG18" s="123"/>
      <c r="AH18" s="124"/>
      <c r="AI18" s="124"/>
      <c r="AJ18" s="124"/>
      <c r="AK18" s="138"/>
      <c r="AL18" s="125"/>
    </row>
    <row r="19" spans="1:38">
      <c r="A19" s="172" t="s">
        <v>529</v>
      </c>
      <c r="B19" s="311" t="s">
        <v>744</v>
      </c>
      <c r="C19" s="123"/>
      <c r="D19" s="124"/>
      <c r="E19" s="124"/>
      <c r="F19" s="124"/>
      <c r="G19" s="138"/>
      <c r="H19" s="125"/>
      <c r="I19" s="123"/>
      <c r="J19" s="124"/>
      <c r="K19" s="124"/>
      <c r="L19" s="124"/>
      <c r="M19" s="138"/>
      <c r="N19" s="125"/>
      <c r="O19" s="123"/>
      <c r="P19" s="124"/>
      <c r="Q19" s="124"/>
      <c r="R19" s="124"/>
      <c r="S19" s="138"/>
      <c r="T19" s="125"/>
      <c r="U19" s="123"/>
      <c r="V19" s="124"/>
      <c r="W19" s="124"/>
      <c r="X19" s="124"/>
      <c r="Y19" s="138"/>
      <c r="Z19" s="125"/>
      <c r="AA19" s="123"/>
      <c r="AB19" s="124"/>
      <c r="AC19" s="124"/>
      <c r="AD19" s="124"/>
      <c r="AE19" s="138"/>
      <c r="AF19" s="125"/>
      <c r="AG19" s="123"/>
      <c r="AH19" s="124"/>
      <c r="AI19" s="124"/>
      <c r="AJ19" s="124"/>
      <c r="AK19" s="138"/>
      <c r="AL19" s="125"/>
    </row>
    <row r="20" spans="1:38">
      <c r="A20" s="172" t="s">
        <v>530</v>
      </c>
      <c r="B20" s="311" t="s">
        <v>745</v>
      </c>
      <c r="C20" s="123"/>
      <c r="D20" s="124"/>
      <c r="E20" s="124"/>
      <c r="F20" s="124"/>
      <c r="G20" s="138"/>
      <c r="H20" s="125"/>
      <c r="I20" s="123"/>
      <c r="J20" s="124"/>
      <c r="K20" s="124"/>
      <c r="L20" s="124"/>
      <c r="M20" s="138"/>
      <c r="N20" s="125"/>
      <c r="O20" s="123"/>
      <c r="P20" s="124"/>
      <c r="Q20" s="124"/>
      <c r="R20" s="124"/>
      <c r="S20" s="138"/>
      <c r="T20" s="125"/>
      <c r="U20" s="123"/>
      <c r="V20" s="124"/>
      <c r="W20" s="124"/>
      <c r="X20" s="124"/>
      <c r="Y20" s="138"/>
      <c r="Z20" s="125"/>
      <c r="AA20" s="123"/>
      <c r="AB20" s="124"/>
      <c r="AC20" s="124"/>
      <c r="AD20" s="124"/>
      <c r="AE20" s="138"/>
      <c r="AF20" s="125"/>
      <c r="AG20" s="123"/>
      <c r="AH20" s="124"/>
      <c r="AI20" s="124"/>
      <c r="AJ20" s="124"/>
      <c r="AK20" s="138"/>
      <c r="AL20" s="125"/>
    </row>
    <row r="21" spans="1:38">
      <c r="A21" s="172" t="s">
        <v>531</v>
      </c>
      <c r="B21" s="311" t="s">
        <v>746</v>
      </c>
      <c r="C21" s="123"/>
      <c r="D21" s="124"/>
      <c r="E21" s="124"/>
      <c r="F21" s="124"/>
      <c r="G21" s="138"/>
      <c r="H21" s="125"/>
      <c r="I21" s="123"/>
      <c r="J21" s="124"/>
      <c r="K21" s="124"/>
      <c r="L21" s="124"/>
      <c r="M21" s="138"/>
      <c r="N21" s="125"/>
      <c r="O21" s="123"/>
      <c r="P21" s="124"/>
      <c r="Q21" s="124"/>
      <c r="R21" s="124"/>
      <c r="S21" s="138"/>
      <c r="T21" s="125"/>
      <c r="U21" s="123"/>
      <c r="V21" s="124"/>
      <c r="W21" s="124"/>
      <c r="X21" s="124"/>
      <c r="Y21" s="138"/>
      <c r="Z21" s="125"/>
      <c r="AA21" s="123"/>
      <c r="AB21" s="124"/>
      <c r="AC21" s="124"/>
      <c r="AD21" s="124"/>
      <c r="AE21" s="138"/>
      <c r="AF21" s="125"/>
      <c r="AG21" s="123"/>
      <c r="AH21" s="124"/>
      <c r="AI21" s="124"/>
      <c r="AJ21" s="124"/>
      <c r="AK21" s="138"/>
      <c r="AL21" s="125"/>
    </row>
    <row r="22" spans="1:38">
      <c r="A22" s="172" t="s">
        <v>532</v>
      </c>
      <c r="B22" s="311" t="s">
        <v>747</v>
      </c>
      <c r="C22" s="123"/>
      <c r="D22" s="124"/>
      <c r="E22" s="124"/>
      <c r="F22" s="124"/>
      <c r="G22" s="138"/>
      <c r="H22" s="125"/>
      <c r="I22" s="123"/>
      <c r="J22" s="124"/>
      <c r="K22" s="124"/>
      <c r="L22" s="124"/>
      <c r="M22" s="138"/>
      <c r="N22" s="125"/>
      <c r="O22" s="123"/>
      <c r="P22" s="124"/>
      <c r="Q22" s="124"/>
      <c r="R22" s="124"/>
      <c r="S22" s="138"/>
      <c r="T22" s="125"/>
      <c r="U22" s="123"/>
      <c r="V22" s="124"/>
      <c r="W22" s="124"/>
      <c r="X22" s="124"/>
      <c r="Y22" s="138"/>
      <c r="Z22" s="125"/>
      <c r="AA22" s="123"/>
      <c r="AB22" s="124"/>
      <c r="AC22" s="124"/>
      <c r="AD22" s="124"/>
      <c r="AE22" s="138"/>
      <c r="AF22" s="125"/>
      <c r="AG22" s="123"/>
      <c r="AH22" s="124"/>
      <c r="AI22" s="124"/>
      <c r="AJ22" s="124"/>
      <c r="AK22" s="138"/>
      <c r="AL22" s="125"/>
    </row>
    <row r="23" spans="1:38">
      <c r="A23" s="172" t="s">
        <v>533</v>
      </c>
      <c r="B23" s="311" t="s">
        <v>748</v>
      </c>
      <c r="C23" s="123"/>
      <c r="D23" s="124"/>
      <c r="E23" s="124"/>
      <c r="F23" s="124"/>
      <c r="G23" s="138"/>
      <c r="H23" s="125"/>
      <c r="I23" s="123"/>
      <c r="J23" s="124"/>
      <c r="K23" s="124"/>
      <c r="L23" s="124"/>
      <c r="M23" s="138"/>
      <c r="N23" s="125"/>
      <c r="O23" s="123"/>
      <c r="P23" s="124"/>
      <c r="Q23" s="124"/>
      <c r="R23" s="124"/>
      <c r="S23" s="138"/>
      <c r="T23" s="125"/>
      <c r="U23" s="123"/>
      <c r="V23" s="124"/>
      <c r="W23" s="124"/>
      <c r="X23" s="124"/>
      <c r="Y23" s="138"/>
      <c r="Z23" s="125"/>
      <c r="AA23" s="123"/>
      <c r="AB23" s="124"/>
      <c r="AC23" s="124"/>
      <c r="AD23" s="124"/>
      <c r="AE23" s="138"/>
      <c r="AF23" s="125"/>
      <c r="AG23" s="123"/>
      <c r="AH23" s="124"/>
      <c r="AI23" s="124"/>
      <c r="AJ23" s="124"/>
      <c r="AK23" s="138"/>
      <c r="AL23" s="125"/>
    </row>
    <row r="24" spans="1:38">
      <c r="A24" s="172" t="s">
        <v>534</v>
      </c>
      <c r="B24" s="311" t="s">
        <v>749</v>
      </c>
      <c r="C24" s="123"/>
      <c r="D24" s="124"/>
      <c r="E24" s="124"/>
      <c r="F24" s="124"/>
      <c r="G24" s="138"/>
      <c r="H24" s="125"/>
      <c r="I24" s="123"/>
      <c r="J24" s="124"/>
      <c r="K24" s="124"/>
      <c r="L24" s="124"/>
      <c r="M24" s="138"/>
      <c r="N24" s="125"/>
      <c r="O24" s="123"/>
      <c r="P24" s="124"/>
      <c r="Q24" s="124"/>
      <c r="R24" s="124"/>
      <c r="S24" s="138"/>
      <c r="T24" s="125"/>
      <c r="U24" s="123"/>
      <c r="V24" s="124"/>
      <c r="W24" s="124"/>
      <c r="X24" s="124"/>
      <c r="Y24" s="138"/>
      <c r="Z24" s="125"/>
      <c r="AA24" s="123"/>
      <c r="AB24" s="124"/>
      <c r="AC24" s="124"/>
      <c r="AD24" s="124"/>
      <c r="AE24" s="138"/>
      <c r="AF24" s="125"/>
      <c r="AG24" s="123"/>
      <c r="AH24" s="124"/>
      <c r="AI24" s="124"/>
      <c r="AJ24" s="124"/>
      <c r="AK24" s="138"/>
      <c r="AL24" s="125"/>
    </row>
    <row r="25" spans="1:38">
      <c r="A25" s="172" t="s">
        <v>535</v>
      </c>
      <c r="B25" s="311" t="s">
        <v>750</v>
      </c>
      <c r="C25" s="123"/>
      <c r="D25" s="124"/>
      <c r="E25" s="124"/>
      <c r="F25" s="124"/>
      <c r="G25" s="138"/>
      <c r="H25" s="125"/>
      <c r="I25" s="123"/>
      <c r="J25" s="124"/>
      <c r="K25" s="124"/>
      <c r="L25" s="124"/>
      <c r="M25" s="138"/>
      <c r="N25" s="125"/>
      <c r="O25" s="123"/>
      <c r="P25" s="124"/>
      <c r="Q25" s="124"/>
      <c r="R25" s="124"/>
      <c r="S25" s="138"/>
      <c r="T25" s="125"/>
      <c r="U25" s="123"/>
      <c r="V25" s="124"/>
      <c r="W25" s="124"/>
      <c r="X25" s="124"/>
      <c r="Y25" s="138"/>
      <c r="Z25" s="125"/>
      <c r="AA25" s="123"/>
      <c r="AB25" s="124"/>
      <c r="AC25" s="124"/>
      <c r="AD25" s="124"/>
      <c r="AE25" s="138"/>
      <c r="AF25" s="125"/>
      <c r="AG25" s="123"/>
      <c r="AH25" s="124"/>
      <c r="AI25" s="124"/>
      <c r="AJ25" s="124"/>
      <c r="AK25" s="138"/>
      <c r="AL25" s="125"/>
    </row>
    <row r="26" spans="1:38">
      <c r="A26" s="172" t="s">
        <v>536</v>
      </c>
      <c r="B26" s="311" t="s">
        <v>751</v>
      </c>
      <c r="C26" s="123"/>
      <c r="D26" s="124"/>
      <c r="E26" s="124"/>
      <c r="F26" s="124"/>
      <c r="G26" s="138"/>
      <c r="H26" s="125"/>
      <c r="I26" s="123"/>
      <c r="J26" s="124"/>
      <c r="K26" s="124"/>
      <c r="L26" s="124"/>
      <c r="M26" s="138"/>
      <c r="N26" s="125"/>
      <c r="O26" s="123"/>
      <c r="P26" s="124"/>
      <c r="Q26" s="124"/>
      <c r="R26" s="124"/>
      <c r="S26" s="138"/>
      <c r="T26" s="125"/>
      <c r="U26" s="123"/>
      <c r="V26" s="124"/>
      <c r="W26" s="124"/>
      <c r="X26" s="124"/>
      <c r="Y26" s="138"/>
      <c r="Z26" s="125"/>
      <c r="AA26" s="123"/>
      <c r="AB26" s="124"/>
      <c r="AC26" s="124"/>
      <c r="AD26" s="124"/>
      <c r="AE26" s="138"/>
      <c r="AF26" s="125"/>
      <c r="AG26" s="123"/>
      <c r="AH26" s="124"/>
      <c r="AI26" s="124"/>
      <c r="AJ26" s="124"/>
      <c r="AK26" s="138"/>
      <c r="AL26" s="125"/>
    </row>
    <row r="27" spans="1:38">
      <c r="A27" s="172" t="s">
        <v>537</v>
      </c>
      <c r="B27" s="311" t="s">
        <v>752</v>
      </c>
      <c r="C27" s="123"/>
      <c r="D27" s="124"/>
      <c r="E27" s="124"/>
      <c r="F27" s="124"/>
      <c r="G27" s="138"/>
      <c r="H27" s="125"/>
      <c r="I27" s="123"/>
      <c r="J27" s="124"/>
      <c r="K27" s="124"/>
      <c r="L27" s="124"/>
      <c r="M27" s="138"/>
      <c r="N27" s="125"/>
      <c r="O27" s="123"/>
      <c r="P27" s="124"/>
      <c r="Q27" s="124"/>
      <c r="R27" s="124"/>
      <c r="S27" s="138"/>
      <c r="T27" s="125"/>
      <c r="U27" s="123"/>
      <c r="V27" s="124"/>
      <c r="W27" s="124"/>
      <c r="X27" s="124"/>
      <c r="Y27" s="138"/>
      <c r="Z27" s="125"/>
      <c r="AA27" s="123"/>
      <c r="AB27" s="124"/>
      <c r="AC27" s="124"/>
      <c r="AD27" s="124"/>
      <c r="AE27" s="138"/>
      <c r="AF27" s="125"/>
      <c r="AG27" s="123"/>
      <c r="AH27" s="124"/>
      <c r="AI27" s="124"/>
      <c r="AJ27" s="124"/>
      <c r="AK27" s="138"/>
      <c r="AL27" s="125"/>
    </row>
    <row r="28" spans="1:38">
      <c r="A28" s="172" t="s">
        <v>538</v>
      </c>
      <c r="B28" s="311" t="s">
        <v>753</v>
      </c>
      <c r="C28" s="123"/>
      <c r="D28" s="124"/>
      <c r="E28" s="124"/>
      <c r="F28" s="124"/>
      <c r="G28" s="138"/>
      <c r="H28" s="125"/>
      <c r="I28" s="123"/>
      <c r="J28" s="124"/>
      <c r="K28" s="124"/>
      <c r="L28" s="124"/>
      <c r="M28" s="138"/>
      <c r="N28" s="125"/>
      <c r="O28" s="123"/>
      <c r="P28" s="124"/>
      <c r="Q28" s="124"/>
      <c r="R28" s="124"/>
      <c r="S28" s="138"/>
      <c r="T28" s="125"/>
      <c r="U28" s="123"/>
      <c r="V28" s="124"/>
      <c r="W28" s="124"/>
      <c r="X28" s="124"/>
      <c r="Y28" s="138"/>
      <c r="Z28" s="125"/>
      <c r="AA28" s="123"/>
      <c r="AB28" s="124"/>
      <c r="AC28" s="124"/>
      <c r="AD28" s="124"/>
      <c r="AE28" s="138"/>
      <c r="AF28" s="125"/>
      <c r="AG28" s="123"/>
      <c r="AH28" s="124"/>
      <c r="AI28" s="124"/>
      <c r="AJ28" s="124"/>
      <c r="AK28" s="138"/>
      <c r="AL28" s="125"/>
    </row>
    <row r="29" spans="1:38">
      <c r="A29" s="172" t="s">
        <v>539</v>
      </c>
      <c r="B29" s="311" t="s">
        <v>754</v>
      </c>
      <c r="C29" s="123"/>
      <c r="D29" s="124"/>
      <c r="E29" s="124"/>
      <c r="F29" s="124"/>
      <c r="G29" s="138"/>
      <c r="H29" s="125"/>
      <c r="I29" s="123"/>
      <c r="J29" s="124"/>
      <c r="K29" s="124"/>
      <c r="L29" s="124"/>
      <c r="M29" s="138"/>
      <c r="N29" s="125"/>
      <c r="O29" s="123"/>
      <c r="P29" s="124"/>
      <c r="Q29" s="124"/>
      <c r="R29" s="124"/>
      <c r="S29" s="138"/>
      <c r="T29" s="125"/>
      <c r="U29" s="123"/>
      <c r="V29" s="124"/>
      <c r="W29" s="124"/>
      <c r="X29" s="124"/>
      <c r="Y29" s="138"/>
      <c r="Z29" s="125"/>
      <c r="AA29" s="123"/>
      <c r="AB29" s="124"/>
      <c r="AC29" s="124"/>
      <c r="AD29" s="124"/>
      <c r="AE29" s="138"/>
      <c r="AF29" s="125"/>
      <c r="AG29" s="123"/>
      <c r="AH29" s="124"/>
      <c r="AI29" s="124"/>
      <c r="AJ29" s="124"/>
      <c r="AK29" s="138"/>
      <c r="AL29" s="125"/>
    </row>
    <row r="30" spans="1:38">
      <c r="A30" s="172" t="s">
        <v>540</v>
      </c>
      <c r="B30" s="311" t="s">
        <v>755</v>
      </c>
      <c r="C30" s="123"/>
      <c r="D30" s="124"/>
      <c r="E30" s="124"/>
      <c r="F30" s="124"/>
      <c r="G30" s="138"/>
      <c r="H30" s="125"/>
      <c r="I30" s="123"/>
      <c r="J30" s="124"/>
      <c r="K30" s="124"/>
      <c r="L30" s="124"/>
      <c r="M30" s="138"/>
      <c r="N30" s="125"/>
      <c r="O30" s="123"/>
      <c r="P30" s="124"/>
      <c r="Q30" s="124"/>
      <c r="R30" s="124"/>
      <c r="S30" s="138"/>
      <c r="T30" s="125"/>
      <c r="U30" s="123"/>
      <c r="V30" s="124"/>
      <c r="W30" s="124"/>
      <c r="X30" s="124"/>
      <c r="Y30" s="138"/>
      <c r="Z30" s="125"/>
      <c r="AA30" s="123"/>
      <c r="AB30" s="124"/>
      <c r="AC30" s="124"/>
      <c r="AD30" s="124"/>
      <c r="AE30" s="138"/>
      <c r="AF30" s="125"/>
      <c r="AG30" s="123"/>
      <c r="AH30" s="124"/>
      <c r="AI30" s="124"/>
      <c r="AJ30" s="124"/>
      <c r="AK30" s="138"/>
      <c r="AL30" s="125"/>
    </row>
    <row r="31" spans="1:38">
      <c r="A31" s="172" t="s">
        <v>541</v>
      </c>
      <c r="B31" s="311" t="s">
        <v>756</v>
      </c>
      <c r="C31" s="123"/>
      <c r="D31" s="124"/>
      <c r="E31" s="124"/>
      <c r="F31" s="124"/>
      <c r="G31" s="138"/>
      <c r="H31" s="125"/>
      <c r="I31" s="123"/>
      <c r="J31" s="124"/>
      <c r="K31" s="124"/>
      <c r="L31" s="124"/>
      <c r="M31" s="138"/>
      <c r="N31" s="125"/>
      <c r="O31" s="123"/>
      <c r="P31" s="124"/>
      <c r="Q31" s="124"/>
      <c r="R31" s="124"/>
      <c r="S31" s="138"/>
      <c r="T31" s="125"/>
      <c r="U31" s="123"/>
      <c r="V31" s="124"/>
      <c r="W31" s="124"/>
      <c r="X31" s="124"/>
      <c r="Y31" s="138"/>
      <c r="Z31" s="125"/>
      <c r="AA31" s="123"/>
      <c r="AB31" s="124"/>
      <c r="AC31" s="124"/>
      <c r="AD31" s="124"/>
      <c r="AE31" s="138"/>
      <c r="AF31" s="125"/>
      <c r="AG31" s="123"/>
      <c r="AH31" s="124"/>
      <c r="AI31" s="124"/>
      <c r="AJ31" s="124"/>
      <c r="AK31" s="138"/>
      <c r="AL31" s="125"/>
    </row>
    <row r="32" spans="1:38">
      <c r="A32" s="172" t="s">
        <v>542</v>
      </c>
      <c r="B32" s="311" t="s">
        <v>757</v>
      </c>
      <c r="C32" s="123"/>
      <c r="D32" s="124"/>
      <c r="E32" s="124"/>
      <c r="F32" s="124"/>
      <c r="G32" s="138"/>
      <c r="H32" s="125"/>
      <c r="I32" s="123"/>
      <c r="J32" s="124"/>
      <c r="K32" s="124"/>
      <c r="L32" s="124"/>
      <c r="M32" s="138"/>
      <c r="N32" s="125"/>
      <c r="O32" s="123"/>
      <c r="P32" s="124"/>
      <c r="Q32" s="124"/>
      <c r="R32" s="124"/>
      <c r="S32" s="138"/>
      <c r="T32" s="125"/>
      <c r="U32" s="123"/>
      <c r="V32" s="124"/>
      <c r="W32" s="124"/>
      <c r="X32" s="124"/>
      <c r="Y32" s="138"/>
      <c r="Z32" s="125"/>
      <c r="AA32" s="123"/>
      <c r="AB32" s="124"/>
      <c r="AC32" s="124"/>
      <c r="AD32" s="124"/>
      <c r="AE32" s="138"/>
      <c r="AF32" s="125"/>
      <c r="AG32" s="123"/>
      <c r="AH32" s="124"/>
      <c r="AI32" s="124"/>
      <c r="AJ32" s="124"/>
      <c r="AK32" s="138"/>
      <c r="AL32" s="125"/>
    </row>
    <row r="33" spans="1:38">
      <c r="A33" s="172" t="s">
        <v>543</v>
      </c>
      <c r="B33" s="311" t="s">
        <v>758</v>
      </c>
      <c r="C33" s="123"/>
      <c r="D33" s="124"/>
      <c r="E33" s="124"/>
      <c r="F33" s="124"/>
      <c r="G33" s="138"/>
      <c r="H33" s="125"/>
      <c r="I33" s="123"/>
      <c r="J33" s="124"/>
      <c r="K33" s="124"/>
      <c r="L33" s="124"/>
      <c r="M33" s="138"/>
      <c r="N33" s="125"/>
      <c r="O33" s="123"/>
      <c r="P33" s="124"/>
      <c r="Q33" s="124"/>
      <c r="R33" s="124"/>
      <c r="S33" s="138"/>
      <c r="T33" s="125"/>
      <c r="U33" s="123"/>
      <c r="V33" s="124"/>
      <c r="W33" s="124"/>
      <c r="X33" s="124"/>
      <c r="Y33" s="138"/>
      <c r="Z33" s="125"/>
      <c r="AA33" s="123"/>
      <c r="AB33" s="124"/>
      <c r="AC33" s="124"/>
      <c r="AD33" s="124"/>
      <c r="AE33" s="138"/>
      <c r="AF33" s="125"/>
      <c r="AG33" s="123"/>
      <c r="AH33" s="124"/>
      <c r="AI33" s="124"/>
      <c r="AJ33" s="124"/>
      <c r="AK33" s="138"/>
      <c r="AL33" s="125"/>
    </row>
    <row r="34" spans="1:38">
      <c r="A34" s="172" t="s">
        <v>544</v>
      </c>
      <c r="B34" s="311" t="s">
        <v>759</v>
      </c>
      <c r="C34" s="123"/>
      <c r="D34" s="124"/>
      <c r="E34" s="124"/>
      <c r="F34" s="124"/>
      <c r="G34" s="138"/>
      <c r="H34" s="125"/>
      <c r="I34" s="123"/>
      <c r="J34" s="124"/>
      <c r="K34" s="124"/>
      <c r="L34" s="124"/>
      <c r="M34" s="138"/>
      <c r="N34" s="125"/>
      <c r="O34" s="123"/>
      <c r="P34" s="124"/>
      <c r="Q34" s="124"/>
      <c r="R34" s="124"/>
      <c r="S34" s="138"/>
      <c r="T34" s="125"/>
      <c r="U34" s="123"/>
      <c r="V34" s="124"/>
      <c r="W34" s="124"/>
      <c r="X34" s="124"/>
      <c r="Y34" s="138"/>
      <c r="Z34" s="125"/>
      <c r="AA34" s="123"/>
      <c r="AB34" s="124"/>
      <c r="AC34" s="124"/>
      <c r="AD34" s="124"/>
      <c r="AE34" s="138"/>
      <c r="AF34" s="125"/>
      <c r="AG34" s="123"/>
      <c r="AH34" s="124"/>
      <c r="AI34" s="124"/>
      <c r="AJ34" s="124"/>
      <c r="AK34" s="138"/>
      <c r="AL34" s="125"/>
    </row>
    <row r="35" spans="1:38">
      <c r="A35" s="172" t="s">
        <v>545</v>
      </c>
      <c r="B35" s="311" t="s">
        <v>760</v>
      </c>
      <c r="C35" s="123"/>
      <c r="D35" s="124"/>
      <c r="E35" s="124"/>
      <c r="F35" s="124"/>
      <c r="G35" s="138"/>
      <c r="H35" s="125"/>
      <c r="I35" s="123"/>
      <c r="J35" s="124"/>
      <c r="K35" s="124"/>
      <c r="L35" s="124"/>
      <c r="M35" s="138"/>
      <c r="N35" s="125"/>
      <c r="O35" s="123"/>
      <c r="P35" s="124"/>
      <c r="Q35" s="124"/>
      <c r="R35" s="124"/>
      <c r="S35" s="138"/>
      <c r="T35" s="125"/>
      <c r="U35" s="123"/>
      <c r="V35" s="124"/>
      <c r="W35" s="124"/>
      <c r="X35" s="124"/>
      <c r="Y35" s="138"/>
      <c r="Z35" s="125"/>
      <c r="AA35" s="123"/>
      <c r="AB35" s="124"/>
      <c r="AC35" s="124"/>
      <c r="AD35" s="124"/>
      <c r="AE35" s="138"/>
      <c r="AF35" s="125"/>
      <c r="AG35" s="123"/>
      <c r="AH35" s="124"/>
      <c r="AI35" s="124"/>
      <c r="AJ35" s="124"/>
      <c r="AK35" s="138"/>
      <c r="AL35" s="125"/>
    </row>
    <row r="36" spans="1:38">
      <c r="A36" s="172" t="s">
        <v>546</v>
      </c>
      <c r="B36" s="311" t="s">
        <v>761</v>
      </c>
      <c r="C36" s="123"/>
      <c r="D36" s="124"/>
      <c r="E36" s="124"/>
      <c r="F36" s="124"/>
      <c r="G36" s="138"/>
      <c r="H36" s="125"/>
      <c r="I36" s="123"/>
      <c r="J36" s="124"/>
      <c r="K36" s="124"/>
      <c r="L36" s="124"/>
      <c r="M36" s="138"/>
      <c r="N36" s="125"/>
      <c r="O36" s="123"/>
      <c r="P36" s="124"/>
      <c r="Q36" s="124"/>
      <c r="R36" s="124"/>
      <c r="S36" s="138"/>
      <c r="T36" s="125"/>
      <c r="U36" s="123"/>
      <c r="V36" s="124"/>
      <c r="W36" s="124"/>
      <c r="X36" s="124"/>
      <c r="Y36" s="138"/>
      <c r="Z36" s="125"/>
      <c r="AA36" s="123"/>
      <c r="AB36" s="124"/>
      <c r="AC36" s="124"/>
      <c r="AD36" s="124"/>
      <c r="AE36" s="138"/>
      <c r="AF36" s="125"/>
      <c r="AG36" s="123"/>
      <c r="AH36" s="124"/>
      <c r="AI36" s="124"/>
      <c r="AJ36" s="124"/>
      <c r="AK36" s="138"/>
      <c r="AL36" s="125"/>
    </row>
    <row r="37" spans="1:38">
      <c r="A37" s="172" t="s">
        <v>547</v>
      </c>
      <c r="B37" s="311" t="s">
        <v>762</v>
      </c>
      <c r="C37" s="123"/>
      <c r="D37" s="124"/>
      <c r="E37" s="124"/>
      <c r="F37" s="124"/>
      <c r="G37" s="138"/>
      <c r="H37" s="125"/>
      <c r="I37" s="123"/>
      <c r="J37" s="124"/>
      <c r="K37" s="124"/>
      <c r="L37" s="124"/>
      <c r="M37" s="138"/>
      <c r="N37" s="125"/>
      <c r="O37" s="123"/>
      <c r="P37" s="124"/>
      <c r="Q37" s="124"/>
      <c r="R37" s="124"/>
      <c r="S37" s="138"/>
      <c r="T37" s="125"/>
      <c r="U37" s="123"/>
      <c r="V37" s="124"/>
      <c r="W37" s="124"/>
      <c r="X37" s="124"/>
      <c r="Y37" s="138"/>
      <c r="Z37" s="125"/>
      <c r="AA37" s="123"/>
      <c r="AB37" s="124"/>
      <c r="AC37" s="124"/>
      <c r="AD37" s="124"/>
      <c r="AE37" s="138"/>
      <c r="AF37" s="125"/>
      <c r="AG37" s="123"/>
      <c r="AH37" s="124"/>
      <c r="AI37" s="124"/>
      <c r="AJ37" s="124"/>
      <c r="AK37" s="138"/>
      <c r="AL37" s="125"/>
    </row>
    <row r="38" spans="1:38">
      <c r="A38" s="172" t="s">
        <v>548</v>
      </c>
      <c r="B38" s="311" t="s">
        <v>763</v>
      </c>
      <c r="C38" s="123"/>
      <c r="D38" s="124"/>
      <c r="E38" s="124"/>
      <c r="F38" s="124"/>
      <c r="G38" s="138"/>
      <c r="H38" s="125"/>
      <c r="I38" s="123"/>
      <c r="J38" s="124"/>
      <c r="K38" s="124"/>
      <c r="L38" s="124"/>
      <c r="M38" s="138"/>
      <c r="N38" s="125"/>
      <c r="O38" s="123"/>
      <c r="P38" s="124"/>
      <c r="Q38" s="124"/>
      <c r="R38" s="124"/>
      <c r="S38" s="138"/>
      <c r="T38" s="125"/>
      <c r="U38" s="123"/>
      <c r="V38" s="124"/>
      <c r="W38" s="124"/>
      <c r="X38" s="124"/>
      <c r="Y38" s="138"/>
      <c r="Z38" s="125"/>
      <c r="AA38" s="123"/>
      <c r="AB38" s="124"/>
      <c r="AC38" s="124"/>
      <c r="AD38" s="124"/>
      <c r="AE38" s="138"/>
      <c r="AF38" s="125"/>
      <c r="AG38" s="123"/>
      <c r="AH38" s="124"/>
      <c r="AI38" s="124"/>
      <c r="AJ38" s="124"/>
      <c r="AK38" s="138"/>
      <c r="AL38" s="125"/>
    </row>
    <row r="39" spans="1:38">
      <c r="A39" s="172" t="s">
        <v>549</v>
      </c>
      <c r="B39" s="311" t="s">
        <v>764</v>
      </c>
      <c r="C39" s="123"/>
      <c r="D39" s="124"/>
      <c r="E39" s="124"/>
      <c r="F39" s="124"/>
      <c r="G39" s="138"/>
      <c r="H39" s="125"/>
      <c r="I39" s="123"/>
      <c r="J39" s="124"/>
      <c r="K39" s="124"/>
      <c r="L39" s="124"/>
      <c r="M39" s="138"/>
      <c r="N39" s="125"/>
      <c r="O39" s="123"/>
      <c r="P39" s="124"/>
      <c r="Q39" s="124"/>
      <c r="R39" s="124"/>
      <c r="S39" s="138"/>
      <c r="T39" s="125"/>
      <c r="U39" s="123"/>
      <c r="V39" s="124"/>
      <c r="W39" s="124"/>
      <c r="X39" s="124"/>
      <c r="Y39" s="138"/>
      <c r="Z39" s="125"/>
      <c r="AA39" s="123"/>
      <c r="AB39" s="124"/>
      <c r="AC39" s="124"/>
      <c r="AD39" s="124"/>
      <c r="AE39" s="138"/>
      <c r="AF39" s="125"/>
      <c r="AG39" s="123"/>
      <c r="AH39" s="124"/>
      <c r="AI39" s="124"/>
      <c r="AJ39" s="124"/>
      <c r="AK39" s="138"/>
      <c r="AL39" s="125"/>
    </row>
    <row r="40" spans="1:38">
      <c r="A40" s="172" t="s">
        <v>550</v>
      </c>
      <c r="B40" s="311" t="s">
        <v>765</v>
      </c>
      <c r="C40" s="123"/>
      <c r="D40" s="124"/>
      <c r="E40" s="124"/>
      <c r="F40" s="124"/>
      <c r="G40" s="138"/>
      <c r="H40" s="125"/>
      <c r="I40" s="123"/>
      <c r="J40" s="124"/>
      <c r="K40" s="124"/>
      <c r="L40" s="124"/>
      <c r="M40" s="138"/>
      <c r="N40" s="125"/>
      <c r="O40" s="123"/>
      <c r="P40" s="124"/>
      <c r="Q40" s="124"/>
      <c r="R40" s="124"/>
      <c r="S40" s="138"/>
      <c r="T40" s="125"/>
      <c r="U40" s="123"/>
      <c r="V40" s="124"/>
      <c r="W40" s="124"/>
      <c r="X40" s="124"/>
      <c r="Y40" s="138"/>
      <c r="Z40" s="125"/>
      <c r="AA40" s="123"/>
      <c r="AB40" s="124"/>
      <c r="AC40" s="124"/>
      <c r="AD40" s="124"/>
      <c r="AE40" s="138"/>
      <c r="AF40" s="125"/>
      <c r="AG40" s="123"/>
      <c r="AH40" s="124"/>
      <c r="AI40" s="124"/>
      <c r="AJ40" s="124"/>
      <c r="AK40" s="138"/>
      <c r="AL40" s="125"/>
    </row>
    <row r="41" spans="1:38">
      <c r="A41" s="172" t="s">
        <v>551</v>
      </c>
      <c r="B41" s="311" t="s">
        <v>766</v>
      </c>
      <c r="C41" s="123"/>
      <c r="D41" s="124"/>
      <c r="E41" s="124"/>
      <c r="F41" s="124"/>
      <c r="G41" s="138"/>
      <c r="H41" s="125"/>
      <c r="I41" s="123"/>
      <c r="J41" s="124"/>
      <c r="K41" s="124"/>
      <c r="L41" s="124"/>
      <c r="M41" s="138"/>
      <c r="N41" s="125"/>
      <c r="O41" s="123"/>
      <c r="P41" s="124"/>
      <c r="Q41" s="124"/>
      <c r="R41" s="124"/>
      <c r="S41" s="138"/>
      <c r="T41" s="125"/>
      <c r="U41" s="123"/>
      <c r="V41" s="124"/>
      <c r="W41" s="124"/>
      <c r="X41" s="124"/>
      <c r="Y41" s="138"/>
      <c r="Z41" s="125"/>
      <c r="AA41" s="123"/>
      <c r="AB41" s="124"/>
      <c r="AC41" s="124"/>
      <c r="AD41" s="124"/>
      <c r="AE41" s="138"/>
      <c r="AF41" s="125"/>
      <c r="AG41" s="123"/>
      <c r="AH41" s="124"/>
      <c r="AI41" s="124"/>
      <c r="AJ41" s="124"/>
      <c r="AK41" s="138"/>
      <c r="AL41" s="125"/>
    </row>
    <row r="42" spans="1:38">
      <c r="A42" s="172" t="s">
        <v>552</v>
      </c>
      <c r="B42" s="311" t="s">
        <v>767</v>
      </c>
      <c r="C42" s="123"/>
      <c r="D42" s="124"/>
      <c r="E42" s="124"/>
      <c r="F42" s="124"/>
      <c r="G42" s="138"/>
      <c r="H42" s="125"/>
      <c r="I42" s="123"/>
      <c r="J42" s="124"/>
      <c r="K42" s="124"/>
      <c r="L42" s="124"/>
      <c r="M42" s="138"/>
      <c r="N42" s="125"/>
      <c r="O42" s="123"/>
      <c r="P42" s="124"/>
      <c r="Q42" s="124"/>
      <c r="R42" s="124"/>
      <c r="S42" s="138"/>
      <c r="T42" s="125"/>
      <c r="U42" s="123"/>
      <c r="V42" s="124"/>
      <c r="W42" s="124"/>
      <c r="X42" s="124"/>
      <c r="Y42" s="138"/>
      <c r="Z42" s="125"/>
      <c r="AA42" s="123"/>
      <c r="AB42" s="124"/>
      <c r="AC42" s="124"/>
      <c r="AD42" s="124"/>
      <c r="AE42" s="138"/>
      <c r="AF42" s="125"/>
      <c r="AG42" s="123"/>
      <c r="AH42" s="124"/>
      <c r="AI42" s="124"/>
      <c r="AJ42" s="124"/>
      <c r="AK42" s="138"/>
      <c r="AL42" s="125"/>
    </row>
    <row r="43" spans="1:38">
      <c r="A43" s="172" t="s">
        <v>553</v>
      </c>
      <c r="B43" s="311" t="s">
        <v>768</v>
      </c>
      <c r="C43" s="123"/>
      <c r="D43" s="124"/>
      <c r="E43" s="124"/>
      <c r="F43" s="124"/>
      <c r="G43" s="138"/>
      <c r="H43" s="125"/>
      <c r="I43" s="123"/>
      <c r="J43" s="124"/>
      <c r="K43" s="124"/>
      <c r="L43" s="124"/>
      <c r="M43" s="138"/>
      <c r="N43" s="125"/>
      <c r="O43" s="123"/>
      <c r="P43" s="124"/>
      <c r="Q43" s="124"/>
      <c r="R43" s="124"/>
      <c r="S43" s="138"/>
      <c r="T43" s="125"/>
      <c r="U43" s="123"/>
      <c r="V43" s="124"/>
      <c r="W43" s="124"/>
      <c r="X43" s="124"/>
      <c r="Y43" s="138"/>
      <c r="Z43" s="125"/>
      <c r="AA43" s="123"/>
      <c r="AB43" s="124"/>
      <c r="AC43" s="124"/>
      <c r="AD43" s="124"/>
      <c r="AE43" s="138"/>
      <c r="AF43" s="125"/>
      <c r="AG43" s="123"/>
      <c r="AH43" s="124"/>
      <c r="AI43" s="124"/>
      <c r="AJ43" s="124"/>
      <c r="AK43" s="138"/>
      <c r="AL43" s="125"/>
    </row>
    <row r="44" spans="1:38">
      <c r="A44" s="172" t="s">
        <v>554</v>
      </c>
      <c r="B44" s="311" t="s">
        <v>769</v>
      </c>
      <c r="C44" s="123"/>
      <c r="D44" s="124"/>
      <c r="E44" s="124"/>
      <c r="F44" s="124"/>
      <c r="G44" s="138"/>
      <c r="H44" s="125"/>
      <c r="I44" s="123"/>
      <c r="J44" s="124"/>
      <c r="K44" s="124"/>
      <c r="L44" s="124"/>
      <c r="M44" s="138"/>
      <c r="N44" s="125"/>
      <c r="O44" s="123"/>
      <c r="P44" s="124"/>
      <c r="Q44" s="124"/>
      <c r="R44" s="124"/>
      <c r="S44" s="138"/>
      <c r="T44" s="125"/>
      <c r="U44" s="123"/>
      <c r="V44" s="124"/>
      <c r="W44" s="124"/>
      <c r="X44" s="124"/>
      <c r="Y44" s="138"/>
      <c r="Z44" s="125"/>
      <c r="AA44" s="123"/>
      <c r="AB44" s="124"/>
      <c r="AC44" s="124"/>
      <c r="AD44" s="124"/>
      <c r="AE44" s="138"/>
      <c r="AF44" s="125"/>
      <c r="AG44" s="123"/>
      <c r="AH44" s="124"/>
      <c r="AI44" s="124"/>
      <c r="AJ44" s="124"/>
      <c r="AK44" s="138"/>
      <c r="AL44" s="125"/>
    </row>
    <row r="45" spans="1:38">
      <c r="A45" s="172" t="s">
        <v>555</v>
      </c>
      <c r="B45" s="311" t="s">
        <v>770</v>
      </c>
      <c r="C45" s="123"/>
      <c r="D45" s="124"/>
      <c r="E45" s="124"/>
      <c r="F45" s="124"/>
      <c r="G45" s="138"/>
      <c r="H45" s="125"/>
      <c r="I45" s="123"/>
      <c r="J45" s="124"/>
      <c r="K45" s="124"/>
      <c r="L45" s="124"/>
      <c r="M45" s="138"/>
      <c r="N45" s="125"/>
      <c r="O45" s="123"/>
      <c r="P45" s="124"/>
      <c r="Q45" s="124"/>
      <c r="R45" s="124"/>
      <c r="S45" s="138"/>
      <c r="T45" s="125"/>
      <c r="U45" s="123"/>
      <c r="V45" s="124"/>
      <c r="W45" s="124"/>
      <c r="X45" s="124"/>
      <c r="Y45" s="138"/>
      <c r="Z45" s="125"/>
      <c r="AA45" s="123"/>
      <c r="AB45" s="124"/>
      <c r="AC45" s="124"/>
      <c r="AD45" s="124"/>
      <c r="AE45" s="138"/>
      <c r="AF45" s="125"/>
      <c r="AG45" s="123"/>
      <c r="AH45" s="124"/>
      <c r="AI45" s="124"/>
      <c r="AJ45" s="124"/>
      <c r="AK45" s="138"/>
      <c r="AL45" s="125"/>
    </row>
    <row r="46" spans="1:38">
      <c r="A46" s="172" t="s">
        <v>556</v>
      </c>
      <c r="B46" s="311" t="s">
        <v>771</v>
      </c>
      <c r="C46" s="123"/>
      <c r="D46" s="124"/>
      <c r="E46" s="124"/>
      <c r="F46" s="124"/>
      <c r="G46" s="138"/>
      <c r="H46" s="125"/>
      <c r="I46" s="123"/>
      <c r="J46" s="124"/>
      <c r="K46" s="124"/>
      <c r="L46" s="124"/>
      <c r="M46" s="138"/>
      <c r="N46" s="125"/>
      <c r="O46" s="123"/>
      <c r="P46" s="124"/>
      <c r="Q46" s="124"/>
      <c r="R46" s="124"/>
      <c r="S46" s="138"/>
      <c r="T46" s="125"/>
      <c r="U46" s="123"/>
      <c r="V46" s="124"/>
      <c r="W46" s="124"/>
      <c r="X46" s="124"/>
      <c r="Y46" s="138"/>
      <c r="Z46" s="125"/>
      <c r="AA46" s="123"/>
      <c r="AB46" s="124"/>
      <c r="AC46" s="124"/>
      <c r="AD46" s="124"/>
      <c r="AE46" s="138"/>
      <c r="AF46" s="125"/>
      <c r="AG46" s="123"/>
      <c r="AH46" s="124"/>
      <c r="AI46" s="124"/>
      <c r="AJ46" s="124"/>
      <c r="AK46" s="138"/>
      <c r="AL46" s="125"/>
    </row>
    <row r="47" spans="1:38">
      <c r="A47" s="172" t="s">
        <v>557</v>
      </c>
      <c r="B47" s="311" t="s">
        <v>772</v>
      </c>
      <c r="C47" s="123"/>
      <c r="D47" s="124"/>
      <c r="E47" s="124"/>
      <c r="F47" s="124"/>
      <c r="G47" s="138"/>
      <c r="H47" s="125"/>
      <c r="I47" s="123"/>
      <c r="J47" s="124"/>
      <c r="K47" s="124"/>
      <c r="L47" s="124"/>
      <c r="M47" s="138"/>
      <c r="N47" s="125"/>
      <c r="O47" s="123"/>
      <c r="P47" s="124"/>
      <c r="Q47" s="124"/>
      <c r="R47" s="124"/>
      <c r="S47" s="138"/>
      <c r="T47" s="125"/>
      <c r="U47" s="123"/>
      <c r="V47" s="124"/>
      <c r="W47" s="124"/>
      <c r="X47" s="124"/>
      <c r="Y47" s="138"/>
      <c r="Z47" s="125"/>
      <c r="AA47" s="123"/>
      <c r="AB47" s="124"/>
      <c r="AC47" s="124"/>
      <c r="AD47" s="124"/>
      <c r="AE47" s="138"/>
      <c r="AF47" s="125"/>
      <c r="AG47" s="123"/>
      <c r="AH47" s="124"/>
      <c r="AI47" s="124"/>
      <c r="AJ47" s="124"/>
      <c r="AK47" s="138"/>
      <c r="AL47" s="125"/>
    </row>
    <row r="48" spans="1:38">
      <c r="A48" s="172" t="s">
        <v>558</v>
      </c>
      <c r="B48" s="311" t="s">
        <v>773</v>
      </c>
      <c r="C48" s="123"/>
      <c r="D48" s="124"/>
      <c r="E48" s="124"/>
      <c r="F48" s="124"/>
      <c r="G48" s="138"/>
      <c r="H48" s="125"/>
      <c r="I48" s="123"/>
      <c r="J48" s="124"/>
      <c r="K48" s="124"/>
      <c r="L48" s="124"/>
      <c r="M48" s="138"/>
      <c r="N48" s="125"/>
      <c r="O48" s="123"/>
      <c r="P48" s="124"/>
      <c r="Q48" s="124"/>
      <c r="R48" s="124"/>
      <c r="S48" s="138"/>
      <c r="T48" s="125"/>
      <c r="U48" s="123"/>
      <c r="V48" s="124"/>
      <c r="W48" s="124"/>
      <c r="X48" s="124"/>
      <c r="Y48" s="138"/>
      <c r="Z48" s="125"/>
      <c r="AA48" s="123"/>
      <c r="AB48" s="124"/>
      <c r="AC48" s="124"/>
      <c r="AD48" s="124"/>
      <c r="AE48" s="138"/>
      <c r="AF48" s="125"/>
      <c r="AG48" s="123"/>
      <c r="AH48" s="124"/>
      <c r="AI48" s="124"/>
      <c r="AJ48" s="124"/>
      <c r="AK48" s="138"/>
      <c r="AL48" s="125"/>
    </row>
    <row r="49" spans="1:38">
      <c r="A49" s="172" t="s">
        <v>559</v>
      </c>
      <c r="B49" s="311" t="s">
        <v>774</v>
      </c>
      <c r="C49" s="123"/>
      <c r="D49" s="124"/>
      <c r="E49" s="124"/>
      <c r="F49" s="124"/>
      <c r="G49" s="138"/>
      <c r="H49" s="125"/>
      <c r="I49" s="123"/>
      <c r="J49" s="124"/>
      <c r="K49" s="124"/>
      <c r="L49" s="124"/>
      <c r="M49" s="138"/>
      <c r="N49" s="125"/>
      <c r="O49" s="123"/>
      <c r="P49" s="124"/>
      <c r="Q49" s="124"/>
      <c r="R49" s="124"/>
      <c r="S49" s="138"/>
      <c r="T49" s="125"/>
      <c r="U49" s="123"/>
      <c r="V49" s="124"/>
      <c r="W49" s="124"/>
      <c r="X49" s="124"/>
      <c r="Y49" s="138"/>
      <c r="Z49" s="125"/>
      <c r="AA49" s="123"/>
      <c r="AB49" s="124"/>
      <c r="AC49" s="124"/>
      <c r="AD49" s="124"/>
      <c r="AE49" s="138"/>
      <c r="AF49" s="125"/>
      <c r="AG49" s="123"/>
      <c r="AH49" s="124"/>
      <c r="AI49" s="124"/>
      <c r="AJ49" s="124"/>
      <c r="AK49" s="138"/>
      <c r="AL49" s="125"/>
    </row>
    <row r="50" spans="1:38">
      <c r="A50" s="172" t="s">
        <v>560</v>
      </c>
      <c r="B50" s="311" t="s">
        <v>775</v>
      </c>
      <c r="C50" s="123"/>
      <c r="D50" s="124"/>
      <c r="E50" s="124"/>
      <c r="F50" s="124"/>
      <c r="G50" s="138"/>
      <c r="H50" s="125"/>
      <c r="I50" s="123"/>
      <c r="J50" s="124"/>
      <c r="K50" s="124"/>
      <c r="L50" s="124"/>
      <c r="M50" s="138"/>
      <c r="N50" s="125"/>
      <c r="O50" s="123"/>
      <c r="P50" s="124"/>
      <c r="Q50" s="124"/>
      <c r="R50" s="124"/>
      <c r="S50" s="138"/>
      <c r="T50" s="125"/>
      <c r="U50" s="123"/>
      <c r="V50" s="124"/>
      <c r="W50" s="124"/>
      <c r="X50" s="124"/>
      <c r="Y50" s="138"/>
      <c r="Z50" s="125"/>
      <c r="AA50" s="123"/>
      <c r="AB50" s="124"/>
      <c r="AC50" s="124"/>
      <c r="AD50" s="124"/>
      <c r="AE50" s="138"/>
      <c r="AF50" s="125"/>
      <c r="AG50" s="123"/>
      <c r="AH50" s="124"/>
      <c r="AI50" s="124"/>
      <c r="AJ50" s="124"/>
      <c r="AK50" s="138"/>
      <c r="AL50" s="125"/>
    </row>
    <row r="51" spans="1:38">
      <c r="A51" s="172" t="s">
        <v>561</v>
      </c>
      <c r="B51" s="311" t="s">
        <v>776</v>
      </c>
      <c r="C51" s="123"/>
      <c r="D51" s="124"/>
      <c r="E51" s="124"/>
      <c r="F51" s="124"/>
      <c r="G51" s="138"/>
      <c r="H51" s="125"/>
      <c r="I51" s="123"/>
      <c r="J51" s="124"/>
      <c r="K51" s="124"/>
      <c r="L51" s="124"/>
      <c r="M51" s="138"/>
      <c r="N51" s="125"/>
      <c r="O51" s="123"/>
      <c r="P51" s="124"/>
      <c r="Q51" s="124"/>
      <c r="R51" s="124"/>
      <c r="S51" s="138"/>
      <c r="T51" s="125"/>
      <c r="U51" s="123"/>
      <c r="V51" s="124"/>
      <c r="W51" s="124"/>
      <c r="X51" s="124"/>
      <c r="Y51" s="138"/>
      <c r="Z51" s="125"/>
      <c r="AA51" s="123"/>
      <c r="AB51" s="124"/>
      <c r="AC51" s="124"/>
      <c r="AD51" s="124"/>
      <c r="AE51" s="138"/>
      <c r="AF51" s="125"/>
      <c r="AG51" s="123"/>
      <c r="AH51" s="124"/>
      <c r="AI51" s="124"/>
      <c r="AJ51" s="124"/>
      <c r="AK51" s="138"/>
      <c r="AL51" s="125"/>
    </row>
    <row r="52" spans="1:38">
      <c r="A52" s="172" t="s">
        <v>562</v>
      </c>
      <c r="B52" s="311" t="s">
        <v>777</v>
      </c>
      <c r="C52" s="123"/>
      <c r="D52" s="124"/>
      <c r="E52" s="124"/>
      <c r="F52" s="124"/>
      <c r="G52" s="138"/>
      <c r="H52" s="125"/>
      <c r="I52" s="123"/>
      <c r="J52" s="124"/>
      <c r="K52" s="124"/>
      <c r="L52" s="124"/>
      <c r="M52" s="138"/>
      <c r="N52" s="125"/>
      <c r="O52" s="123"/>
      <c r="P52" s="124"/>
      <c r="Q52" s="124"/>
      <c r="R52" s="124"/>
      <c r="S52" s="138"/>
      <c r="T52" s="125"/>
      <c r="U52" s="123"/>
      <c r="V52" s="124"/>
      <c r="W52" s="124"/>
      <c r="X52" s="124"/>
      <c r="Y52" s="138"/>
      <c r="Z52" s="125"/>
      <c r="AA52" s="123"/>
      <c r="AB52" s="124"/>
      <c r="AC52" s="124"/>
      <c r="AD52" s="124"/>
      <c r="AE52" s="138"/>
      <c r="AF52" s="125"/>
      <c r="AG52" s="123"/>
      <c r="AH52" s="124"/>
      <c r="AI52" s="124"/>
      <c r="AJ52" s="124"/>
      <c r="AK52" s="138"/>
      <c r="AL52" s="125"/>
    </row>
    <row r="53" spans="1:38">
      <c r="A53" s="172" t="s">
        <v>563</v>
      </c>
      <c r="B53" s="311" t="s">
        <v>778</v>
      </c>
      <c r="C53" s="123"/>
      <c r="D53" s="124"/>
      <c r="E53" s="124"/>
      <c r="F53" s="124"/>
      <c r="G53" s="138"/>
      <c r="H53" s="125"/>
      <c r="I53" s="123"/>
      <c r="J53" s="124"/>
      <c r="K53" s="124"/>
      <c r="L53" s="124"/>
      <c r="M53" s="138"/>
      <c r="N53" s="125"/>
      <c r="O53" s="123"/>
      <c r="P53" s="124"/>
      <c r="Q53" s="124"/>
      <c r="R53" s="124"/>
      <c r="S53" s="138"/>
      <c r="T53" s="125"/>
      <c r="U53" s="123"/>
      <c r="V53" s="124"/>
      <c r="W53" s="124"/>
      <c r="X53" s="124"/>
      <c r="Y53" s="138"/>
      <c r="Z53" s="125"/>
      <c r="AA53" s="123"/>
      <c r="AB53" s="124"/>
      <c r="AC53" s="124"/>
      <c r="AD53" s="124"/>
      <c r="AE53" s="138"/>
      <c r="AF53" s="125"/>
      <c r="AG53" s="123"/>
      <c r="AH53" s="124"/>
      <c r="AI53" s="124"/>
      <c r="AJ53" s="124"/>
      <c r="AK53" s="138"/>
      <c r="AL53" s="125"/>
    </row>
    <row r="54" spans="1:38">
      <c r="A54" s="172" t="s">
        <v>564</v>
      </c>
      <c r="B54" s="311" t="s">
        <v>779</v>
      </c>
      <c r="C54" s="123"/>
      <c r="D54" s="124"/>
      <c r="E54" s="124"/>
      <c r="F54" s="124"/>
      <c r="G54" s="138"/>
      <c r="H54" s="125"/>
      <c r="I54" s="123"/>
      <c r="J54" s="124"/>
      <c r="K54" s="124"/>
      <c r="L54" s="124"/>
      <c r="M54" s="138"/>
      <c r="N54" s="125"/>
      <c r="O54" s="123"/>
      <c r="P54" s="124"/>
      <c r="Q54" s="124"/>
      <c r="R54" s="124"/>
      <c r="S54" s="138"/>
      <c r="T54" s="125"/>
      <c r="U54" s="123"/>
      <c r="V54" s="124"/>
      <c r="W54" s="124"/>
      <c r="X54" s="124"/>
      <c r="Y54" s="138"/>
      <c r="Z54" s="125"/>
      <c r="AA54" s="123"/>
      <c r="AB54" s="124"/>
      <c r="AC54" s="124"/>
      <c r="AD54" s="124"/>
      <c r="AE54" s="138"/>
      <c r="AF54" s="125"/>
      <c r="AG54" s="123"/>
      <c r="AH54" s="124"/>
      <c r="AI54" s="124"/>
      <c r="AJ54" s="124"/>
      <c r="AK54" s="138"/>
      <c r="AL54" s="125"/>
    </row>
    <row r="55" spans="1:38">
      <c r="A55" s="172" t="s">
        <v>565</v>
      </c>
      <c r="B55" s="311" t="s">
        <v>780</v>
      </c>
      <c r="C55" s="123"/>
      <c r="D55" s="124"/>
      <c r="E55" s="124"/>
      <c r="F55" s="124"/>
      <c r="G55" s="138"/>
      <c r="H55" s="125"/>
      <c r="I55" s="123"/>
      <c r="J55" s="124"/>
      <c r="K55" s="124"/>
      <c r="L55" s="124"/>
      <c r="M55" s="138"/>
      <c r="N55" s="125"/>
      <c r="O55" s="123"/>
      <c r="P55" s="124"/>
      <c r="Q55" s="124"/>
      <c r="R55" s="124"/>
      <c r="S55" s="138"/>
      <c r="T55" s="125"/>
      <c r="U55" s="123"/>
      <c r="V55" s="124"/>
      <c r="W55" s="124"/>
      <c r="X55" s="124"/>
      <c r="Y55" s="138"/>
      <c r="Z55" s="125"/>
      <c r="AA55" s="123"/>
      <c r="AB55" s="124"/>
      <c r="AC55" s="124"/>
      <c r="AD55" s="124"/>
      <c r="AE55" s="138"/>
      <c r="AF55" s="125"/>
      <c r="AG55" s="123"/>
      <c r="AH55" s="124"/>
      <c r="AI55" s="124"/>
      <c r="AJ55" s="124"/>
      <c r="AK55" s="138"/>
      <c r="AL55" s="125"/>
    </row>
    <row r="56" spans="1:38">
      <c r="A56" s="172" t="s">
        <v>566</v>
      </c>
      <c r="B56" s="311" t="s">
        <v>781</v>
      </c>
      <c r="C56" s="123"/>
      <c r="D56" s="124"/>
      <c r="E56" s="124"/>
      <c r="F56" s="124"/>
      <c r="G56" s="138"/>
      <c r="H56" s="125"/>
      <c r="I56" s="123"/>
      <c r="J56" s="124"/>
      <c r="K56" s="124"/>
      <c r="L56" s="124"/>
      <c r="M56" s="138"/>
      <c r="N56" s="125"/>
      <c r="O56" s="123"/>
      <c r="P56" s="124"/>
      <c r="Q56" s="124"/>
      <c r="R56" s="124"/>
      <c r="S56" s="138"/>
      <c r="T56" s="125"/>
      <c r="U56" s="123"/>
      <c r="V56" s="124"/>
      <c r="W56" s="124"/>
      <c r="X56" s="124"/>
      <c r="Y56" s="138"/>
      <c r="Z56" s="125"/>
      <c r="AA56" s="123"/>
      <c r="AB56" s="124"/>
      <c r="AC56" s="124"/>
      <c r="AD56" s="124"/>
      <c r="AE56" s="138"/>
      <c r="AF56" s="125"/>
      <c r="AG56" s="123"/>
      <c r="AH56" s="124"/>
      <c r="AI56" s="124"/>
      <c r="AJ56" s="124"/>
      <c r="AK56" s="138"/>
      <c r="AL56" s="125"/>
    </row>
    <row r="57" spans="1:38">
      <c r="A57" s="172" t="s">
        <v>567</v>
      </c>
      <c r="B57" s="311" t="s">
        <v>782</v>
      </c>
      <c r="C57" s="123"/>
      <c r="D57" s="124"/>
      <c r="E57" s="124"/>
      <c r="F57" s="124"/>
      <c r="G57" s="138"/>
      <c r="H57" s="125"/>
      <c r="I57" s="123"/>
      <c r="J57" s="124"/>
      <c r="K57" s="124"/>
      <c r="L57" s="124"/>
      <c r="M57" s="138"/>
      <c r="N57" s="125"/>
      <c r="O57" s="123"/>
      <c r="P57" s="124"/>
      <c r="Q57" s="124"/>
      <c r="R57" s="124"/>
      <c r="S57" s="138"/>
      <c r="T57" s="125"/>
      <c r="U57" s="123"/>
      <c r="V57" s="124"/>
      <c r="W57" s="124"/>
      <c r="X57" s="124"/>
      <c r="Y57" s="138"/>
      <c r="Z57" s="125"/>
      <c r="AA57" s="123"/>
      <c r="AB57" s="124"/>
      <c r="AC57" s="124"/>
      <c r="AD57" s="124"/>
      <c r="AE57" s="138"/>
      <c r="AF57" s="125"/>
      <c r="AG57" s="123"/>
      <c r="AH57" s="124"/>
      <c r="AI57" s="124"/>
      <c r="AJ57" s="124"/>
      <c r="AK57" s="138"/>
      <c r="AL57" s="125"/>
    </row>
    <row r="58" spans="1:38">
      <c r="A58" s="172" t="s">
        <v>568</v>
      </c>
      <c r="B58" s="311" t="s">
        <v>783</v>
      </c>
      <c r="C58" s="123"/>
      <c r="D58" s="124"/>
      <c r="E58" s="124"/>
      <c r="F58" s="124"/>
      <c r="G58" s="138"/>
      <c r="H58" s="125"/>
      <c r="I58" s="123"/>
      <c r="J58" s="124"/>
      <c r="K58" s="124"/>
      <c r="L58" s="124"/>
      <c r="M58" s="138"/>
      <c r="N58" s="125"/>
      <c r="O58" s="123"/>
      <c r="P58" s="124"/>
      <c r="Q58" s="124"/>
      <c r="R58" s="124"/>
      <c r="S58" s="138"/>
      <c r="T58" s="125"/>
      <c r="U58" s="123"/>
      <c r="V58" s="124"/>
      <c r="W58" s="124"/>
      <c r="X58" s="124"/>
      <c r="Y58" s="138"/>
      <c r="Z58" s="125"/>
      <c r="AA58" s="123"/>
      <c r="AB58" s="124"/>
      <c r="AC58" s="124"/>
      <c r="AD58" s="124"/>
      <c r="AE58" s="138"/>
      <c r="AF58" s="125"/>
      <c r="AG58" s="123"/>
      <c r="AH58" s="124"/>
      <c r="AI58" s="124"/>
      <c r="AJ58" s="124"/>
      <c r="AK58" s="138"/>
      <c r="AL58" s="125"/>
    </row>
    <row r="59" spans="1:38">
      <c r="A59" s="172" t="s">
        <v>569</v>
      </c>
      <c r="B59" s="311" t="s">
        <v>819</v>
      </c>
      <c r="C59" s="123"/>
      <c r="D59" s="124"/>
      <c r="E59" s="124"/>
      <c r="F59" s="124"/>
      <c r="G59" s="138"/>
      <c r="H59" s="125"/>
      <c r="I59" s="123"/>
      <c r="J59" s="124"/>
      <c r="K59" s="124"/>
      <c r="L59" s="124"/>
      <c r="M59" s="138"/>
      <c r="N59" s="125"/>
      <c r="O59" s="123"/>
      <c r="P59" s="124"/>
      <c r="Q59" s="124"/>
      <c r="R59" s="124"/>
      <c r="S59" s="138"/>
      <c r="T59" s="125"/>
      <c r="U59" s="123"/>
      <c r="V59" s="124"/>
      <c r="W59" s="124"/>
      <c r="X59" s="124"/>
      <c r="Y59" s="138"/>
      <c r="Z59" s="125"/>
      <c r="AA59" s="123"/>
      <c r="AB59" s="124"/>
      <c r="AC59" s="124"/>
      <c r="AD59" s="124"/>
      <c r="AE59" s="138"/>
      <c r="AF59" s="125"/>
      <c r="AG59" s="123"/>
      <c r="AH59" s="124"/>
      <c r="AI59" s="124"/>
      <c r="AJ59" s="124"/>
      <c r="AK59" s="138"/>
      <c r="AL59" s="125"/>
    </row>
    <row r="60" spans="1:38">
      <c r="A60" s="172" t="s">
        <v>570</v>
      </c>
      <c r="B60" s="311" t="s">
        <v>820</v>
      </c>
      <c r="C60" s="123"/>
      <c r="D60" s="124"/>
      <c r="E60" s="124"/>
      <c r="F60" s="124"/>
      <c r="G60" s="138"/>
      <c r="H60" s="125"/>
      <c r="I60" s="123"/>
      <c r="J60" s="124"/>
      <c r="K60" s="124"/>
      <c r="L60" s="124"/>
      <c r="M60" s="138"/>
      <c r="N60" s="125"/>
      <c r="O60" s="123"/>
      <c r="P60" s="124"/>
      <c r="Q60" s="124"/>
      <c r="R60" s="124"/>
      <c r="S60" s="138"/>
      <c r="T60" s="125"/>
      <c r="U60" s="123"/>
      <c r="V60" s="124"/>
      <c r="W60" s="124"/>
      <c r="X60" s="124"/>
      <c r="Y60" s="138"/>
      <c r="Z60" s="125"/>
      <c r="AA60" s="123"/>
      <c r="AB60" s="124"/>
      <c r="AC60" s="124"/>
      <c r="AD60" s="124"/>
      <c r="AE60" s="138"/>
      <c r="AF60" s="125"/>
      <c r="AG60" s="123"/>
      <c r="AH60" s="124"/>
      <c r="AI60" s="124"/>
      <c r="AJ60" s="124"/>
      <c r="AK60" s="138"/>
      <c r="AL60" s="125"/>
    </row>
    <row r="61" spans="1:38">
      <c r="A61" s="172" t="s">
        <v>571</v>
      </c>
      <c r="B61" s="311" t="s">
        <v>821</v>
      </c>
      <c r="C61" s="123"/>
      <c r="D61" s="124"/>
      <c r="E61" s="124"/>
      <c r="F61" s="124"/>
      <c r="G61" s="138"/>
      <c r="H61" s="125"/>
      <c r="I61" s="123"/>
      <c r="J61" s="124"/>
      <c r="K61" s="124"/>
      <c r="L61" s="124"/>
      <c r="M61" s="138"/>
      <c r="N61" s="125"/>
      <c r="O61" s="123"/>
      <c r="P61" s="124"/>
      <c r="Q61" s="124"/>
      <c r="R61" s="124"/>
      <c r="S61" s="138"/>
      <c r="T61" s="125"/>
      <c r="U61" s="123"/>
      <c r="V61" s="124"/>
      <c r="W61" s="124"/>
      <c r="X61" s="124"/>
      <c r="Y61" s="138"/>
      <c r="Z61" s="125"/>
      <c r="AA61" s="123"/>
      <c r="AB61" s="124"/>
      <c r="AC61" s="124"/>
      <c r="AD61" s="124"/>
      <c r="AE61" s="138"/>
      <c r="AF61" s="125"/>
      <c r="AG61" s="123"/>
      <c r="AH61" s="124"/>
      <c r="AI61" s="124"/>
      <c r="AJ61" s="124"/>
      <c r="AK61" s="138"/>
      <c r="AL61" s="125"/>
    </row>
    <row r="62" spans="1:38">
      <c r="A62" s="172" t="s">
        <v>572</v>
      </c>
      <c r="B62" s="311" t="s">
        <v>822</v>
      </c>
      <c r="C62" s="123"/>
      <c r="D62" s="124"/>
      <c r="E62" s="124"/>
      <c r="F62" s="124"/>
      <c r="G62" s="138"/>
      <c r="H62" s="125"/>
      <c r="I62" s="123"/>
      <c r="J62" s="124"/>
      <c r="K62" s="124"/>
      <c r="L62" s="124"/>
      <c r="M62" s="138"/>
      <c r="N62" s="125"/>
      <c r="O62" s="123"/>
      <c r="P62" s="124"/>
      <c r="Q62" s="124"/>
      <c r="R62" s="124"/>
      <c r="S62" s="138"/>
      <c r="T62" s="125"/>
      <c r="U62" s="123"/>
      <c r="V62" s="124"/>
      <c r="W62" s="124"/>
      <c r="X62" s="124"/>
      <c r="Y62" s="138"/>
      <c r="Z62" s="125"/>
      <c r="AA62" s="123"/>
      <c r="AB62" s="124"/>
      <c r="AC62" s="124"/>
      <c r="AD62" s="124"/>
      <c r="AE62" s="138"/>
      <c r="AF62" s="125"/>
      <c r="AG62" s="123"/>
      <c r="AH62" s="124"/>
      <c r="AI62" s="124"/>
      <c r="AJ62" s="124"/>
      <c r="AK62" s="138"/>
      <c r="AL62" s="125"/>
    </row>
    <row r="63" spans="1:38">
      <c r="A63" s="172" t="s">
        <v>573</v>
      </c>
      <c r="B63" s="311" t="s">
        <v>823</v>
      </c>
      <c r="C63" s="123"/>
      <c r="D63" s="124"/>
      <c r="E63" s="124"/>
      <c r="F63" s="124"/>
      <c r="G63" s="138"/>
      <c r="H63" s="125"/>
      <c r="I63" s="123"/>
      <c r="J63" s="124"/>
      <c r="K63" s="124"/>
      <c r="L63" s="124"/>
      <c r="M63" s="138"/>
      <c r="N63" s="125"/>
      <c r="O63" s="123"/>
      <c r="P63" s="124"/>
      <c r="Q63" s="124"/>
      <c r="R63" s="124"/>
      <c r="S63" s="138"/>
      <c r="T63" s="125"/>
      <c r="U63" s="123"/>
      <c r="V63" s="124"/>
      <c r="W63" s="124"/>
      <c r="X63" s="124"/>
      <c r="Y63" s="138"/>
      <c r="Z63" s="125"/>
      <c r="AA63" s="123"/>
      <c r="AB63" s="124"/>
      <c r="AC63" s="124"/>
      <c r="AD63" s="124"/>
      <c r="AE63" s="138"/>
      <c r="AF63" s="125"/>
      <c r="AG63" s="123"/>
      <c r="AH63" s="124"/>
      <c r="AI63" s="124"/>
      <c r="AJ63" s="124"/>
      <c r="AK63" s="138"/>
      <c r="AL63" s="125"/>
    </row>
    <row r="64" spans="1:38">
      <c r="A64" s="172" t="s">
        <v>574</v>
      </c>
      <c r="B64" s="311" t="s">
        <v>824</v>
      </c>
      <c r="C64" s="123"/>
      <c r="D64" s="124"/>
      <c r="E64" s="124"/>
      <c r="F64" s="124"/>
      <c r="G64" s="138"/>
      <c r="H64" s="125"/>
      <c r="I64" s="123"/>
      <c r="J64" s="124"/>
      <c r="K64" s="124"/>
      <c r="L64" s="124"/>
      <c r="M64" s="138"/>
      <c r="N64" s="125"/>
      <c r="O64" s="123"/>
      <c r="P64" s="124"/>
      <c r="Q64" s="124"/>
      <c r="R64" s="124"/>
      <c r="S64" s="138"/>
      <c r="T64" s="125"/>
      <c r="U64" s="123"/>
      <c r="V64" s="124"/>
      <c r="W64" s="124"/>
      <c r="X64" s="124"/>
      <c r="Y64" s="138"/>
      <c r="Z64" s="125"/>
      <c r="AA64" s="123"/>
      <c r="AB64" s="124"/>
      <c r="AC64" s="124"/>
      <c r="AD64" s="124"/>
      <c r="AE64" s="138"/>
      <c r="AF64" s="125"/>
      <c r="AG64" s="123"/>
      <c r="AH64" s="124"/>
      <c r="AI64" s="124"/>
      <c r="AJ64" s="124"/>
      <c r="AK64" s="138"/>
      <c r="AL64" s="125"/>
    </row>
    <row r="65" spans="1:38">
      <c r="A65" s="172" t="s">
        <v>575</v>
      </c>
      <c r="B65" s="311" t="s">
        <v>825</v>
      </c>
      <c r="C65" s="123"/>
      <c r="D65" s="124"/>
      <c r="E65" s="124"/>
      <c r="F65" s="124"/>
      <c r="G65" s="138"/>
      <c r="H65" s="125"/>
      <c r="I65" s="123"/>
      <c r="J65" s="124"/>
      <c r="K65" s="124"/>
      <c r="L65" s="124"/>
      <c r="M65" s="138"/>
      <c r="N65" s="125"/>
      <c r="O65" s="123"/>
      <c r="P65" s="124"/>
      <c r="Q65" s="124"/>
      <c r="R65" s="124"/>
      <c r="S65" s="138"/>
      <c r="T65" s="125"/>
      <c r="U65" s="123"/>
      <c r="V65" s="124"/>
      <c r="W65" s="124"/>
      <c r="X65" s="124"/>
      <c r="Y65" s="138"/>
      <c r="Z65" s="125"/>
      <c r="AA65" s="123"/>
      <c r="AB65" s="124"/>
      <c r="AC65" s="124"/>
      <c r="AD65" s="124"/>
      <c r="AE65" s="138"/>
      <c r="AF65" s="125"/>
      <c r="AG65" s="123"/>
      <c r="AH65" s="124"/>
      <c r="AI65" s="124"/>
      <c r="AJ65" s="124"/>
      <c r="AK65" s="138"/>
      <c r="AL65" s="125"/>
    </row>
    <row r="66" spans="1:38">
      <c r="A66" s="172" t="s">
        <v>576</v>
      </c>
      <c r="B66" s="311" t="s">
        <v>826</v>
      </c>
      <c r="C66" s="123"/>
      <c r="D66" s="124"/>
      <c r="E66" s="124"/>
      <c r="F66" s="124"/>
      <c r="G66" s="138"/>
      <c r="H66" s="125"/>
      <c r="I66" s="123"/>
      <c r="J66" s="124"/>
      <c r="K66" s="124"/>
      <c r="L66" s="124"/>
      <c r="M66" s="138"/>
      <c r="N66" s="125"/>
      <c r="O66" s="123"/>
      <c r="P66" s="124"/>
      <c r="Q66" s="124"/>
      <c r="R66" s="124"/>
      <c r="S66" s="138"/>
      <c r="T66" s="125"/>
      <c r="U66" s="123"/>
      <c r="V66" s="124"/>
      <c r="W66" s="124"/>
      <c r="X66" s="124"/>
      <c r="Y66" s="138"/>
      <c r="Z66" s="125"/>
      <c r="AA66" s="123"/>
      <c r="AB66" s="124"/>
      <c r="AC66" s="124"/>
      <c r="AD66" s="124"/>
      <c r="AE66" s="138"/>
      <c r="AF66" s="125"/>
      <c r="AG66" s="123"/>
      <c r="AH66" s="124"/>
      <c r="AI66" s="124"/>
      <c r="AJ66" s="124"/>
      <c r="AK66" s="138"/>
      <c r="AL66" s="125"/>
    </row>
    <row r="67" spans="1:38">
      <c r="A67" s="172" t="s">
        <v>577</v>
      </c>
      <c r="B67" s="311" t="s">
        <v>827</v>
      </c>
      <c r="C67" s="123"/>
      <c r="D67" s="124"/>
      <c r="E67" s="124"/>
      <c r="F67" s="124"/>
      <c r="G67" s="138"/>
      <c r="H67" s="125"/>
      <c r="I67" s="123"/>
      <c r="J67" s="124"/>
      <c r="K67" s="124"/>
      <c r="L67" s="124"/>
      <c r="M67" s="138"/>
      <c r="N67" s="125"/>
      <c r="O67" s="123"/>
      <c r="P67" s="124"/>
      <c r="Q67" s="124"/>
      <c r="R67" s="124"/>
      <c r="S67" s="138"/>
      <c r="T67" s="125"/>
      <c r="U67" s="123"/>
      <c r="V67" s="124"/>
      <c r="W67" s="124"/>
      <c r="X67" s="124"/>
      <c r="Y67" s="138"/>
      <c r="Z67" s="125"/>
      <c r="AA67" s="123"/>
      <c r="AB67" s="124"/>
      <c r="AC67" s="124"/>
      <c r="AD67" s="124"/>
      <c r="AE67" s="138"/>
      <c r="AF67" s="125"/>
      <c r="AG67" s="123"/>
      <c r="AH67" s="124"/>
      <c r="AI67" s="124"/>
      <c r="AJ67" s="124"/>
      <c r="AK67" s="138"/>
      <c r="AL67" s="125"/>
    </row>
    <row r="68" spans="1:38">
      <c r="A68" s="172" t="s">
        <v>578</v>
      </c>
      <c r="B68" s="311" t="s">
        <v>828</v>
      </c>
      <c r="C68" s="123"/>
      <c r="D68" s="124"/>
      <c r="E68" s="124"/>
      <c r="F68" s="124"/>
      <c r="G68" s="138"/>
      <c r="H68" s="125"/>
      <c r="I68" s="123"/>
      <c r="J68" s="124"/>
      <c r="K68" s="124"/>
      <c r="L68" s="124"/>
      <c r="M68" s="138"/>
      <c r="N68" s="125"/>
      <c r="O68" s="123"/>
      <c r="P68" s="124"/>
      <c r="Q68" s="124"/>
      <c r="R68" s="124"/>
      <c r="S68" s="138"/>
      <c r="T68" s="125"/>
      <c r="U68" s="123"/>
      <c r="V68" s="124"/>
      <c r="W68" s="124"/>
      <c r="X68" s="124"/>
      <c r="Y68" s="138"/>
      <c r="Z68" s="125"/>
      <c r="AA68" s="123"/>
      <c r="AB68" s="124"/>
      <c r="AC68" s="124"/>
      <c r="AD68" s="124"/>
      <c r="AE68" s="138"/>
      <c r="AF68" s="125"/>
      <c r="AG68" s="123"/>
      <c r="AH68" s="124"/>
      <c r="AI68" s="124"/>
      <c r="AJ68" s="124"/>
      <c r="AK68" s="138"/>
      <c r="AL68" s="125"/>
    </row>
    <row r="69" spans="1:38">
      <c r="A69" s="172" t="s">
        <v>579</v>
      </c>
      <c r="B69" s="311" t="s">
        <v>829</v>
      </c>
      <c r="C69" s="123"/>
      <c r="D69" s="124"/>
      <c r="E69" s="124"/>
      <c r="F69" s="124"/>
      <c r="G69" s="138"/>
      <c r="H69" s="125"/>
      <c r="I69" s="123"/>
      <c r="J69" s="124"/>
      <c r="K69" s="124"/>
      <c r="L69" s="124"/>
      <c r="M69" s="138"/>
      <c r="N69" s="125"/>
      <c r="O69" s="123"/>
      <c r="P69" s="124"/>
      <c r="Q69" s="124"/>
      <c r="R69" s="124"/>
      <c r="S69" s="138"/>
      <c r="T69" s="125"/>
      <c r="U69" s="123"/>
      <c r="V69" s="124"/>
      <c r="W69" s="124"/>
      <c r="X69" s="124"/>
      <c r="Y69" s="138"/>
      <c r="Z69" s="125"/>
      <c r="AA69" s="123"/>
      <c r="AB69" s="124"/>
      <c r="AC69" s="124"/>
      <c r="AD69" s="124"/>
      <c r="AE69" s="138"/>
      <c r="AF69" s="125"/>
      <c r="AG69" s="123"/>
      <c r="AH69" s="124"/>
      <c r="AI69" s="124"/>
      <c r="AJ69" s="124"/>
      <c r="AK69" s="138"/>
      <c r="AL69" s="125"/>
    </row>
    <row r="70" spans="1:38">
      <c r="A70" s="172" t="s">
        <v>580</v>
      </c>
      <c r="B70" s="311" t="s">
        <v>830</v>
      </c>
      <c r="C70" s="123"/>
      <c r="D70" s="124"/>
      <c r="E70" s="124"/>
      <c r="F70" s="124"/>
      <c r="G70" s="138"/>
      <c r="H70" s="125"/>
      <c r="I70" s="123"/>
      <c r="J70" s="124"/>
      <c r="K70" s="124"/>
      <c r="L70" s="124"/>
      <c r="M70" s="138"/>
      <c r="N70" s="125"/>
      <c r="O70" s="123"/>
      <c r="P70" s="124"/>
      <c r="Q70" s="124"/>
      <c r="R70" s="124"/>
      <c r="S70" s="138"/>
      <c r="T70" s="125"/>
      <c r="U70" s="123"/>
      <c r="V70" s="124"/>
      <c r="W70" s="124"/>
      <c r="X70" s="124"/>
      <c r="Y70" s="138"/>
      <c r="Z70" s="125"/>
      <c r="AA70" s="123"/>
      <c r="AB70" s="124"/>
      <c r="AC70" s="124"/>
      <c r="AD70" s="124"/>
      <c r="AE70" s="138"/>
      <c r="AF70" s="125"/>
      <c r="AG70" s="123"/>
      <c r="AH70" s="124"/>
      <c r="AI70" s="124"/>
      <c r="AJ70" s="124"/>
      <c r="AK70" s="138"/>
      <c r="AL70" s="125"/>
    </row>
    <row r="71" spans="1:38">
      <c r="A71" s="172" t="s">
        <v>581</v>
      </c>
      <c r="B71" s="311" t="s">
        <v>831</v>
      </c>
      <c r="C71" s="123"/>
      <c r="D71" s="124"/>
      <c r="E71" s="124"/>
      <c r="F71" s="124"/>
      <c r="G71" s="138"/>
      <c r="H71" s="125"/>
      <c r="I71" s="123"/>
      <c r="J71" s="124"/>
      <c r="K71" s="124"/>
      <c r="L71" s="124"/>
      <c r="M71" s="138"/>
      <c r="N71" s="125"/>
      <c r="O71" s="123"/>
      <c r="P71" s="124"/>
      <c r="Q71" s="124"/>
      <c r="R71" s="124"/>
      <c r="S71" s="138"/>
      <c r="T71" s="125"/>
      <c r="U71" s="123"/>
      <c r="V71" s="124"/>
      <c r="W71" s="124"/>
      <c r="X71" s="124"/>
      <c r="Y71" s="138"/>
      <c r="Z71" s="125"/>
      <c r="AA71" s="123"/>
      <c r="AB71" s="124"/>
      <c r="AC71" s="124"/>
      <c r="AD71" s="124"/>
      <c r="AE71" s="138"/>
      <c r="AF71" s="125"/>
      <c r="AG71" s="123"/>
      <c r="AH71" s="124"/>
      <c r="AI71" s="124"/>
      <c r="AJ71" s="124"/>
      <c r="AK71" s="138"/>
      <c r="AL71" s="125"/>
    </row>
    <row r="72" spans="1:38">
      <c r="A72" s="172" t="s">
        <v>582</v>
      </c>
      <c r="B72" s="311" t="s">
        <v>832</v>
      </c>
      <c r="C72" s="123"/>
      <c r="D72" s="124"/>
      <c r="E72" s="124"/>
      <c r="F72" s="124"/>
      <c r="G72" s="138"/>
      <c r="H72" s="125"/>
      <c r="I72" s="123"/>
      <c r="J72" s="124"/>
      <c r="K72" s="124"/>
      <c r="L72" s="124"/>
      <c r="M72" s="138"/>
      <c r="N72" s="125"/>
      <c r="O72" s="123"/>
      <c r="P72" s="124"/>
      <c r="Q72" s="124"/>
      <c r="R72" s="124"/>
      <c r="S72" s="138"/>
      <c r="T72" s="125"/>
      <c r="U72" s="123"/>
      <c r="V72" s="124"/>
      <c r="W72" s="124"/>
      <c r="X72" s="124"/>
      <c r="Y72" s="138"/>
      <c r="Z72" s="125"/>
      <c r="AA72" s="123"/>
      <c r="AB72" s="124"/>
      <c r="AC72" s="124"/>
      <c r="AD72" s="124"/>
      <c r="AE72" s="138"/>
      <c r="AF72" s="125"/>
      <c r="AG72" s="123"/>
      <c r="AH72" s="124"/>
      <c r="AI72" s="124"/>
      <c r="AJ72" s="124"/>
      <c r="AK72" s="138"/>
      <c r="AL72" s="125"/>
    </row>
    <row r="73" spans="1:38">
      <c r="A73" s="172" t="s">
        <v>583</v>
      </c>
      <c r="B73" s="311" t="s">
        <v>833</v>
      </c>
      <c r="C73" s="123"/>
      <c r="D73" s="124"/>
      <c r="E73" s="124"/>
      <c r="F73" s="124"/>
      <c r="G73" s="138"/>
      <c r="H73" s="125"/>
      <c r="I73" s="123"/>
      <c r="J73" s="124"/>
      <c r="K73" s="124"/>
      <c r="L73" s="124"/>
      <c r="M73" s="138"/>
      <c r="N73" s="125"/>
      <c r="O73" s="123"/>
      <c r="P73" s="124"/>
      <c r="Q73" s="124"/>
      <c r="R73" s="124"/>
      <c r="S73" s="138"/>
      <c r="T73" s="125"/>
      <c r="U73" s="123"/>
      <c r="V73" s="124"/>
      <c r="W73" s="124"/>
      <c r="X73" s="124"/>
      <c r="Y73" s="138"/>
      <c r="Z73" s="125"/>
      <c r="AA73" s="123"/>
      <c r="AB73" s="124"/>
      <c r="AC73" s="124"/>
      <c r="AD73" s="124"/>
      <c r="AE73" s="138"/>
      <c r="AF73" s="125"/>
      <c r="AG73" s="123"/>
      <c r="AH73" s="124"/>
      <c r="AI73" s="124"/>
      <c r="AJ73" s="124"/>
      <c r="AK73" s="138"/>
      <c r="AL73" s="125"/>
    </row>
    <row r="74" spans="1:38">
      <c r="A74" s="172" t="s">
        <v>584</v>
      </c>
      <c r="B74" s="311" t="s">
        <v>834</v>
      </c>
      <c r="C74" s="123"/>
      <c r="D74" s="124"/>
      <c r="E74" s="124"/>
      <c r="F74" s="124"/>
      <c r="G74" s="138"/>
      <c r="H74" s="125"/>
      <c r="I74" s="123"/>
      <c r="J74" s="124"/>
      <c r="K74" s="124"/>
      <c r="L74" s="124"/>
      <c r="M74" s="138"/>
      <c r="N74" s="125"/>
      <c r="O74" s="123"/>
      <c r="P74" s="124"/>
      <c r="Q74" s="124"/>
      <c r="R74" s="124"/>
      <c r="S74" s="138"/>
      <c r="T74" s="125"/>
      <c r="U74" s="123"/>
      <c r="V74" s="124"/>
      <c r="W74" s="124"/>
      <c r="X74" s="124"/>
      <c r="Y74" s="138"/>
      <c r="Z74" s="125"/>
      <c r="AA74" s="123"/>
      <c r="AB74" s="124"/>
      <c r="AC74" s="124"/>
      <c r="AD74" s="124"/>
      <c r="AE74" s="138"/>
      <c r="AF74" s="125"/>
      <c r="AG74" s="123"/>
      <c r="AH74" s="124"/>
      <c r="AI74" s="124"/>
      <c r="AJ74" s="124"/>
      <c r="AK74" s="138"/>
      <c r="AL74" s="125"/>
    </row>
    <row r="75" spans="1:38">
      <c r="A75" s="172" t="s">
        <v>585</v>
      </c>
      <c r="B75" s="311" t="s">
        <v>835</v>
      </c>
      <c r="C75" s="123"/>
      <c r="D75" s="124"/>
      <c r="E75" s="124"/>
      <c r="F75" s="124"/>
      <c r="G75" s="138"/>
      <c r="H75" s="125"/>
      <c r="I75" s="123"/>
      <c r="J75" s="124"/>
      <c r="K75" s="124"/>
      <c r="L75" s="124"/>
      <c r="M75" s="138"/>
      <c r="N75" s="125"/>
      <c r="O75" s="123"/>
      <c r="P75" s="124"/>
      <c r="Q75" s="124"/>
      <c r="R75" s="124"/>
      <c r="S75" s="138"/>
      <c r="T75" s="125"/>
      <c r="U75" s="123"/>
      <c r="V75" s="124"/>
      <c r="W75" s="124"/>
      <c r="X75" s="124"/>
      <c r="Y75" s="138"/>
      <c r="Z75" s="125"/>
      <c r="AA75" s="123"/>
      <c r="AB75" s="124"/>
      <c r="AC75" s="124"/>
      <c r="AD75" s="124"/>
      <c r="AE75" s="138"/>
      <c r="AF75" s="125"/>
      <c r="AG75" s="123"/>
      <c r="AH75" s="124"/>
      <c r="AI75" s="124"/>
      <c r="AJ75" s="124"/>
      <c r="AK75" s="138"/>
      <c r="AL75" s="125"/>
    </row>
    <row r="76" spans="1:38">
      <c r="A76" s="172" t="s">
        <v>586</v>
      </c>
      <c r="B76" s="311" t="s">
        <v>836</v>
      </c>
      <c r="C76" s="123"/>
      <c r="D76" s="124"/>
      <c r="E76" s="124"/>
      <c r="F76" s="124"/>
      <c r="G76" s="138"/>
      <c r="H76" s="125"/>
      <c r="I76" s="123"/>
      <c r="J76" s="124"/>
      <c r="K76" s="124"/>
      <c r="L76" s="124"/>
      <c r="M76" s="138"/>
      <c r="N76" s="125"/>
      <c r="O76" s="123"/>
      <c r="P76" s="124"/>
      <c r="Q76" s="124"/>
      <c r="R76" s="124"/>
      <c r="S76" s="138"/>
      <c r="T76" s="125"/>
      <c r="U76" s="123"/>
      <c r="V76" s="124"/>
      <c r="W76" s="124"/>
      <c r="X76" s="124"/>
      <c r="Y76" s="138"/>
      <c r="Z76" s="125"/>
      <c r="AA76" s="123"/>
      <c r="AB76" s="124"/>
      <c r="AC76" s="124"/>
      <c r="AD76" s="124"/>
      <c r="AE76" s="138"/>
      <c r="AF76" s="125"/>
      <c r="AG76" s="123"/>
      <c r="AH76" s="124"/>
      <c r="AI76" s="124"/>
      <c r="AJ76" s="124"/>
      <c r="AK76" s="138"/>
      <c r="AL76" s="125"/>
    </row>
    <row r="77" spans="1:38">
      <c r="A77" s="172" t="s">
        <v>587</v>
      </c>
      <c r="B77" s="311" t="s">
        <v>837</v>
      </c>
      <c r="C77" s="123"/>
      <c r="D77" s="124"/>
      <c r="E77" s="124"/>
      <c r="F77" s="124"/>
      <c r="G77" s="138"/>
      <c r="H77" s="125"/>
      <c r="I77" s="123"/>
      <c r="J77" s="124"/>
      <c r="K77" s="124"/>
      <c r="L77" s="124"/>
      <c r="M77" s="138"/>
      <c r="N77" s="125"/>
      <c r="O77" s="123"/>
      <c r="P77" s="124"/>
      <c r="Q77" s="124"/>
      <c r="R77" s="124"/>
      <c r="S77" s="138"/>
      <c r="T77" s="125"/>
      <c r="U77" s="123"/>
      <c r="V77" s="124"/>
      <c r="W77" s="124"/>
      <c r="X77" s="124"/>
      <c r="Y77" s="138"/>
      <c r="Z77" s="125"/>
      <c r="AA77" s="123"/>
      <c r="AB77" s="124"/>
      <c r="AC77" s="124"/>
      <c r="AD77" s="124"/>
      <c r="AE77" s="138"/>
      <c r="AF77" s="125"/>
      <c r="AG77" s="123"/>
      <c r="AH77" s="124"/>
      <c r="AI77" s="124"/>
      <c r="AJ77" s="124"/>
      <c r="AK77" s="138"/>
      <c r="AL77" s="125"/>
    </row>
    <row r="78" spans="1:38">
      <c r="A78" s="172" t="s">
        <v>588</v>
      </c>
      <c r="B78" s="311" t="s">
        <v>838</v>
      </c>
      <c r="C78" s="123"/>
      <c r="D78" s="124"/>
      <c r="E78" s="124"/>
      <c r="F78" s="124"/>
      <c r="G78" s="138"/>
      <c r="H78" s="125"/>
      <c r="I78" s="123"/>
      <c r="J78" s="124"/>
      <c r="K78" s="124"/>
      <c r="L78" s="124"/>
      <c r="M78" s="138"/>
      <c r="N78" s="125"/>
      <c r="O78" s="123"/>
      <c r="P78" s="124"/>
      <c r="Q78" s="124"/>
      <c r="R78" s="124"/>
      <c r="S78" s="138"/>
      <c r="T78" s="125"/>
      <c r="U78" s="123"/>
      <c r="V78" s="124"/>
      <c r="W78" s="124"/>
      <c r="X78" s="124"/>
      <c r="Y78" s="138"/>
      <c r="Z78" s="125"/>
      <c r="AA78" s="123"/>
      <c r="AB78" s="124"/>
      <c r="AC78" s="124"/>
      <c r="AD78" s="124"/>
      <c r="AE78" s="138"/>
      <c r="AF78" s="125"/>
      <c r="AG78" s="123"/>
      <c r="AH78" s="124"/>
      <c r="AI78" s="124"/>
      <c r="AJ78" s="124"/>
      <c r="AK78" s="138"/>
      <c r="AL78" s="125"/>
    </row>
    <row r="79" spans="1:38">
      <c r="A79" s="172" t="s">
        <v>589</v>
      </c>
      <c r="B79" s="311" t="s">
        <v>839</v>
      </c>
      <c r="C79" s="123"/>
      <c r="D79" s="124"/>
      <c r="E79" s="124"/>
      <c r="F79" s="124"/>
      <c r="G79" s="138"/>
      <c r="H79" s="125"/>
      <c r="I79" s="123"/>
      <c r="J79" s="124"/>
      <c r="K79" s="124"/>
      <c r="L79" s="124"/>
      <c r="M79" s="138"/>
      <c r="N79" s="125"/>
      <c r="O79" s="123"/>
      <c r="P79" s="124"/>
      <c r="Q79" s="124"/>
      <c r="R79" s="124"/>
      <c r="S79" s="138"/>
      <c r="T79" s="125"/>
      <c r="U79" s="123"/>
      <c r="V79" s="124"/>
      <c r="W79" s="124"/>
      <c r="X79" s="124"/>
      <c r="Y79" s="138"/>
      <c r="Z79" s="125"/>
      <c r="AA79" s="123"/>
      <c r="AB79" s="124"/>
      <c r="AC79" s="124"/>
      <c r="AD79" s="124"/>
      <c r="AE79" s="138"/>
      <c r="AF79" s="125"/>
      <c r="AG79" s="123"/>
      <c r="AH79" s="124"/>
      <c r="AI79" s="124"/>
      <c r="AJ79" s="124"/>
      <c r="AK79" s="138"/>
      <c r="AL79" s="125"/>
    </row>
    <row r="80" spans="1:38">
      <c r="A80" s="172" t="s">
        <v>590</v>
      </c>
      <c r="B80" s="311" t="s">
        <v>840</v>
      </c>
      <c r="C80" s="123"/>
      <c r="D80" s="124"/>
      <c r="E80" s="124"/>
      <c r="F80" s="124"/>
      <c r="G80" s="138"/>
      <c r="H80" s="125"/>
      <c r="I80" s="123"/>
      <c r="J80" s="124"/>
      <c r="K80" s="124"/>
      <c r="L80" s="124"/>
      <c r="M80" s="138"/>
      <c r="N80" s="125"/>
      <c r="O80" s="123"/>
      <c r="P80" s="124"/>
      <c r="Q80" s="124"/>
      <c r="R80" s="124"/>
      <c r="S80" s="138"/>
      <c r="T80" s="125"/>
      <c r="U80" s="123"/>
      <c r="V80" s="124"/>
      <c r="W80" s="124"/>
      <c r="X80" s="124"/>
      <c r="Y80" s="138"/>
      <c r="Z80" s="125"/>
      <c r="AA80" s="123"/>
      <c r="AB80" s="124"/>
      <c r="AC80" s="124"/>
      <c r="AD80" s="124"/>
      <c r="AE80" s="138"/>
      <c r="AF80" s="125"/>
      <c r="AG80" s="123"/>
      <c r="AH80" s="124"/>
      <c r="AI80" s="124"/>
      <c r="AJ80" s="124"/>
      <c r="AK80" s="138"/>
      <c r="AL80" s="125"/>
    </row>
    <row r="81" spans="1:38">
      <c r="A81" s="172" t="s">
        <v>591</v>
      </c>
      <c r="B81" s="311" t="s">
        <v>841</v>
      </c>
      <c r="C81" s="123"/>
      <c r="D81" s="124"/>
      <c r="E81" s="124"/>
      <c r="F81" s="124"/>
      <c r="G81" s="138"/>
      <c r="H81" s="125"/>
      <c r="I81" s="123"/>
      <c r="J81" s="124"/>
      <c r="K81" s="124"/>
      <c r="L81" s="124"/>
      <c r="M81" s="138"/>
      <c r="N81" s="125"/>
      <c r="O81" s="123"/>
      <c r="P81" s="124"/>
      <c r="Q81" s="124"/>
      <c r="R81" s="124"/>
      <c r="S81" s="138"/>
      <c r="T81" s="125"/>
      <c r="U81" s="123"/>
      <c r="V81" s="124"/>
      <c r="W81" s="124"/>
      <c r="X81" s="124"/>
      <c r="Y81" s="138"/>
      <c r="Z81" s="125"/>
      <c r="AA81" s="123"/>
      <c r="AB81" s="124"/>
      <c r="AC81" s="124"/>
      <c r="AD81" s="124"/>
      <c r="AE81" s="138"/>
      <c r="AF81" s="125"/>
      <c r="AG81" s="123"/>
      <c r="AH81" s="124"/>
      <c r="AI81" s="124"/>
      <c r="AJ81" s="124"/>
      <c r="AK81" s="138"/>
      <c r="AL81" s="125"/>
    </row>
    <row r="82" spans="1:38">
      <c r="A82" s="172" t="s">
        <v>592</v>
      </c>
      <c r="B82" s="311" t="s">
        <v>842</v>
      </c>
      <c r="C82" s="123"/>
      <c r="D82" s="124"/>
      <c r="E82" s="124"/>
      <c r="F82" s="124"/>
      <c r="G82" s="138"/>
      <c r="H82" s="125"/>
      <c r="I82" s="123"/>
      <c r="J82" s="124"/>
      <c r="K82" s="124"/>
      <c r="L82" s="124"/>
      <c r="M82" s="138"/>
      <c r="N82" s="125"/>
      <c r="O82" s="123"/>
      <c r="P82" s="124"/>
      <c r="Q82" s="124"/>
      <c r="R82" s="124"/>
      <c r="S82" s="138"/>
      <c r="T82" s="125"/>
      <c r="U82" s="123"/>
      <c r="V82" s="124"/>
      <c r="W82" s="124"/>
      <c r="X82" s="124"/>
      <c r="Y82" s="138"/>
      <c r="Z82" s="125"/>
      <c r="AA82" s="123"/>
      <c r="AB82" s="124"/>
      <c r="AC82" s="124"/>
      <c r="AD82" s="124"/>
      <c r="AE82" s="138"/>
      <c r="AF82" s="125"/>
      <c r="AG82" s="123"/>
      <c r="AH82" s="124"/>
      <c r="AI82" s="124"/>
      <c r="AJ82" s="124"/>
      <c r="AK82" s="138"/>
      <c r="AL82" s="125"/>
    </row>
    <row r="83" spans="1:38">
      <c r="A83" s="172" t="s">
        <v>593</v>
      </c>
      <c r="B83" s="311" t="s">
        <v>843</v>
      </c>
      <c r="C83" s="123"/>
      <c r="D83" s="124"/>
      <c r="E83" s="124"/>
      <c r="F83" s="124"/>
      <c r="G83" s="138"/>
      <c r="H83" s="125"/>
      <c r="I83" s="123"/>
      <c r="J83" s="124"/>
      <c r="K83" s="124"/>
      <c r="L83" s="124"/>
      <c r="M83" s="138"/>
      <c r="N83" s="125"/>
      <c r="O83" s="123"/>
      <c r="P83" s="124"/>
      <c r="Q83" s="124"/>
      <c r="R83" s="124"/>
      <c r="S83" s="138"/>
      <c r="T83" s="125"/>
      <c r="U83" s="123"/>
      <c r="V83" s="124"/>
      <c r="W83" s="124"/>
      <c r="X83" s="124"/>
      <c r="Y83" s="138"/>
      <c r="Z83" s="125"/>
      <c r="AA83" s="123"/>
      <c r="AB83" s="124"/>
      <c r="AC83" s="124"/>
      <c r="AD83" s="124"/>
      <c r="AE83" s="138"/>
      <c r="AF83" s="125"/>
      <c r="AG83" s="123"/>
      <c r="AH83" s="124"/>
      <c r="AI83" s="124"/>
      <c r="AJ83" s="124"/>
      <c r="AK83" s="138"/>
      <c r="AL83" s="125"/>
    </row>
    <row r="84" spans="1:38">
      <c r="A84" s="172" t="s">
        <v>594</v>
      </c>
      <c r="B84" s="311" t="s">
        <v>844</v>
      </c>
      <c r="C84" s="123"/>
      <c r="D84" s="124"/>
      <c r="E84" s="124"/>
      <c r="F84" s="124"/>
      <c r="G84" s="138"/>
      <c r="H84" s="125"/>
      <c r="I84" s="123"/>
      <c r="J84" s="124"/>
      <c r="K84" s="124"/>
      <c r="L84" s="124"/>
      <c r="M84" s="138"/>
      <c r="N84" s="125"/>
      <c r="O84" s="123"/>
      <c r="P84" s="124"/>
      <c r="Q84" s="124"/>
      <c r="R84" s="124"/>
      <c r="S84" s="138"/>
      <c r="T84" s="125"/>
      <c r="U84" s="123"/>
      <c r="V84" s="124"/>
      <c r="W84" s="124"/>
      <c r="X84" s="124"/>
      <c r="Y84" s="138"/>
      <c r="Z84" s="125"/>
      <c r="AA84" s="123"/>
      <c r="AB84" s="124"/>
      <c r="AC84" s="124"/>
      <c r="AD84" s="124"/>
      <c r="AE84" s="138"/>
      <c r="AF84" s="125"/>
      <c r="AG84" s="123"/>
      <c r="AH84" s="124"/>
      <c r="AI84" s="124"/>
      <c r="AJ84" s="124"/>
      <c r="AK84" s="138"/>
      <c r="AL84" s="125"/>
    </row>
    <row r="85" spans="1:38">
      <c r="A85" s="172" t="s">
        <v>595</v>
      </c>
      <c r="B85" s="311" t="s">
        <v>845</v>
      </c>
      <c r="C85" s="123"/>
      <c r="D85" s="124"/>
      <c r="E85" s="124"/>
      <c r="F85" s="124"/>
      <c r="G85" s="138"/>
      <c r="H85" s="125"/>
      <c r="I85" s="123"/>
      <c r="J85" s="124"/>
      <c r="K85" s="124"/>
      <c r="L85" s="124"/>
      <c r="M85" s="138"/>
      <c r="N85" s="125"/>
      <c r="O85" s="123"/>
      <c r="P85" s="124"/>
      <c r="Q85" s="124"/>
      <c r="R85" s="124"/>
      <c r="S85" s="138"/>
      <c r="T85" s="125"/>
      <c r="U85" s="123"/>
      <c r="V85" s="124"/>
      <c r="W85" s="124"/>
      <c r="X85" s="124"/>
      <c r="Y85" s="138"/>
      <c r="Z85" s="125"/>
      <c r="AA85" s="123"/>
      <c r="AB85" s="124"/>
      <c r="AC85" s="124"/>
      <c r="AD85" s="124"/>
      <c r="AE85" s="138"/>
      <c r="AF85" s="125"/>
      <c r="AG85" s="123"/>
      <c r="AH85" s="124"/>
      <c r="AI85" s="124"/>
      <c r="AJ85" s="124"/>
      <c r="AK85" s="138"/>
      <c r="AL85" s="125"/>
    </row>
    <row r="86" spans="1:38">
      <c r="A86" s="172" t="s">
        <v>596</v>
      </c>
      <c r="B86" s="311" t="s">
        <v>846</v>
      </c>
      <c r="C86" s="123"/>
      <c r="D86" s="124"/>
      <c r="E86" s="124"/>
      <c r="F86" s="124"/>
      <c r="G86" s="138"/>
      <c r="H86" s="125"/>
      <c r="I86" s="123"/>
      <c r="J86" s="124"/>
      <c r="K86" s="124"/>
      <c r="L86" s="124"/>
      <c r="M86" s="138"/>
      <c r="N86" s="125"/>
      <c r="O86" s="123"/>
      <c r="P86" s="124"/>
      <c r="Q86" s="124"/>
      <c r="R86" s="124"/>
      <c r="S86" s="138"/>
      <c r="T86" s="125"/>
      <c r="U86" s="123"/>
      <c r="V86" s="124"/>
      <c r="W86" s="124"/>
      <c r="X86" s="124"/>
      <c r="Y86" s="138"/>
      <c r="Z86" s="125"/>
      <c r="AA86" s="123"/>
      <c r="AB86" s="124"/>
      <c r="AC86" s="124"/>
      <c r="AD86" s="124"/>
      <c r="AE86" s="138"/>
      <c r="AF86" s="125"/>
      <c r="AG86" s="123"/>
      <c r="AH86" s="124"/>
      <c r="AI86" s="124"/>
      <c r="AJ86" s="124"/>
      <c r="AK86" s="138"/>
      <c r="AL86" s="125"/>
    </row>
    <row r="87" spans="1:38">
      <c r="A87" s="172" t="s">
        <v>597</v>
      </c>
      <c r="B87" s="311" t="s">
        <v>847</v>
      </c>
      <c r="C87" s="123"/>
      <c r="D87" s="124"/>
      <c r="E87" s="124"/>
      <c r="F87" s="124"/>
      <c r="G87" s="138"/>
      <c r="H87" s="125"/>
      <c r="I87" s="123"/>
      <c r="J87" s="124"/>
      <c r="K87" s="124"/>
      <c r="L87" s="124"/>
      <c r="M87" s="138"/>
      <c r="N87" s="125"/>
      <c r="O87" s="123"/>
      <c r="P87" s="124"/>
      <c r="Q87" s="124"/>
      <c r="R87" s="124"/>
      <c r="S87" s="138"/>
      <c r="T87" s="125"/>
      <c r="U87" s="123"/>
      <c r="V87" s="124"/>
      <c r="W87" s="124"/>
      <c r="X87" s="124"/>
      <c r="Y87" s="138"/>
      <c r="Z87" s="125"/>
      <c r="AA87" s="123"/>
      <c r="AB87" s="124"/>
      <c r="AC87" s="124"/>
      <c r="AD87" s="124"/>
      <c r="AE87" s="138"/>
      <c r="AF87" s="125"/>
      <c r="AG87" s="123"/>
      <c r="AH87" s="124"/>
      <c r="AI87" s="124"/>
      <c r="AJ87" s="124"/>
      <c r="AK87" s="138"/>
      <c r="AL87" s="125"/>
    </row>
    <row r="88" spans="1:38">
      <c r="A88" s="172" t="s">
        <v>598</v>
      </c>
      <c r="B88" s="311" t="s">
        <v>848</v>
      </c>
      <c r="C88" s="123"/>
      <c r="D88" s="124"/>
      <c r="E88" s="124"/>
      <c r="F88" s="124"/>
      <c r="G88" s="138"/>
      <c r="H88" s="125"/>
      <c r="I88" s="123"/>
      <c r="J88" s="124"/>
      <c r="K88" s="124"/>
      <c r="L88" s="124"/>
      <c r="M88" s="138"/>
      <c r="N88" s="125"/>
      <c r="O88" s="123"/>
      <c r="P88" s="124"/>
      <c r="Q88" s="124"/>
      <c r="R88" s="124"/>
      <c r="S88" s="138"/>
      <c r="T88" s="125"/>
      <c r="U88" s="123"/>
      <c r="V88" s="124"/>
      <c r="W88" s="124"/>
      <c r="X88" s="124"/>
      <c r="Y88" s="138"/>
      <c r="Z88" s="125"/>
      <c r="AA88" s="123"/>
      <c r="AB88" s="124"/>
      <c r="AC88" s="124"/>
      <c r="AD88" s="124"/>
      <c r="AE88" s="138"/>
      <c r="AF88" s="125"/>
      <c r="AG88" s="123"/>
      <c r="AH88" s="124"/>
      <c r="AI88" s="124"/>
      <c r="AJ88" s="124"/>
      <c r="AK88" s="138"/>
      <c r="AL88" s="125"/>
    </row>
    <row r="89" spans="1:38">
      <c r="A89" s="172" t="s">
        <v>599</v>
      </c>
      <c r="B89" s="311" t="s">
        <v>849</v>
      </c>
      <c r="C89" s="123"/>
      <c r="D89" s="124"/>
      <c r="E89" s="124"/>
      <c r="F89" s="124"/>
      <c r="G89" s="138"/>
      <c r="H89" s="125"/>
      <c r="I89" s="123"/>
      <c r="J89" s="124"/>
      <c r="K89" s="124"/>
      <c r="L89" s="124"/>
      <c r="M89" s="138"/>
      <c r="N89" s="125"/>
      <c r="O89" s="123"/>
      <c r="P89" s="124"/>
      <c r="Q89" s="124"/>
      <c r="R89" s="124"/>
      <c r="S89" s="138"/>
      <c r="T89" s="125"/>
      <c r="U89" s="123"/>
      <c r="V89" s="124"/>
      <c r="W89" s="124"/>
      <c r="X89" s="124"/>
      <c r="Y89" s="138"/>
      <c r="Z89" s="125"/>
      <c r="AA89" s="123"/>
      <c r="AB89" s="124"/>
      <c r="AC89" s="124"/>
      <c r="AD89" s="124"/>
      <c r="AE89" s="138"/>
      <c r="AF89" s="125"/>
      <c r="AG89" s="123"/>
      <c r="AH89" s="124"/>
      <c r="AI89" s="124"/>
      <c r="AJ89" s="124"/>
      <c r="AK89" s="138"/>
      <c r="AL89" s="125"/>
    </row>
    <row r="90" spans="1:38">
      <c r="A90" s="172" t="s">
        <v>600</v>
      </c>
      <c r="B90" s="311" t="s">
        <v>850</v>
      </c>
      <c r="C90" s="123"/>
      <c r="D90" s="124"/>
      <c r="E90" s="124"/>
      <c r="F90" s="124"/>
      <c r="G90" s="138"/>
      <c r="H90" s="125"/>
      <c r="I90" s="123"/>
      <c r="J90" s="124"/>
      <c r="K90" s="124"/>
      <c r="L90" s="124"/>
      <c r="M90" s="138"/>
      <c r="N90" s="125"/>
      <c r="O90" s="123"/>
      <c r="P90" s="124"/>
      <c r="Q90" s="124"/>
      <c r="R90" s="124"/>
      <c r="S90" s="138"/>
      <c r="T90" s="125"/>
      <c r="U90" s="123"/>
      <c r="V90" s="124"/>
      <c r="W90" s="124"/>
      <c r="X90" s="124"/>
      <c r="Y90" s="138"/>
      <c r="Z90" s="125"/>
      <c r="AA90" s="123"/>
      <c r="AB90" s="124"/>
      <c r="AC90" s="124"/>
      <c r="AD90" s="124"/>
      <c r="AE90" s="138"/>
      <c r="AF90" s="125"/>
      <c r="AG90" s="123"/>
      <c r="AH90" s="124"/>
      <c r="AI90" s="124"/>
      <c r="AJ90" s="124"/>
      <c r="AK90" s="138"/>
      <c r="AL90" s="125"/>
    </row>
    <row r="91" spans="1:38">
      <c r="A91" s="172" t="s">
        <v>601</v>
      </c>
      <c r="B91" s="311" t="s">
        <v>851</v>
      </c>
      <c r="C91" s="123"/>
      <c r="D91" s="124"/>
      <c r="E91" s="124"/>
      <c r="F91" s="124"/>
      <c r="G91" s="138"/>
      <c r="H91" s="125"/>
      <c r="I91" s="123"/>
      <c r="J91" s="124"/>
      <c r="K91" s="124"/>
      <c r="L91" s="124"/>
      <c r="M91" s="138"/>
      <c r="N91" s="125"/>
      <c r="O91" s="123"/>
      <c r="P91" s="124"/>
      <c r="Q91" s="124"/>
      <c r="R91" s="124"/>
      <c r="S91" s="138"/>
      <c r="T91" s="125"/>
      <c r="U91" s="123"/>
      <c r="V91" s="124"/>
      <c r="W91" s="124"/>
      <c r="X91" s="124"/>
      <c r="Y91" s="138"/>
      <c r="Z91" s="125"/>
      <c r="AA91" s="123"/>
      <c r="AB91" s="124"/>
      <c r="AC91" s="124"/>
      <c r="AD91" s="124"/>
      <c r="AE91" s="138"/>
      <c r="AF91" s="125"/>
      <c r="AG91" s="123"/>
      <c r="AH91" s="124"/>
      <c r="AI91" s="124"/>
      <c r="AJ91" s="124"/>
      <c r="AK91" s="138"/>
      <c r="AL91" s="125"/>
    </row>
    <row r="92" spans="1:38">
      <c r="A92" s="172" t="s">
        <v>602</v>
      </c>
      <c r="B92" s="311" t="s">
        <v>852</v>
      </c>
      <c r="C92" s="123"/>
      <c r="D92" s="124"/>
      <c r="E92" s="124"/>
      <c r="F92" s="124"/>
      <c r="G92" s="138"/>
      <c r="H92" s="125"/>
      <c r="I92" s="123"/>
      <c r="J92" s="124"/>
      <c r="K92" s="124"/>
      <c r="L92" s="124"/>
      <c r="M92" s="138"/>
      <c r="N92" s="125"/>
      <c r="O92" s="123"/>
      <c r="P92" s="124"/>
      <c r="Q92" s="124"/>
      <c r="R92" s="124"/>
      <c r="S92" s="138"/>
      <c r="T92" s="125"/>
      <c r="U92" s="123"/>
      <c r="V92" s="124"/>
      <c r="W92" s="124"/>
      <c r="X92" s="124"/>
      <c r="Y92" s="138"/>
      <c r="Z92" s="125"/>
      <c r="AA92" s="123"/>
      <c r="AB92" s="124"/>
      <c r="AC92" s="124"/>
      <c r="AD92" s="124"/>
      <c r="AE92" s="138"/>
      <c r="AF92" s="125"/>
      <c r="AG92" s="123"/>
      <c r="AH92" s="124"/>
      <c r="AI92" s="124"/>
      <c r="AJ92" s="124"/>
      <c r="AK92" s="138"/>
      <c r="AL92" s="125"/>
    </row>
    <row r="93" spans="1:38">
      <c r="A93" s="172" t="s">
        <v>603</v>
      </c>
      <c r="B93" s="311" t="s">
        <v>853</v>
      </c>
      <c r="C93" s="123"/>
      <c r="D93" s="124"/>
      <c r="E93" s="124"/>
      <c r="F93" s="124"/>
      <c r="G93" s="138"/>
      <c r="H93" s="125"/>
      <c r="I93" s="123"/>
      <c r="J93" s="124"/>
      <c r="K93" s="124"/>
      <c r="L93" s="124"/>
      <c r="M93" s="138"/>
      <c r="N93" s="125"/>
      <c r="O93" s="123"/>
      <c r="P93" s="124"/>
      <c r="Q93" s="124"/>
      <c r="R93" s="124"/>
      <c r="S93" s="138"/>
      <c r="T93" s="125"/>
      <c r="U93" s="123"/>
      <c r="V93" s="124"/>
      <c r="W93" s="124"/>
      <c r="X93" s="124"/>
      <c r="Y93" s="138"/>
      <c r="Z93" s="125"/>
      <c r="AA93" s="123"/>
      <c r="AB93" s="124"/>
      <c r="AC93" s="124"/>
      <c r="AD93" s="124"/>
      <c r="AE93" s="138"/>
      <c r="AF93" s="125"/>
      <c r="AG93" s="123"/>
      <c r="AH93" s="124"/>
      <c r="AI93" s="124"/>
      <c r="AJ93" s="124"/>
      <c r="AK93" s="138"/>
      <c r="AL93" s="125"/>
    </row>
    <row r="94" spans="1:38">
      <c r="A94" s="172" t="s">
        <v>604</v>
      </c>
      <c r="B94" s="311" t="s">
        <v>854</v>
      </c>
      <c r="C94" s="123"/>
      <c r="D94" s="124"/>
      <c r="E94" s="124"/>
      <c r="F94" s="124"/>
      <c r="G94" s="138"/>
      <c r="H94" s="125"/>
      <c r="I94" s="123"/>
      <c r="J94" s="124"/>
      <c r="K94" s="124"/>
      <c r="L94" s="124"/>
      <c r="M94" s="138"/>
      <c r="N94" s="125"/>
      <c r="O94" s="123"/>
      <c r="P94" s="124"/>
      <c r="Q94" s="124"/>
      <c r="R94" s="124"/>
      <c r="S94" s="138"/>
      <c r="T94" s="125"/>
      <c r="U94" s="123"/>
      <c r="V94" s="124"/>
      <c r="W94" s="124"/>
      <c r="X94" s="124"/>
      <c r="Y94" s="138"/>
      <c r="Z94" s="125"/>
      <c r="AA94" s="123"/>
      <c r="AB94" s="124"/>
      <c r="AC94" s="124"/>
      <c r="AD94" s="124"/>
      <c r="AE94" s="138"/>
      <c r="AF94" s="125"/>
      <c r="AG94" s="123"/>
      <c r="AH94" s="124"/>
      <c r="AI94" s="124"/>
      <c r="AJ94" s="124"/>
      <c r="AK94" s="138"/>
      <c r="AL94" s="125"/>
    </row>
    <row r="95" spans="1:38">
      <c r="A95" s="172" t="s">
        <v>605</v>
      </c>
      <c r="B95" s="311" t="s">
        <v>855</v>
      </c>
      <c r="C95" s="123"/>
      <c r="D95" s="124"/>
      <c r="E95" s="124"/>
      <c r="F95" s="124"/>
      <c r="G95" s="138"/>
      <c r="H95" s="125"/>
      <c r="I95" s="123"/>
      <c r="J95" s="124"/>
      <c r="K95" s="124"/>
      <c r="L95" s="124"/>
      <c r="M95" s="138"/>
      <c r="N95" s="125"/>
      <c r="O95" s="123"/>
      <c r="P95" s="124"/>
      <c r="Q95" s="124"/>
      <c r="R95" s="124"/>
      <c r="S95" s="138"/>
      <c r="T95" s="125"/>
      <c r="U95" s="123"/>
      <c r="V95" s="124"/>
      <c r="W95" s="124"/>
      <c r="X95" s="124"/>
      <c r="Y95" s="138"/>
      <c r="Z95" s="125"/>
      <c r="AA95" s="123"/>
      <c r="AB95" s="124"/>
      <c r="AC95" s="124"/>
      <c r="AD95" s="124"/>
      <c r="AE95" s="138"/>
      <c r="AF95" s="125"/>
      <c r="AG95" s="123"/>
      <c r="AH95" s="124"/>
      <c r="AI95" s="124"/>
      <c r="AJ95" s="124"/>
      <c r="AK95" s="138"/>
      <c r="AL95" s="125"/>
    </row>
    <row r="96" spans="1:38">
      <c r="A96" s="172" t="s">
        <v>606</v>
      </c>
      <c r="B96" s="311" t="s">
        <v>856</v>
      </c>
      <c r="C96" s="123"/>
      <c r="D96" s="124"/>
      <c r="E96" s="124"/>
      <c r="F96" s="124"/>
      <c r="G96" s="138"/>
      <c r="H96" s="125"/>
      <c r="I96" s="123"/>
      <c r="J96" s="124"/>
      <c r="K96" s="124"/>
      <c r="L96" s="124"/>
      <c r="M96" s="138"/>
      <c r="N96" s="125"/>
      <c r="O96" s="123"/>
      <c r="P96" s="124"/>
      <c r="Q96" s="124"/>
      <c r="R96" s="124"/>
      <c r="S96" s="138"/>
      <c r="T96" s="125"/>
      <c r="U96" s="123"/>
      <c r="V96" s="124"/>
      <c r="W96" s="124"/>
      <c r="X96" s="124"/>
      <c r="Y96" s="138"/>
      <c r="Z96" s="125"/>
      <c r="AA96" s="123"/>
      <c r="AB96" s="124"/>
      <c r="AC96" s="124"/>
      <c r="AD96" s="124"/>
      <c r="AE96" s="138"/>
      <c r="AF96" s="125"/>
      <c r="AG96" s="123"/>
      <c r="AH96" s="124"/>
      <c r="AI96" s="124"/>
      <c r="AJ96" s="124"/>
      <c r="AK96" s="138"/>
      <c r="AL96" s="125"/>
    </row>
    <row r="97" spans="1:38">
      <c r="A97" s="172" t="s">
        <v>607</v>
      </c>
      <c r="B97" s="311" t="s">
        <v>857</v>
      </c>
      <c r="C97" s="123"/>
      <c r="D97" s="124"/>
      <c r="E97" s="124"/>
      <c r="F97" s="124"/>
      <c r="G97" s="138"/>
      <c r="H97" s="125"/>
      <c r="I97" s="123"/>
      <c r="J97" s="124"/>
      <c r="K97" s="124"/>
      <c r="L97" s="124"/>
      <c r="M97" s="138"/>
      <c r="N97" s="125"/>
      <c r="O97" s="123"/>
      <c r="P97" s="124"/>
      <c r="Q97" s="124"/>
      <c r="R97" s="124"/>
      <c r="S97" s="138"/>
      <c r="T97" s="125"/>
      <c r="U97" s="123"/>
      <c r="V97" s="124"/>
      <c r="W97" s="124"/>
      <c r="X97" s="124"/>
      <c r="Y97" s="138"/>
      <c r="Z97" s="125"/>
      <c r="AA97" s="123"/>
      <c r="AB97" s="124"/>
      <c r="AC97" s="124"/>
      <c r="AD97" s="124"/>
      <c r="AE97" s="138"/>
      <c r="AF97" s="125"/>
      <c r="AG97" s="123"/>
      <c r="AH97" s="124"/>
      <c r="AI97" s="124"/>
      <c r="AJ97" s="124"/>
      <c r="AK97" s="138"/>
      <c r="AL97" s="125"/>
    </row>
    <row r="98" spans="1:38">
      <c r="A98" s="172" t="s">
        <v>608</v>
      </c>
      <c r="B98" s="311" t="s">
        <v>858</v>
      </c>
      <c r="C98" s="123"/>
      <c r="D98" s="124"/>
      <c r="E98" s="124"/>
      <c r="F98" s="124"/>
      <c r="G98" s="138"/>
      <c r="H98" s="125"/>
      <c r="I98" s="123"/>
      <c r="J98" s="124"/>
      <c r="K98" s="124"/>
      <c r="L98" s="124"/>
      <c r="M98" s="138"/>
      <c r="N98" s="125"/>
      <c r="O98" s="123"/>
      <c r="P98" s="124"/>
      <c r="Q98" s="124"/>
      <c r="R98" s="124"/>
      <c r="S98" s="138"/>
      <c r="T98" s="125"/>
      <c r="U98" s="123"/>
      <c r="V98" s="124"/>
      <c r="W98" s="124"/>
      <c r="X98" s="124"/>
      <c r="Y98" s="138"/>
      <c r="Z98" s="125"/>
      <c r="AA98" s="123"/>
      <c r="AB98" s="124"/>
      <c r="AC98" s="124"/>
      <c r="AD98" s="124"/>
      <c r="AE98" s="138"/>
      <c r="AF98" s="125"/>
      <c r="AG98" s="123"/>
      <c r="AH98" s="124"/>
      <c r="AI98" s="124"/>
      <c r="AJ98" s="124"/>
      <c r="AK98" s="138"/>
      <c r="AL98" s="125"/>
    </row>
    <row r="99" spans="1:38">
      <c r="A99" s="172" t="s">
        <v>609</v>
      </c>
      <c r="B99" s="311" t="s">
        <v>859</v>
      </c>
      <c r="C99" s="123"/>
      <c r="D99" s="124"/>
      <c r="E99" s="124"/>
      <c r="F99" s="124"/>
      <c r="G99" s="138"/>
      <c r="H99" s="125"/>
      <c r="I99" s="123"/>
      <c r="J99" s="124"/>
      <c r="K99" s="124"/>
      <c r="L99" s="124"/>
      <c r="M99" s="138"/>
      <c r="N99" s="125"/>
      <c r="O99" s="123"/>
      <c r="P99" s="124"/>
      <c r="Q99" s="124"/>
      <c r="R99" s="124"/>
      <c r="S99" s="138"/>
      <c r="T99" s="125"/>
      <c r="U99" s="123"/>
      <c r="V99" s="124"/>
      <c r="W99" s="124"/>
      <c r="X99" s="124"/>
      <c r="Y99" s="138"/>
      <c r="Z99" s="125"/>
      <c r="AA99" s="123"/>
      <c r="AB99" s="124"/>
      <c r="AC99" s="124"/>
      <c r="AD99" s="124"/>
      <c r="AE99" s="138"/>
      <c r="AF99" s="125"/>
      <c r="AG99" s="123"/>
      <c r="AH99" s="124"/>
      <c r="AI99" s="124"/>
      <c r="AJ99" s="124"/>
      <c r="AK99" s="138"/>
      <c r="AL99" s="125"/>
    </row>
    <row r="100" spans="1:38">
      <c r="A100" s="172" t="s">
        <v>610</v>
      </c>
      <c r="B100" s="311" t="s">
        <v>860</v>
      </c>
      <c r="C100" s="123"/>
      <c r="D100" s="124"/>
      <c r="E100" s="124"/>
      <c r="F100" s="124"/>
      <c r="G100" s="138"/>
      <c r="H100" s="125"/>
      <c r="I100" s="123"/>
      <c r="J100" s="124"/>
      <c r="K100" s="124"/>
      <c r="L100" s="124"/>
      <c r="M100" s="138"/>
      <c r="N100" s="125"/>
      <c r="O100" s="123"/>
      <c r="P100" s="124"/>
      <c r="Q100" s="124"/>
      <c r="R100" s="124"/>
      <c r="S100" s="138"/>
      <c r="T100" s="125"/>
      <c r="U100" s="123"/>
      <c r="V100" s="124"/>
      <c r="W100" s="124"/>
      <c r="X100" s="124"/>
      <c r="Y100" s="138"/>
      <c r="Z100" s="125"/>
      <c r="AA100" s="123"/>
      <c r="AB100" s="124"/>
      <c r="AC100" s="124"/>
      <c r="AD100" s="124"/>
      <c r="AE100" s="138"/>
      <c r="AF100" s="125"/>
      <c r="AG100" s="123"/>
      <c r="AH100" s="124"/>
      <c r="AI100" s="124"/>
      <c r="AJ100" s="124"/>
      <c r="AK100" s="138"/>
      <c r="AL100" s="125"/>
    </row>
    <row r="101" spans="1:38">
      <c r="A101" s="172" t="s">
        <v>611</v>
      </c>
      <c r="B101" s="311" t="s">
        <v>861</v>
      </c>
      <c r="C101" s="123"/>
      <c r="D101" s="124"/>
      <c r="E101" s="124"/>
      <c r="F101" s="124"/>
      <c r="G101" s="138"/>
      <c r="H101" s="125"/>
      <c r="I101" s="123"/>
      <c r="J101" s="124"/>
      <c r="K101" s="124"/>
      <c r="L101" s="124"/>
      <c r="M101" s="138"/>
      <c r="N101" s="125"/>
      <c r="O101" s="123"/>
      <c r="P101" s="124"/>
      <c r="Q101" s="124"/>
      <c r="R101" s="124"/>
      <c r="S101" s="138"/>
      <c r="T101" s="125"/>
      <c r="U101" s="123"/>
      <c r="V101" s="124"/>
      <c r="W101" s="124"/>
      <c r="X101" s="124"/>
      <c r="Y101" s="138"/>
      <c r="Z101" s="125"/>
      <c r="AA101" s="123"/>
      <c r="AB101" s="124"/>
      <c r="AC101" s="124"/>
      <c r="AD101" s="124"/>
      <c r="AE101" s="138"/>
      <c r="AF101" s="125"/>
      <c r="AG101" s="123"/>
      <c r="AH101" s="124"/>
      <c r="AI101" s="124"/>
      <c r="AJ101" s="124"/>
      <c r="AK101" s="138"/>
      <c r="AL101" s="125"/>
    </row>
    <row r="102" spans="1:38">
      <c r="A102" s="172" t="s">
        <v>612</v>
      </c>
      <c r="B102" s="311" t="s">
        <v>862</v>
      </c>
      <c r="C102" s="123"/>
      <c r="D102" s="124"/>
      <c r="E102" s="124"/>
      <c r="F102" s="124"/>
      <c r="G102" s="138"/>
      <c r="H102" s="125"/>
      <c r="I102" s="123"/>
      <c r="J102" s="124"/>
      <c r="K102" s="124"/>
      <c r="L102" s="124"/>
      <c r="M102" s="138"/>
      <c r="N102" s="125"/>
      <c r="O102" s="123"/>
      <c r="P102" s="124"/>
      <c r="Q102" s="124"/>
      <c r="R102" s="124"/>
      <c r="S102" s="138"/>
      <c r="T102" s="125"/>
      <c r="U102" s="123"/>
      <c r="V102" s="124"/>
      <c r="W102" s="124"/>
      <c r="X102" s="124"/>
      <c r="Y102" s="138"/>
      <c r="Z102" s="125"/>
      <c r="AA102" s="123"/>
      <c r="AB102" s="124"/>
      <c r="AC102" s="124"/>
      <c r="AD102" s="124"/>
      <c r="AE102" s="138"/>
      <c r="AF102" s="125"/>
      <c r="AG102" s="123"/>
      <c r="AH102" s="124"/>
      <c r="AI102" s="124"/>
      <c r="AJ102" s="124"/>
      <c r="AK102" s="138"/>
      <c r="AL102" s="125"/>
    </row>
    <row r="103" spans="1:38">
      <c r="A103" s="173" t="s">
        <v>671</v>
      </c>
      <c r="B103" s="311" t="s">
        <v>863</v>
      </c>
      <c r="C103" s="123"/>
      <c r="D103" s="124"/>
      <c r="E103" s="124"/>
      <c r="F103" s="124"/>
      <c r="G103" s="138"/>
      <c r="H103" s="125"/>
      <c r="I103" s="123"/>
      <c r="J103" s="124"/>
      <c r="K103" s="124"/>
      <c r="L103" s="124"/>
      <c r="M103" s="138"/>
      <c r="N103" s="125"/>
      <c r="O103" s="123"/>
      <c r="P103" s="124"/>
      <c r="Q103" s="124"/>
      <c r="R103" s="124"/>
      <c r="S103" s="138"/>
      <c r="T103" s="125"/>
      <c r="U103" s="123"/>
      <c r="V103" s="124"/>
      <c r="W103" s="124"/>
      <c r="X103" s="124"/>
      <c r="Y103" s="138"/>
      <c r="Z103" s="125"/>
      <c r="AA103" s="123"/>
      <c r="AB103" s="124"/>
      <c r="AC103" s="124"/>
      <c r="AD103" s="124"/>
      <c r="AE103" s="138"/>
      <c r="AF103" s="125"/>
      <c r="AG103" s="123"/>
      <c r="AH103" s="124"/>
      <c r="AI103" s="124"/>
      <c r="AJ103" s="124"/>
      <c r="AK103" s="138"/>
      <c r="AL103" s="125"/>
    </row>
    <row r="104" spans="1:38">
      <c r="A104" s="312" t="s">
        <v>666</v>
      </c>
      <c r="B104" s="311" t="s">
        <v>864</v>
      </c>
      <c r="C104" s="123"/>
      <c r="D104" s="124"/>
      <c r="E104" s="124"/>
      <c r="F104" s="124"/>
      <c r="G104" s="138"/>
      <c r="H104" s="125"/>
      <c r="I104" s="123"/>
      <c r="J104" s="124"/>
      <c r="K104" s="124"/>
      <c r="L104" s="124"/>
      <c r="M104" s="138"/>
      <c r="N104" s="125"/>
      <c r="O104" s="123"/>
      <c r="P104" s="124"/>
      <c r="Q104" s="124"/>
      <c r="R104" s="124"/>
      <c r="S104" s="138"/>
      <c r="T104" s="125"/>
      <c r="U104" s="123"/>
      <c r="V104" s="124"/>
      <c r="W104" s="124"/>
      <c r="X104" s="124"/>
      <c r="Y104" s="138"/>
      <c r="Z104" s="125"/>
      <c r="AA104" s="123"/>
      <c r="AB104" s="124"/>
      <c r="AC104" s="124"/>
      <c r="AD104" s="124"/>
      <c r="AE104" s="138"/>
      <c r="AF104" s="125"/>
      <c r="AG104" s="123"/>
      <c r="AH104" s="124"/>
      <c r="AI104" s="124"/>
      <c r="AJ104" s="124"/>
      <c r="AK104" s="138"/>
      <c r="AL104" s="125"/>
    </row>
    <row r="105" spans="1:38">
      <c r="A105" s="312" t="s">
        <v>667</v>
      </c>
      <c r="B105" s="311" t="s">
        <v>865</v>
      </c>
      <c r="C105" s="123"/>
      <c r="D105" s="124"/>
      <c r="E105" s="124"/>
      <c r="F105" s="124"/>
      <c r="G105" s="138"/>
      <c r="H105" s="125"/>
      <c r="I105" s="123"/>
      <c r="J105" s="124"/>
      <c r="K105" s="124"/>
      <c r="L105" s="124"/>
      <c r="M105" s="138"/>
      <c r="N105" s="125"/>
      <c r="O105" s="123"/>
      <c r="P105" s="124"/>
      <c r="Q105" s="124"/>
      <c r="R105" s="124"/>
      <c r="S105" s="138"/>
      <c r="T105" s="125"/>
      <c r="U105" s="123"/>
      <c r="V105" s="124"/>
      <c r="W105" s="124"/>
      <c r="X105" s="124"/>
      <c r="Y105" s="138"/>
      <c r="Z105" s="125"/>
      <c r="AA105" s="123"/>
      <c r="AB105" s="124"/>
      <c r="AC105" s="124"/>
      <c r="AD105" s="124"/>
      <c r="AE105" s="138"/>
      <c r="AF105" s="125"/>
      <c r="AG105" s="123"/>
      <c r="AH105" s="124"/>
      <c r="AI105" s="124"/>
      <c r="AJ105" s="124"/>
      <c r="AK105" s="138"/>
      <c r="AL105" s="125"/>
    </row>
    <row r="106" spans="1:38">
      <c r="A106" s="312" t="s">
        <v>668</v>
      </c>
      <c r="B106" s="311" t="s">
        <v>866</v>
      </c>
      <c r="C106" s="123"/>
      <c r="D106" s="124"/>
      <c r="E106" s="124"/>
      <c r="F106" s="124"/>
      <c r="G106" s="138"/>
      <c r="H106" s="125"/>
      <c r="I106" s="123"/>
      <c r="J106" s="124"/>
      <c r="K106" s="124"/>
      <c r="L106" s="124"/>
      <c r="M106" s="138"/>
      <c r="N106" s="125"/>
      <c r="O106" s="123"/>
      <c r="P106" s="124"/>
      <c r="Q106" s="124"/>
      <c r="R106" s="124"/>
      <c r="S106" s="138"/>
      <c r="T106" s="125"/>
      <c r="U106" s="123"/>
      <c r="V106" s="124"/>
      <c r="W106" s="124"/>
      <c r="X106" s="124"/>
      <c r="Y106" s="138"/>
      <c r="Z106" s="125"/>
      <c r="AA106" s="123"/>
      <c r="AB106" s="124"/>
      <c r="AC106" s="124"/>
      <c r="AD106" s="124"/>
      <c r="AE106" s="138"/>
      <c r="AF106" s="125"/>
      <c r="AG106" s="123"/>
      <c r="AH106" s="124"/>
      <c r="AI106" s="124"/>
      <c r="AJ106" s="124"/>
      <c r="AK106" s="138"/>
      <c r="AL106" s="125"/>
    </row>
    <row r="107" spans="1:38">
      <c r="A107" s="312" t="s">
        <v>669</v>
      </c>
      <c r="B107" s="311" t="s">
        <v>867</v>
      </c>
      <c r="C107" s="123"/>
      <c r="D107" s="124"/>
      <c r="E107" s="124"/>
      <c r="F107" s="124"/>
      <c r="G107" s="138"/>
      <c r="H107" s="125"/>
      <c r="I107" s="123"/>
      <c r="J107" s="124"/>
      <c r="K107" s="124"/>
      <c r="L107" s="124"/>
      <c r="M107" s="138"/>
      <c r="N107" s="125"/>
      <c r="O107" s="123"/>
      <c r="P107" s="124"/>
      <c r="Q107" s="124"/>
      <c r="R107" s="124"/>
      <c r="S107" s="138"/>
      <c r="T107" s="125"/>
      <c r="U107" s="123"/>
      <c r="V107" s="124"/>
      <c r="W107" s="124"/>
      <c r="X107" s="124"/>
      <c r="Y107" s="138"/>
      <c r="Z107" s="125"/>
      <c r="AA107" s="123"/>
      <c r="AB107" s="124"/>
      <c r="AC107" s="124"/>
      <c r="AD107" s="124"/>
      <c r="AE107" s="138"/>
      <c r="AF107" s="125"/>
      <c r="AG107" s="123"/>
      <c r="AH107" s="124"/>
      <c r="AI107" s="124"/>
      <c r="AJ107" s="124"/>
      <c r="AK107" s="138"/>
      <c r="AL107" s="125"/>
    </row>
    <row r="108" spans="1:38">
      <c r="A108" s="312" t="s">
        <v>670</v>
      </c>
      <c r="B108" s="311" t="s">
        <v>868</v>
      </c>
      <c r="C108" s="123"/>
      <c r="D108" s="124"/>
      <c r="E108" s="124"/>
      <c r="F108" s="124"/>
      <c r="G108" s="138"/>
      <c r="H108" s="125"/>
      <c r="I108" s="123"/>
      <c r="J108" s="124"/>
      <c r="K108" s="124"/>
      <c r="L108" s="124"/>
      <c r="M108" s="138"/>
      <c r="N108" s="125"/>
      <c r="O108" s="123"/>
      <c r="P108" s="124"/>
      <c r="Q108" s="124"/>
      <c r="R108" s="124"/>
      <c r="S108" s="138"/>
      <c r="T108" s="125"/>
      <c r="U108" s="123"/>
      <c r="V108" s="124"/>
      <c r="W108" s="124"/>
      <c r="X108" s="124"/>
      <c r="Y108" s="138"/>
      <c r="Z108" s="125"/>
      <c r="AA108" s="123"/>
      <c r="AB108" s="124"/>
      <c r="AC108" s="124"/>
      <c r="AD108" s="124"/>
      <c r="AE108" s="138"/>
      <c r="AF108" s="125"/>
      <c r="AG108" s="123"/>
      <c r="AH108" s="124"/>
      <c r="AI108" s="124"/>
      <c r="AJ108" s="124"/>
      <c r="AK108" s="138"/>
      <c r="AL108" s="125"/>
    </row>
    <row r="109" spans="1:38">
      <c r="A109" s="173" t="s">
        <v>681</v>
      </c>
      <c r="B109" s="311" t="s">
        <v>869</v>
      </c>
      <c r="C109" s="123"/>
      <c r="D109" s="124"/>
      <c r="E109" s="124"/>
      <c r="F109" s="124"/>
      <c r="G109" s="138"/>
      <c r="H109" s="125"/>
      <c r="I109" s="123"/>
      <c r="J109" s="124"/>
      <c r="K109" s="124"/>
      <c r="L109" s="124"/>
      <c r="M109" s="138"/>
      <c r="N109" s="125"/>
      <c r="O109" s="123"/>
      <c r="P109" s="124"/>
      <c r="Q109" s="124"/>
      <c r="R109" s="124"/>
      <c r="S109" s="138"/>
      <c r="T109" s="125"/>
      <c r="U109" s="123"/>
      <c r="V109" s="124"/>
      <c r="W109" s="124"/>
      <c r="X109" s="124"/>
      <c r="Y109" s="138"/>
      <c r="Z109" s="125"/>
      <c r="AA109" s="123"/>
      <c r="AB109" s="124"/>
      <c r="AC109" s="124"/>
      <c r="AD109" s="124"/>
      <c r="AE109" s="138"/>
      <c r="AF109" s="125"/>
      <c r="AG109" s="123"/>
      <c r="AH109" s="124"/>
      <c r="AI109" s="124"/>
      <c r="AJ109" s="124"/>
      <c r="AK109" s="138"/>
      <c r="AL109" s="125"/>
    </row>
    <row r="110" spans="1:38">
      <c r="A110" s="173" t="s">
        <v>675</v>
      </c>
      <c r="B110" s="311" t="s">
        <v>870</v>
      </c>
      <c r="C110" s="123"/>
      <c r="D110" s="124"/>
      <c r="E110" s="124"/>
      <c r="F110" s="124"/>
      <c r="G110" s="138"/>
      <c r="H110" s="125"/>
      <c r="I110" s="123"/>
      <c r="J110" s="124"/>
      <c r="K110" s="124"/>
      <c r="L110" s="124"/>
      <c r="M110" s="138"/>
      <c r="N110" s="125"/>
      <c r="O110" s="123"/>
      <c r="P110" s="124"/>
      <c r="Q110" s="124"/>
      <c r="R110" s="124"/>
      <c r="S110" s="138"/>
      <c r="T110" s="125"/>
      <c r="U110" s="123"/>
      <c r="V110" s="124"/>
      <c r="W110" s="124"/>
      <c r="X110" s="124"/>
      <c r="Y110" s="138"/>
      <c r="Z110" s="125"/>
      <c r="AA110" s="123"/>
      <c r="AB110" s="124"/>
      <c r="AC110" s="124"/>
      <c r="AD110" s="124"/>
      <c r="AE110" s="138"/>
      <c r="AF110" s="125"/>
      <c r="AG110" s="123"/>
      <c r="AH110" s="124"/>
      <c r="AI110" s="124"/>
      <c r="AJ110" s="124"/>
      <c r="AK110" s="138"/>
      <c r="AL110" s="125"/>
    </row>
    <row r="111" spans="1:38">
      <c r="A111" s="173" t="s">
        <v>676</v>
      </c>
      <c r="B111" s="311" t="s">
        <v>871</v>
      </c>
      <c r="C111" s="123"/>
      <c r="D111" s="124"/>
      <c r="E111" s="124"/>
      <c r="F111" s="124"/>
      <c r="G111" s="138"/>
      <c r="H111" s="125"/>
      <c r="I111" s="123"/>
      <c r="J111" s="124"/>
      <c r="K111" s="124"/>
      <c r="L111" s="124"/>
      <c r="M111" s="138"/>
      <c r="N111" s="125"/>
      <c r="O111" s="123"/>
      <c r="P111" s="124"/>
      <c r="Q111" s="124"/>
      <c r="R111" s="124"/>
      <c r="S111" s="138"/>
      <c r="T111" s="125"/>
      <c r="U111" s="123"/>
      <c r="V111" s="124"/>
      <c r="W111" s="124"/>
      <c r="X111" s="124"/>
      <c r="Y111" s="138"/>
      <c r="Z111" s="125"/>
      <c r="AA111" s="123"/>
      <c r="AB111" s="124"/>
      <c r="AC111" s="124"/>
      <c r="AD111" s="124"/>
      <c r="AE111" s="138"/>
      <c r="AF111" s="125"/>
      <c r="AG111" s="123"/>
      <c r="AH111" s="124"/>
      <c r="AI111" s="124"/>
      <c r="AJ111" s="124"/>
      <c r="AK111" s="138"/>
      <c r="AL111" s="125"/>
    </row>
    <row r="112" spans="1:38">
      <c r="A112" s="173" t="s">
        <v>677</v>
      </c>
      <c r="B112" s="311" t="s">
        <v>872</v>
      </c>
      <c r="C112" s="123"/>
      <c r="D112" s="124"/>
      <c r="E112" s="124"/>
      <c r="F112" s="124"/>
      <c r="G112" s="138"/>
      <c r="H112" s="125"/>
      <c r="I112" s="123"/>
      <c r="J112" s="124"/>
      <c r="K112" s="124"/>
      <c r="L112" s="124"/>
      <c r="M112" s="138"/>
      <c r="N112" s="125"/>
      <c r="O112" s="123"/>
      <c r="P112" s="124"/>
      <c r="Q112" s="124"/>
      <c r="R112" s="124"/>
      <c r="S112" s="138"/>
      <c r="T112" s="125"/>
      <c r="U112" s="123"/>
      <c r="V112" s="124"/>
      <c r="W112" s="124"/>
      <c r="X112" s="124"/>
      <c r="Y112" s="138"/>
      <c r="Z112" s="125"/>
      <c r="AA112" s="123"/>
      <c r="AB112" s="124"/>
      <c r="AC112" s="124"/>
      <c r="AD112" s="124"/>
      <c r="AE112" s="138"/>
      <c r="AF112" s="125"/>
      <c r="AG112" s="123"/>
      <c r="AH112" s="124"/>
      <c r="AI112" s="124"/>
      <c r="AJ112" s="124"/>
      <c r="AK112" s="138"/>
      <c r="AL112" s="125"/>
    </row>
    <row r="113" spans="1:38">
      <c r="A113" s="173" t="s">
        <v>678</v>
      </c>
      <c r="B113" s="311" t="s">
        <v>873</v>
      </c>
      <c r="C113" s="123"/>
      <c r="D113" s="124"/>
      <c r="E113" s="124"/>
      <c r="F113" s="124"/>
      <c r="G113" s="138"/>
      <c r="H113" s="125"/>
      <c r="I113" s="123"/>
      <c r="J113" s="124"/>
      <c r="K113" s="124"/>
      <c r="L113" s="124"/>
      <c r="M113" s="138"/>
      <c r="N113" s="125"/>
      <c r="O113" s="123"/>
      <c r="P113" s="124"/>
      <c r="Q113" s="124"/>
      <c r="R113" s="124"/>
      <c r="S113" s="138"/>
      <c r="T113" s="125"/>
      <c r="U113" s="123"/>
      <c r="V113" s="124"/>
      <c r="W113" s="124"/>
      <c r="X113" s="124"/>
      <c r="Y113" s="138"/>
      <c r="Z113" s="125"/>
      <c r="AA113" s="123"/>
      <c r="AB113" s="124"/>
      <c r="AC113" s="124"/>
      <c r="AD113" s="124"/>
      <c r="AE113" s="138"/>
      <c r="AF113" s="125"/>
      <c r="AG113" s="123"/>
      <c r="AH113" s="124"/>
      <c r="AI113" s="124"/>
      <c r="AJ113" s="124"/>
      <c r="AK113" s="138"/>
      <c r="AL113" s="125"/>
    </row>
    <row r="114" spans="1:38">
      <c r="A114" s="173" t="s">
        <v>679</v>
      </c>
      <c r="B114" s="311" t="s">
        <v>874</v>
      </c>
      <c r="C114" s="123"/>
      <c r="D114" s="124"/>
      <c r="E114" s="124"/>
      <c r="F114" s="124"/>
      <c r="G114" s="138"/>
      <c r="H114" s="125"/>
      <c r="I114" s="123"/>
      <c r="J114" s="124"/>
      <c r="K114" s="124"/>
      <c r="L114" s="124"/>
      <c r="M114" s="138"/>
      <c r="N114" s="125"/>
      <c r="O114" s="123"/>
      <c r="P114" s="124"/>
      <c r="Q114" s="124"/>
      <c r="R114" s="124"/>
      <c r="S114" s="138"/>
      <c r="T114" s="125"/>
      <c r="U114" s="123"/>
      <c r="V114" s="124"/>
      <c r="W114" s="124"/>
      <c r="X114" s="124"/>
      <c r="Y114" s="138"/>
      <c r="Z114" s="125"/>
      <c r="AA114" s="123"/>
      <c r="AB114" s="124"/>
      <c r="AC114" s="124"/>
      <c r="AD114" s="124"/>
      <c r="AE114" s="138"/>
      <c r="AF114" s="125"/>
      <c r="AG114" s="123"/>
      <c r="AH114" s="124"/>
      <c r="AI114" s="124"/>
      <c r="AJ114" s="124"/>
      <c r="AK114" s="138"/>
      <c r="AL114" s="125"/>
    </row>
    <row r="115" spans="1:38">
      <c r="A115" s="173" t="s">
        <v>680</v>
      </c>
      <c r="B115" s="311" t="s">
        <v>875</v>
      </c>
      <c r="C115" s="123"/>
      <c r="D115" s="124"/>
      <c r="E115" s="124"/>
      <c r="F115" s="124"/>
      <c r="G115" s="138"/>
      <c r="H115" s="125"/>
      <c r="I115" s="123"/>
      <c r="J115" s="124"/>
      <c r="K115" s="124"/>
      <c r="L115" s="124"/>
      <c r="M115" s="138"/>
      <c r="N115" s="125"/>
      <c r="O115" s="123"/>
      <c r="P115" s="124"/>
      <c r="Q115" s="124"/>
      <c r="R115" s="124"/>
      <c r="S115" s="138"/>
      <c r="T115" s="125"/>
      <c r="U115" s="123"/>
      <c r="V115" s="124"/>
      <c r="W115" s="124"/>
      <c r="X115" s="124"/>
      <c r="Y115" s="138"/>
      <c r="Z115" s="125"/>
      <c r="AA115" s="123"/>
      <c r="AB115" s="124"/>
      <c r="AC115" s="124"/>
      <c r="AD115" s="124"/>
      <c r="AE115" s="138"/>
      <c r="AF115" s="125"/>
      <c r="AG115" s="123"/>
      <c r="AH115" s="124"/>
      <c r="AI115" s="124"/>
      <c r="AJ115" s="124"/>
      <c r="AK115" s="138"/>
      <c r="AL115" s="125"/>
    </row>
    <row r="116" spans="1:38">
      <c r="A116" s="88"/>
      <c r="B116" s="88"/>
    </row>
    <row r="117" spans="1:38">
      <c r="A117" s="88"/>
      <c r="B117" s="88"/>
    </row>
    <row r="118" spans="1:38">
      <c r="A118" s="88"/>
      <c r="B118" s="88"/>
    </row>
    <row r="119" spans="1:38">
      <c r="A119" s="88"/>
      <c r="B119" s="88"/>
    </row>
    <row r="120" spans="1:38">
      <c r="A120" s="88"/>
      <c r="B120" s="88"/>
    </row>
    <row r="121" spans="1:38">
      <c r="A121" s="88"/>
      <c r="B121" s="88"/>
    </row>
    <row r="122" spans="1:38">
      <c r="A122" s="88"/>
      <c r="B122" s="88"/>
    </row>
    <row r="123" spans="1:38">
      <c r="A123" s="88"/>
      <c r="B123" s="88"/>
    </row>
    <row r="124" spans="1:38">
      <c r="A124" s="88"/>
      <c r="B124" s="88"/>
    </row>
    <row r="125" spans="1:38">
      <c r="A125" s="88"/>
      <c r="B125" s="88"/>
    </row>
    <row r="126" spans="1:38">
      <c r="A126" s="88"/>
      <c r="B126" s="88"/>
    </row>
    <row r="127" spans="1:38">
      <c r="A127" s="88"/>
      <c r="B127" s="88"/>
    </row>
    <row r="128" spans="1:38">
      <c r="A128" s="88"/>
      <c r="B128" s="88"/>
    </row>
    <row r="129" spans="1:2">
      <c r="A129" s="88"/>
      <c r="B129" s="88"/>
    </row>
    <row r="130" spans="1:2">
      <c r="A130" s="88"/>
      <c r="B130" s="88"/>
    </row>
    <row r="131" spans="1:2">
      <c r="A131" s="88"/>
      <c r="B131" s="88"/>
    </row>
    <row r="132" spans="1:2">
      <c r="A132" s="88"/>
      <c r="B132" s="88"/>
    </row>
    <row r="133" spans="1:2">
      <c r="A133" s="88"/>
      <c r="B133" s="88"/>
    </row>
    <row r="134" spans="1:2">
      <c r="A134" s="88"/>
      <c r="B134" s="88"/>
    </row>
    <row r="135" spans="1:2">
      <c r="A135" s="88"/>
      <c r="B135" s="88"/>
    </row>
    <row r="136" spans="1:2">
      <c r="A136" s="88"/>
      <c r="B136" s="88"/>
    </row>
    <row r="137" spans="1:2">
      <c r="A137" s="88"/>
      <c r="B137" s="88"/>
    </row>
    <row r="138" spans="1:2">
      <c r="A138" s="88"/>
      <c r="B138" s="88"/>
    </row>
    <row r="139" spans="1:2">
      <c r="A139" s="88"/>
      <c r="B139" s="88"/>
    </row>
    <row r="140" spans="1:2">
      <c r="A140" s="88"/>
      <c r="B140" s="88"/>
    </row>
    <row r="141" spans="1:2">
      <c r="A141" s="88"/>
      <c r="B141" s="88"/>
    </row>
    <row r="142" spans="1:2">
      <c r="A142" s="88"/>
      <c r="B142" s="88"/>
    </row>
    <row r="143" spans="1:2">
      <c r="A143" s="88"/>
      <c r="B143" s="88"/>
    </row>
    <row r="144" spans="1:2">
      <c r="A144" s="88"/>
      <c r="B144" s="88"/>
    </row>
    <row r="145" spans="1:2">
      <c r="A145" s="88"/>
      <c r="B145" s="88"/>
    </row>
    <row r="146" spans="1:2">
      <c r="A146" s="88"/>
      <c r="B146" s="88"/>
    </row>
  </sheetData>
  <mergeCells count="6">
    <mergeCell ref="AG4:AL4"/>
    <mergeCell ref="C4:H4"/>
    <mergeCell ref="I4:N4"/>
    <mergeCell ref="O4:T4"/>
    <mergeCell ref="U4:Z4"/>
    <mergeCell ref="AA4:AF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AA81"/>
  <sheetViews>
    <sheetView workbookViewId="0">
      <selection activeCell="D16" sqref="D16"/>
    </sheetView>
  </sheetViews>
  <sheetFormatPr baseColWidth="10" defaultColWidth="11.5703125" defaultRowHeight="15"/>
  <cols>
    <col min="1" max="1" width="29.5703125" style="269" customWidth="1"/>
    <col min="2" max="2" width="6.85546875" style="269" bestFit="1" customWidth="1"/>
    <col min="3" max="3" width="12.7109375" style="269" customWidth="1"/>
    <col min="4" max="4" width="11.28515625" style="269" customWidth="1"/>
    <col min="5" max="5" width="12.140625" style="269" customWidth="1"/>
    <col min="6" max="7" width="11.28515625" style="269" customWidth="1"/>
    <col min="8" max="8" width="11.5703125" style="269" customWidth="1"/>
    <col min="9" max="9" width="12" style="269" customWidth="1"/>
    <col min="10" max="10" width="10.7109375" style="269" customWidth="1"/>
    <col min="11" max="11" width="11" style="269" customWidth="1"/>
    <col min="12" max="13" width="11.28515625" style="269" customWidth="1"/>
    <col min="14" max="14" width="11.85546875" style="269" customWidth="1"/>
    <col min="15" max="15" width="13.140625" style="269" customWidth="1"/>
    <col min="16" max="16" width="12.28515625" style="269" customWidth="1"/>
    <col min="17" max="17" width="12.42578125" style="269" customWidth="1"/>
    <col min="18" max="19" width="11.85546875" style="269" customWidth="1"/>
    <col min="20" max="20" width="11.28515625" style="269" customWidth="1"/>
    <col min="21" max="21" width="12.85546875" style="269" customWidth="1"/>
    <col min="22" max="22" width="12.42578125" style="269" customWidth="1"/>
    <col min="23" max="23" width="14.140625" style="269" customWidth="1"/>
    <col min="24" max="24" width="16" style="269" customWidth="1"/>
    <col min="25" max="25" width="36.5703125" style="269" customWidth="1"/>
    <col min="26" max="16384" width="11.5703125" style="269"/>
  </cols>
  <sheetData>
    <row r="2" spans="1:27" ht="21.75" customHeight="1">
      <c r="C2" s="431" t="s">
        <v>988</v>
      </c>
      <c r="D2" s="434"/>
      <c r="E2" s="434"/>
      <c r="F2" s="434"/>
      <c r="G2" s="434"/>
      <c r="H2" s="434"/>
      <c r="I2" s="434"/>
      <c r="J2" s="434"/>
      <c r="K2" s="434"/>
      <c r="L2" s="434"/>
      <c r="M2" s="434"/>
      <c r="N2" s="434"/>
      <c r="O2" s="434"/>
      <c r="P2" s="434"/>
      <c r="Q2" s="434"/>
      <c r="R2" s="434"/>
      <c r="S2" s="434"/>
      <c r="T2" s="433"/>
    </row>
    <row r="3" spans="1:27" ht="45" customHeight="1">
      <c r="C3" s="435" t="s">
        <v>1184</v>
      </c>
      <c r="D3" s="436"/>
      <c r="E3" s="436"/>
      <c r="F3" s="436"/>
      <c r="G3" s="436"/>
      <c r="H3" s="437"/>
      <c r="I3" s="431" t="s">
        <v>1183</v>
      </c>
      <c r="J3" s="432"/>
      <c r="K3" s="432"/>
      <c r="L3" s="432"/>
      <c r="M3" s="432"/>
      <c r="N3" s="433"/>
      <c r="O3" s="431" t="s">
        <v>1186</v>
      </c>
      <c r="P3" s="432"/>
      <c r="Q3" s="432"/>
      <c r="R3" s="432"/>
      <c r="S3" s="432"/>
      <c r="T3" s="433"/>
      <c r="Y3" s="313"/>
      <c r="Z3" s="313"/>
      <c r="AA3" s="313"/>
    </row>
    <row r="4" spans="1:27" ht="18.75" customHeight="1">
      <c r="C4" s="273">
        <v>2022</v>
      </c>
      <c r="D4" s="273">
        <v>2023</v>
      </c>
      <c r="E4" s="273">
        <v>2024</v>
      </c>
      <c r="F4" s="273">
        <v>2025</v>
      </c>
      <c r="G4" s="273">
        <v>2026</v>
      </c>
      <c r="H4" s="273">
        <v>2027</v>
      </c>
      <c r="I4" s="273">
        <v>2022</v>
      </c>
      <c r="J4" s="273">
        <v>2023</v>
      </c>
      <c r="K4" s="273">
        <v>2024</v>
      </c>
      <c r="L4" s="273">
        <v>2025</v>
      </c>
      <c r="M4" s="273">
        <v>2026</v>
      </c>
      <c r="N4" s="273">
        <v>2027</v>
      </c>
      <c r="O4" s="273">
        <v>2022</v>
      </c>
      <c r="P4" s="273">
        <v>2023</v>
      </c>
      <c r="Q4" s="273">
        <v>2024</v>
      </c>
      <c r="R4" s="273">
        <v>2025</v>
      </c>
      <c r="S4" s="273">
        <v>2026</v>
      </c>
      <c r="T4" s="273">
        <v>2027</v>
      </c>
      <c r="Y4" s="313"/>
      <c r="Z4" s="313"/>
      <c r="AA4" s="313"/>
    </row>
    <row r="5" spans="1:27" ht="18.75" customHeight="1">
      <c r="C5" s="111" t="s">
        <v>727</v>
      </c>
      <c r="D5" s="111" t="s">
        <v>728</v>
      </c>
      <c r="E5" s="111" t="s">
        <v>729</v>
      </c>
      <c r="F5" s="111" t="s">
        <v>730</v>
      </c>
      <c r="G5" s="111" t="s">
        <v>731</v>
      </c>
      <c r="H5" s="111" t="s">
        <v>784</v>
      </c>
      <c r="I5" s="111" t="s">
        <v>785</v>
      </c>
      <c r="J5" s="111" t="s">
        <v>786</v>
      </c>
      <c r="K5" s="111" t="s">
        <v>787</v>
      </c>
      <c r="L5" s="111" t="s">
        <v>788</v>
      </c>
      <c r="M5" s="111" t="s">
        <v>789</v>
      </c>
      <c r="N5" s="111" t="s">
        <v>790</v>
      </c>
      <c r="O5" s="111" t="s">
        <v>791</v>
      </c>
      <c r="P5" s="111" t="s">
        <v>792</v>
      </c>
      <c r="Q5" s="111" t="s">
        <v>793</v>
      </c>
      <c r="R5" s="111" t="s">
        <v>794</v>
      </c>
      <c r="S5" s="111" t="s">
        <v>795</v>
      </c>
      <c r="T5" s="111" t="s">
        <v>796</v>
      </c>
      <c r="Y5" s="313"/>
      <c r="Z5" s="313"/>
      <c r="AA5" s="313"/>
    </row>
    <row r="6" spans="1:27" ht="15.75">
      <c r="A6" s="110" t="s">
        <v>674</v>
      </c>
      <c r="B6" s="119" t="s">
        <v>732</v>
      </c>
      <c r="C6" s="124"/>
      <c r="D6" s="124"/>
      <c r="E6" s="124"/>
      <c r="F6" s="124"/>
      <c r="G6" s="138"/>
      <c r="H6" s="125"/>
      <c r="I6" s="124"/>
      <c r="J6" s="124"/>
      <c r="K6" s="124"/>
      <c r="L6" s="124"/>
      <c r="M6" s="138"/>
      <c r="N6" s="125"/>
      <c r="O6" s="124"/>
      <c r="P6" s="124"/>
      <c r="Q6" s="124"/>
      <c r="R6" s="124"/>
      <c r="S6" s="138"/>
      <c r="T6" s="125"/>
      <c r="Y6" s="313"/>
      <c r="Z6" s="313"/>
      <c r="AA6" s="313"/>
    </row>
    <row r="7" spans="1:27">
      <c r="A7" s="367" t="s">
        <v>693</v>
      </c>
      <c r="B7" s="111" t="s">
        <v>733</v>
      </c>
      <c r="C7" s="124"/>
      <c r="D7" s="124"/>
      <c r="E7" s="124"/>
      <c r="F7" s="124"/>
      <c r="G7" s="138"/>
      <c r="H7" s="125"/>
      <c r="I7" s="124"/>
      <c r="J7" s="124"/>
      <c r="K7" s="124"/>
      <c r="L7" s="124"/>
      <c r="M7" s="138"/>
      <c r="N7" s="125"/>
      <c r="O7" s="124"/>
      <c r="P7" s="124"/>
      <c r="Q7" s="124"/>
      <c r="R7" s="124"/>
      <c r="S7" s="138"/>
      <c r="T7" s="125"/>
      <c r="Y7" s="313"/>
      <c r="Z7" s="313"/>
      <c r="AA7" s="313"/>
    </row>
    <row r="8" spans="1:27">
      <c r="A8" s="367" t="s">
        <v>1116</v>
      </c>
      <c r="B8" s="111" t="s">
        <v>734</v>
      </c>
      <c r="C8" s="124"/>
      <c r="D8" s="124"/>
      <c r="E8" s="124"/>
      <c r="F8" s="124"/>
      <c r="G8" s="138"/>
      <c r="H8" s="125"/>
      <c r="I8" s="124"/>
      <c r="J8" s="124"/>
      <c r="K8" s="124"/>
      <c r="L8" s="124"/>
      <c r="M8" s="138"/>
      <c r="N8" s="125"/>
      <c r="O8" s="124"/>
      <c r="P8" s="124"/>
      <c r="Q8" s="124"/>
      <c r="R8" s="124"/>
      <c r="S8" s="138"/>
      <c r="T8" s="125"/>
      <c r="Y8" s="313"/>
      <c r="Z8" s="313"/>
      <c r="AA8" s="313"/>
    </row>
    <row r="9" spans="1:27">
      <c r="A9" s="367" t="s">
        <v>1117</v>
      </c>
      <c r="B9" s="111" t="s">
        <v>735</v>
      </c>
      <c r="C9" s="124"/>
      <c r="D9" s="124"/>
      <c r="E9" s="124"/>
      <c r="F9" s="124"/>
      <c r="G9" s="138"/>
      <c r="H9" s="125"/>
      <c r="I9" s="124"/>
      <c r="J9" s="124"/>
      <c r="K9" s="124"/>
      <c r="L9" s="124"/>
      <c r="M9" s="138"/>
      <c r="N9" s="125"/>
      <c r="O9" s="124"/>
      <c r="P9" s="124"/>
      <c r="Q9" s="124"/>
      <c r="R9" s="124"/>
      <c r="S9" s="138"/>
      <c r="T9" s="125"/>
      <c r="Y9" s="313"/>
      <c r="Z9" s="313"/>
      <c r="AA9" s="313"/>
    </row>
    <row r="10" spans="1:27">
      <c r="A10" s="367" t="s">
        <v>1118</v>
      </c>
      <c r="B10" s="111" t="s">
        <v>736</v>
      </c>
      <c r="C10" s="124"/>
      <c r="D10" s="124"/>
      <c r="E10" s="124"/>
      <c r="F10" s="124"/>
      <c r="G10" s="138"/>
      <c r="H10" s="125"/>
      <c r="I10" s="124"/>
      <c r="J10" s="124"/>
      <c r="K10" s="124"/>
      <c r="L10" s="124"/>
      <c r="M10" s="138"/>
      <c r="N10" s="125"/>
      <c r="O10" s="124"/>
      <c r="P10" s="124"/>
      <c r="Q10" s="124"/>
      <c r="R10" s="124"/>
      <c r="S10" s="138"/>
      <c r="T10" s="125"/>
      <c r="Y10" s="313"/>
      <c r="Z10" s="313"/>
      <c r="AA10" s="313"/>
    </row>
    <row r="11" spans="1:27">
      <c r="A11" s="367" t="s">
        <v>1119</v>
      </c>
      <c r="B11" s="111" t="s">
        <v>737</v>
      </c>
      <c r="C11" s="124"/>
      <c r="D11" s="124"/>
      <c r="E11" s="124"/>
      <c r="F11" s="124"/>
      <c r="G11" s="138"/>
      <c r="H11" s="125"/>
      <c r="I11" s="124"/>
      <c r="J11" s="124"/>
      <c r="K11" s="124"/>
      <c r="L11" s="124"/>
      <c r="M11" s="138"/>
      <c r="N11" s="125"/>
      <c r="O11" s="124"/>
      <c r="P11" s="124"/>
      <c r="Q11" s="124"/>
      <c r="R11" s="124"/>
      <c r="S11" s="138"/>
      <c r="T11" s="125"/>
    </row>
    <row r="12" spans="1:27">
      <c r="A12" s="367" t="s">
        <v>1120</v>
      </c>
      <c r="B12" s="111" t="s">
        <v>738</v>
      </c>
      <c r="C12" s="124"/>
      <c r="D12" s="124"/>
      <c r="E12" s="124"/>
      <c r="F12" s="124"/>
      <c r="G12" s="138"/>
      <c r="H12" s="125"/>
      <c r="I12" s="124"/>
      <c r="J12" s="124"/>
      <c r="K12" s="124"/>
      <c r="L12" s="124"/>
      <c r="M12" s="138"/>
      <c r="N12" s="125"/>
      <c r="O12" s="124"/>
      <c r="P12" s="124"/>
      <c r="Q12" s="124"/>
      <c r="R12" s="124"/>
      <c r="S12" s="138"/>
      <c r="T12" s="125"/>
    </row>
    <row r="13" spans="1:27">
      <c r="A13" s="367" t="s">
        <v>694</v>
      </c>
      <c r="B13" s="111" t="s">
        <v>739</v>
      </c>
      <c r="C13" s="124"/>
      <c r="D13" s="124"/>
      <c r="E13" s="124"/>
      <c r="F13" s="124"/>
      <c r="G13" s="138"/>
      <c r="H13" s="125"/>
      <c r="I13" s="124"/>
      <c r="J13" s="124"/>
      <c r="K13" s="124"/>
      <c r="L13" s="124"/>
      <c r="M13" s="138"/>
      <c r="N13" s="125"/>
      <c r="O13" s="124"/>
      <c r="P13" s="124"/>
      <c r="Q13" s="124"/>
      <c r="R13" s="124"/>
      <c r="S13" s="138"/>
      <c r="T13" s="125"/>
    </row>
    <row r="14" spans="1:27">
      <c r="A14" s="367" t="s">
        <v>1121</v>
      </c>
      <c r="B14" s="111" t="s">
        <v>740</v>
      </c>
      <c r="C14" s="124"/>
      <c r="D14" s="124"/>
      <c r="E14" s="124"/>
      <c r="F14" s="124"/>
      <c r="G14" s="138"/>
      <c r="H14" s="125"/>
      <c r="I14" s="124"/>
      <c r="J14" s="124"/>
      <c r="K14" s="124"/>
      <c r="L14" s="124"/>
      <c r="M14" s="138"/>
      <c r="N14" s="125"/>
      <c r="O14" s="124"/>
      <c r="P14" s="124"/>
      <c r="Q14" s="124"/>
      <c r="R14" s="124"/>
      <c r="S14" s="138"/>
      <c r="T14" s="125"/>
    </row>
    <row r="15" spans="1:27">
      <c r="A15" s="367" t="s">
        <v>1122</v>
      </c>
      <c r="B15" s="111" t="s">
        <v>741</v>
      </c>
      <c r="C15" s="124"/>
      <c r="D15" s="124"/>
      <c r="E15" s="124"/>
      <c r="F15" s="124"/>
      <c r="G15" s="138"/>
      <c r="H15" s="125"/>
      <c r="I15" s="124"/>
      <c r="J15" s="124"/>
      <c r="K15" s="124"/>
      <c r="L15" s="124"/>
      <c r="M15" s="138"/>
      <c r="N15" s="125"/>
      <c r="O15" s="124"/>
      <c r="P15" s="124"/>
      <c r="Q15" s="124"/>
      <c r="R15" s="124"/>
      <c r="S15" s="138"/>
      <c r="T15" s="125"/>
    </row>
    <row r="16" spans="1:27">
      <c r="A16" s="367" t="s">
        <v>695</v>
      </c>
      <c r="B16" s="111" t="s">
        <v>742</v>
      </c>
      <c r="C16" s="124"/>
      <c r="D16" s="124"/>
      <c r="E16" s="124"/>
      <c r="F16" s="124"/>
      <c r="G16" s="138"/>
      <c r="H16" s="125"/>
      <c r="I16" s="124"/>
      <c r="J16" s="124"/>
      <c r="K16" s="124"/>
      <c r="L16" s="124"/>
      <c r="M16" s="138"/>
      <c r="N16" s="125"/>
      <c r="O16" s="124"/>
      <c r="P16" s="124"/>
      <c r="Q16" s="124"/>
      <c r="R16" s="124"/>
      <c r="S16" s="138"/>
      <c r="T16" s="125"/>
    </row>
    <row r="17" spans="1:27">
      <c r="A17" s="367" t="s">
        <v>1123</v>
      </c>
      <c r="B17" s="111" t="s">
        <v>743</v>
      </c>
      <c r="C17" s="124"/>
      <c r="D17" s="124"/>
      <c r="E17" s="124"/>
      <c r="F17" s="124"/>
      <c r="G17" s="138"/>
      <c r="H17" s="125"/>
      <c r="I17" s="124"/>
      <c r="J17" s="124"/>
      <c r="K17" s="124"/>
      <c r="L17" s="124"/>
      <c r="M17" s="138"/>
      <c r="N17" s="125"/>
      <c r="O17" s="124"/>
      <c r="P17" s="124"/>
      <c r="Q17" s="124"/>
      <c r="R17" s="124"/>
      <c r="S17" s="138"/>
      <c r="T17" s="125"/>
    </row>
    <row r="18" spans="1:27">
      <c r="A18" s="367" t="s">
        <v>696</v>
      </c>
      <c r="B18" s="111" t="s">
        <v>744</v>
      </c>
      <c r="C18" s="124"/>
      <c r="D18" s="124"/>
      <c r="E18" s="124"/>
      <c r="F18" s="124"/>
      <c r="G18" s="138"/>
      <c r="H18" s="125"/>
      <c r="I18" s="124"/>
      <c r="J18" s="124"/>
      <c r="K18" s="124"/>
      <c r="L18" s="124"/>
      <c r="M18" s="138"/>
      <c r="N18" s="125"/>
      <c r="O18" s="124"/>
      <c r="P18" s="124"/>
      <c r="Q18" s="124"/>
      <c r="R18" s="124"/>
      <c r="S18" s="138"/>
      <c r="T18" s="125"/>
    </row>
    <row r="19" spans="1:27">
      <c r="A19" s="367" t="s">
        <v>697</v>
      </c>
      <c r="B19" s="111" t="s">
        <v>745</v>
      </c>
      <c r="C19" s="124"/>
      <c r="D19" s="124"/>
      <c r="E19" s="124"/>
      <c r="F19" s="124"/>
      <c r="G19" s="138"/>
      <c r="H19" s="125"/>
      <c r="I19" s="124"/>
      <c r="J19" s="124"/>
      <c r="K19" s="124"/>
      <c r="L19" s="124"/>
      <c r="M19" s="138"/>
      <c r="N19" s="125"/>
      <c r="O19" s="124"/>
      <c r="P19" s="124"/>
      <c r="Q19" s="124"/>
      <c r="R19" s="124"/>
      <c r="S19" s="138"/>
      <c r="T19" s="125"/>
    </row>
    <row r="20" spans="1:27">
      <c r="A20" s="286" t="s">
        <v>1157</v>
      </c>
      <c r="B20" s="111" t="s">
        <v>746</v>
      </c>
      <c r="C20" s="124"/>
      <c r="D20" s="124"/>
      <c r="E20" s="124"/>
      <c r="F20" s="124"/>
      <c r="G20" s="138"/>
      <c r="H20" s="125"/>
      <c r="I20" s="124"/>
      <c r="J20" s="124"/>
      <c r="K20" s="124"/>
      <c r="L20" s="124"/>
      <c r="M20" s="138"/>
      <c r="N20" s="125"/>
      <c r="O20" s="124"/>
      <c r="P20" s="124"/>
      <c r="Q20" s="124"/>
      <c r="R20" s="124"/>
      <c r="S20" s="138"/>
      <c r="T20" s="125"/>
    </row>
    <row r="21" spans="1:27">
      <c r="A21" s="286" t="s">
        <v>1053</v>
      </c>
      <c r="B21" s="111" t="s">
        <v>747</v>
      </c>
      <c r="C21" s="124"/>
      <c r="D21" s="124"/>
      <c r="E21" s="124"/>
      <c r="F21" s="124"/>
      <c r="G21" s="138"/>
      <c r="H21" s="125"/>
      <c r="I21" s="124"/>
      <c r="J21" s="124"/>
      <c r="K21" s="124"/>
      <c r="L21" s="124"/>
      <c r="M21" s="138"/>
      <c r="N21" s="125"/>
      <c r="O21" s="124"/>
      <c r="P21" s="124"/>
      <c r="Q21" s="124"/>
      <c r="R21" s="124"/>
      <c r="S21" s="138"/>
      <c r="T21" s="125"/>
    </row>
    <row r="22" spans="1:27">
      <c r="A22" s="286" t="s">
        <v>1156</v>
      </c>
      <c r="B22" s="111" t="s">
        <v>748</v>
      </c>
      <c r="C22" s="124"/>
      <c r="D22" s="124"/>
      <c r="E22" s="124"/>
      <c r="F22" s="124"/>
      <c r="G22" s="138"/>
      <c r="H22" s="125"/>
      <c r="I22" s="124"/>
      <c r="J22" s="124"/>
      <c r="K22" s="124"/>
      <c r="L22" s="124"/>
      <c r="M22" s="138"/>
      <c r="N22" s="125"/>
      <c r="O22" s="124"/>
      <c r="P22" s="124"/>
      <c r="Q22" s="124"/>
      <c r="R22" s="124"/>
      <c r="S22" s="138"/>
      <c r="T22" s="125"/>
    </row>
    <row r="23" spans="1:27">
      <c r="A23" s="286" t="s">
        <v>1044</v>
      </c>
      <c r="B23" s="111" t="s">
        <v>749</v>
      </c>
      <c r="C23" s="124"/>
      <c r="D23" s="124"/>
      <c r="E23" s="124"/>
      <c r="F23" s="124"/>
      <c r="G23" s="138"/>
      <c r="H23" s="125"/>
      <c r="I23" s="124"/>
      <c r="J23" s="124"/>
      <c r="K23" s="124"/>
      <c r="L23" s="124"/>
      <c r="M23" s="138"/>
      <c r="N23" s="125"/>
      <c r="O23" s="124"/>
      <c r="P23" s="124"/>
      <c r="Q23" s="124"/>
      <c r="R23" s="124"/>
      <c r="S23" s="138"/>
      <c r="T23" s="125"/>
    </row>
    <row r="24" spans="1:27">
      <c r="A24" s="286" t="s">
        <v>1045</v>
      </c>
      <c r="B24" s="111" t="s">
        <v>750</v>
      </c>
      <c r="C24" s="124"/>
      <c r="D24" s="124"/>
      <c r="E24" s="124"/>
      <c r="F24" s="124"/>
      <c r="G24" s="138"/>
      <c r="H24" s="125"/>
      <c r="I24" s="124"/>
      <c r="J24" s="124"/>
      <c r="K24" s="124"/>
      <c r="L24" s="124"/>
      <c r="M24" s="138"/>
      <c r="N24" s="125"/>
      <c r="O24" s="124"/>
      <c r="P24" s="124"/>
      <c r="Q24" s="124"/>
      <c r="R24" s="124"/>
      <c r="S24" s="138"/>
      <c r="T24" s="125"/>
    </row>
    <row r="25" spans="1:27">
      <c r="A25" s="286" t="s">
        <v>1052</v>
      </c>
      <c r="B25" s="111" t="s">
        <v>751</v>
      </c>
      <c r="C25" s="124"/>
      <c r="D25" s="124"/>
      <c r="E25" s="124"/>
      <c r="F25" s="124"/>
      <c r="G25" s="138"/>
      <c r="H25" s="125"/>
      <c r="I25" s="124"/>
      <c r="J25" s="124"/>
      <c r="K25" s="124"/>
      <c r="L25" s="124"/>
      <c r="M25" s="138"/>
      <c r="N25" s="125"/>
      <c r="O25" s="124"/>
      <c r="P25" s="124"/>
      <c r="Q25" s="124"/>
      <c r="R25" s="124"/>
      <c r="S25" s="138"/>
      <c r="T25" s="125"/>
    </row>
    <row r="26" spans="1:27">
      <c r="A26" s="286" t="s">
        <v>1054</v>
      </c>
      <c r="B26" s="111" t="s">
        <v>752</v>
      </c>
      <c r="C26" s="124"/>
      <c r="D26" s="124"/>
      <c r="E26" s="124"/>
      <c r="F26" s="124"/>
      <c r="G26" s="138"/>
      <c r="H26" s="125"/>
      <c r="I26" s="124"/>
      <c r="J26" s="124"/>
      <c r="K26" s="124"/>
      <c r="L26" s="124"/>
      <c r="M26" s="138"/>
      <c r="N26" s="125"/>
      <c r="O26" s="124"/>
      <c r="P26" s="124"/>
      <c r="Q26" s="124"/>
      <c r="R26" s="124"/>
      <c r="S26" s="138"/>
      <c r="T26" s="125"/>
    </row>
    <row r="30" spans="1:27" ht="18.75" customHeight="1">
      <c r="C30" s="431" t="s">
        <v>1185</v>
      </c>
      <c r="D30" s="432"/>
      <c r="E30" s="432"/>
      <c r="F30" s="432"/>
      <c r="G30" s="432"/>
      <c r="H30" s="432"/>
      <c r="I30" s="432"/>
      <c r="J30" s="432"/>
      <c r="K30" s="432"/>
      <c r="L30" s="432"/>
      <c r="M30" s="432"/>
      <c r="N30" s="432"/>
      <c r="O30" s="432"/>
      <c r="P30" s="432"/>
      <c r="Q30" s="432"/>
      <c r="R30" s="432"/>
      <c r="S30" s="432"/>
      <c r="T30" s="433"/>
    </row>
    <row r="31" spans="1:27" ht="55.5" customHeight="1">
      <c r="C31" s="435" t="s">
        <v>1184</v>
      </c>
      <c r="D31" s="436"/>
      <c r="E31" s="436"/>
      <c r="F31" s="436"/>
      <c r="G31" s="436"/>
      <c r="H31" s="437"/>
      <c r="I31" s="431" t="s">
        <v>1183</v>
      </c>
      <c r="J31" s="432"/>
      <c r="K31" s="432"/>
      <c r="L31" s="432"/>
      <c r="M31" s="432"/>
      <c r="N31" s="433"/>
      <c r="O31" s="431" t="s">
        <v>1186</v>
      </c>
      <c r="P31" s="432"/>
      <c r="Q31" s="432"/>
      <c r="R31" s="432"/>
      <c r="S31" s="432"/>
      <c r="T31" s="433"/>
    </row>
    <row r="32" spans="1:27" ht="18.75" customHeight="1">
      <c r="C32" s="273">
        <v>2022</v>
      </c>
      <c r="D32" s="273">
        <v>2023</v>
      </c>
      <c r="E32" s="273">
        <v>2024</v>
      </c>
      <c r="F32" s="273">
        <v>2025</v>
      </c>
      <c r="G32" s="273">
        <v>2026</v>
      </c>
      <c r="H32" s="273">
        <v>2027</v>
      </c>
      <c r="I32" s="273">
        <v>2022</v>
      </c>
      <c r="J32" s="273">
        <v>2023</v>
      </c>
      <c r="K32" s="273">
        <v>2024</v>
      </c>
      <c r="L32" s="273">
        <v>2025</v>
      </c>
      <c r="M32" s="273">
        <v>2026</v>
      </c>
      <c r="N32" s="273">
        <v>2027</v>
      </c>
      <c r="O32" s="273">
        <v>2022</v>
      </c>
      <c r="P32" s="273">
        <v>2023</v>
      </c>
      <c r="Q32" s="273">
        <v>2024</v>
      </c>
      <c r="R32" s="273">
        <v>2025</v>
      </c>
      <c r="S32" s="273">
        <v>2026</v>
      </c>
      <c r="T32" s="273">
        <v>2027</v>
      </c>
      <c r="Y32" s="313"/>
      <c r="Z32" s="313"/>
      <c r="AA32" s="313"/>
    </row>
    <row r="33" spans="1:20">
      <c r="C33" s="111" t="s">
        <v>727</v>
      </c>
      <c r="D33" s="111" t="s">
        <v>728</v>
      </c>
      <c r="E33" s="111" t="s">
        <v>729</v>
      </c>
      <c r="F33" s="111" t="s">
        <v>730</v>
      </c>
      <c r="G33" s="111" t="s">
        <v>731</v>
      </c>
      <c r="H33" s="111" t="s">
        <v>784</v>
      </c>
      <c r="I33" s="111" t="s">
        <v>785</v>
      </c>
      <c r="J33" s="111" t="s">
        <v>786</v>
      </c>
      <c r="K33" s="111" t="s">
        <v>787</v>
      </c>
      <c r="L33" s="111" t="s">
        <v>788</v>
      </c>
      <c r="M33" s="111" t="s">
        <v>789</v>
      </c>
      <c r="N33" s="111" t="s">
        <v>790</v>
      </c>
      <c r="O33" s="111" t="s">
        <v>791</v>
      </c>
      <c r="P33" s="111" t="s">
        <v>792</v>
      </c>
      <c r="Q33" s="111" t="s">
        <v>793</v>
      </c>
      <c r="R33" s="111" t="s">
        <v>794</v>
      </c>
      <c r="S33" s="111" t="s">
        <v>795</v>
      </c>
      <c r="T33" s="111" t="s">
        <v>796</v>
      </c>
    </row>
    <row r="34" spans="1:20" ht="15.75">
      <c r="A34" s="110" t="s">
        <v>674</v>
      </c>
      <c r="B34" s="119" t="s">
        <v>753</v>
      </c>
      <c r="C34" s="124"/>
      <c r="D34" s="124"/>
      <c r="E34" s="124"/>
      <c r="F34" s="124"/>
      <c r="G34" s="138"/>
      <c r="H34" s="125"/>
      <c r="I34" s="126"/>
      <c r="J34" s="124"/>
      <c r="K34" s="124"/>
      <c r="L34" s="124"/>
      <c r="M34" s="138"/>
      <c r="N34" s="125"/>
      <c r="O34" s="126"/>
      <c r="P34" s="124"/>
      <c r="Q34" s="124"/>
      <c r="R34" s="124"/>
      <c r="S34" s="138"/>
      <c r="T34" s="125"/>
    </row>
    <row r="35" spans="1:20">
      <c r="A35" s="367" t="s">
        <v>693</v>
      </c>
      <c r="B35" s="111" t="s">
        <v>754</v>
      </c>
      <c r="C35" s="124"/>
      <c r="D35" s="124"/>
      <c r="E35" s="124"/>
      <c r="F35" s="124"/>
      <c r="G35" s="138"/>
      <c r="H35" s="125"/>
      <c r="I35" s="124"/>
      <c r="J35" s="124"/>
      <c r="K35" s="124"/>
      <c r="L35" s="124"/>
      <c r="M35" s="138"/>
      <c r="N35" s="125"/>
      <c r="O35" s="124"/>
      <c r="P35" s="124"/>
      <c r="Q35" s="124"/>
      <c r="R35" s="124"/>
      <c r="S35" s="138"/>
      <c r="T35" s="125"/>
    </row>
    <row r="36" spans="1:20">
      <c r="A36" s="367" t="s">
        <v>1116</v>
      </c>
      <c r="B36" s="111" t="s">
        <v>755</v>
      </c>
      <c r="C36" s="124"/>
      <c r="D36" s="124"/>
      <c r="E36" s="124"/>
      <c r="F36" s="124"/>
      <c r="G36" s="138"/>
      <c r="H36" s="125"/>
      <c r="I36" s="124"/>
      <c r="J36" s="124"/>
      <c r="K36" s="124"/>
      <c r="L36" s="124"/>
      <c r="M36" s="138"/>
      <c r="N36" s="125"/>
      <c r="O36" s="124"/>
      <c r="P36" s="124"/>
      <c r="Q36" s="124"/>
      <c r="R36" s="124"/>
      <c r="S36" s="138"/>
      <c r="T36" s="125"/>
    </row>
    <row r="37" spans="1:20">
      <c r="A37" s="367" t="s">
        <v>1117</v>
      </c>
      <c r="B37" s="111" t="s">
        <v>756</v>
      </c>
      <c r="C37" s="124"/>
      <c r="D37" s="124"/>
      <c r="E37" s="124"/>
      <c r="F37" s="124"/>
      <c r="G37" s="138"/>
      <c r="H37" s="125"/>
      <c r="I37" s="124"/>
      <c r="J37" s="124"/>
      <c r="K37" s="124"/>
      <c r="L37" s="124"/>
      <c r="M37" s="138"/>
      <c r="N37" s="125"/>
      <c r="O37" s="124"/>
      <c r="P37" s="124"/>
      <c r="Q37" s="124"/>
      <c r="R37" s="124"/>
      <c r="S37" s="138"/>
      <c r="T37" s="125"/>
    </row>
    <row r="38" spans="1:20">
      <c r="A38" s="367" t="s">
        <v>1118</v>
      </c>
      <c r="B38" s="111" t="s">
        <v>757</v>
      </c>
      <c r="C38" s="124"/>
      <c r="D38" s="124"/>
      <c r="E38" s="124"/>
      <c r="F38" s="124"/>
      <c r="G38" s="138"/>
      <c r="H38" s="125"/>
      <c r="I38" s="124"/>
      <c r="J38" s="124"/>
      <c r="K38" s="124"/>
      <c r="L38" s="124"/>
      <c r="M38" s="138"/>
      <c r="N38" s="125"/>
      <c r="O38" s="124"/>
      <c r="P38" s="124"/>
      <c r="Q38" s="124"/>
      <c r="R38" s="124"/>
      <c r="S38" s="138"/>
      <c r="T38" s="125"/>
    </row>
    <row r="39" spans="1:20">
      <c r="A39" s="367" t="s">
        <v>1119</v>
      </c>
      <c r="B39" s="111" t="s">
        <v>758</v>
      </c>
      <c r="C39" s="124"/>
      <c r="D39" s="124"/>
      <c r="E39" s="124"/>
      <c r="F39" s="124"/>
      <c r="G39" s="138"/>
      <c r="H39" s="125"/>
      <c r="I39" s="124"/>
      <c r="J39" s="124"/>
      <c r="K39" s="124"/>
      <c r="L39" s="124"/>
      <c r="M39" s="138"/>
      <c r="N39" s="125"/>
      <c r="O39" s="124"/>
      <c r="P39" s="124"/>
      <c r="Q39" s="124"/>
      <c r="R39" s="124"/>
      <c r="S39" s="138"/>
      <c r="T39" s="125"/>
    </row>
    <row r="40" spans="1:20">
      <c r="A40" s="367" t="s">
        <v>1120</v>
      </c>
      <c r="B40" s="111" t="s">
        <v>759</v>
      </c>
      <c r="C40" s="124"/>
      <c r="D40" s="124"/>
      <c r="E40" s="124"/>
      <c r="F40" s="124"/>
      <c r="G40" s="138"/>
      <c r="H40" s="125"/>
      <c r="I40" s="124"/>
      <c r="J40" s="124"/>
      <c r="K40" s="124"/>
      <c r="L40" s="124"/>
      <c r="M40" s="138"/>
      <c r="N40" s="125"/>
      <c r="O40" s="124"/>
      <c r="P40" s="124"/>
      <c r="Q40" s="124"/>
      <c r="R40" s="124"/>
      <c r="S40" s="138"/>
      <c r="T40" s="125"/>
    </row>
    <row r="41" spans="1:20">
      <c r="A41" s="367" t="s">
        <v>694</v>
      </c>
      <c r="B41" s="111" t="s">
        <v>760</v>
      </c>
      <c r="C41" s="124"/>
      <c r="D41" s="124"/>
      <c r="E41" s="124"/>
      <c r="F41" s="124"/>
      <c r="G41" s="138"/>
      <c r="H41" s="125"/>
      <c r="I41" s="124"/>
      <c r="J41" s="124"/>
      <c r="K41" s="124"/>
      <c r="L41" s="124"/>
      <c r="M41" s="138"/>
      <c r="N41" s="125"/>
      <c r="O41" s="124"/>
      <c r="P41" s="124"/>
      <c r="Q41" s="124"/>
      <c r="R41" s="124"/>
      <c r="S41" s="138"/>
      <c r="T41" s="125"/>
    </row>
    <row r="42" spans="1:20">
      <c r="A42" s="367" t="s">
        <v>1121</v>
      </c>
      <c r="B42" s="111" t="s">
        <v>761</v>
      </c>
      <c r="C42" s="124"/>
      <c r="D42" s="124"/>
      <c r="E42" s="124"/>
      <c r="F42" s="124"/>
      <c r="G42" s="138"/>
      <c r="H42" s="125"/>
      <c r="I42" s="124"/>
      <c r="J42" s="124"/>
      <c r="K42" s="124"/>
      <c r="L42" s="124"/>
      <c r="M42" s="138"/>
      <c r="N42" s="125"/>
      <c r="O42" s="124"/>
      <c r="P42" s="124"/>
      <c r="Q42" s="124"/>
      <c r="R42" s="124"/>
      <c r="S42" s="138"/>
      <c r="T42" s="125"/>
    </row>
    <row r="43" spans="1:20">
      <c r="A43" s="367" t="s">
        <v>1122</v>
      </c>
      <c r="B43" s="111" t="s">
        <v>762</v>
      </c>
      <c r="C43" s="124"/>
      <c r="D43" s="124"/>
      <c r="E43" s="124"/>
      <c r="F43" s="124"/>
      <c r="G43" s="138"/>
      <c r="H43" s="125"/>
      <c r="I43" s="124"/>
      <c r="J43" s="124"/>
      <c r="K43" s="124"/>
      <c r="L43" s="124"/>
      <c r="M43" s="138"/>
      <c r="N43" s="125"/>
      <c r="O43" s="124"/>
      <c r="P43" s="124"/>
      <c r="Q43" s="124"/>
      <c r="R43" s="124"/>
      <c r="S43" s="138"/>
      <c r="T43" s="125"/>
    </row>
    <row r="44" spans="1:20">
      <c r="A44" s="367" t="s">
        <v>695</v>
      </c>
      <c r="B44" s="111" t="s">
        <v>763</v>
      </c>
      <c r="C44" s="124"/>
      <c r="D44" s="124"/>
      <c r="E44" s="124"/>
      <c r="F44" s="124"/>
      <c r="G44" s="138"/>
      <c r="H44" s="125"/>
      <c r="I44" s="124"/>
      <c r="J44" s="124"/>
      <c r="K44" s="124"/>
      <c r="L44" s="124"/>
      <c r="M44" s="138"/>
      <c r="N44" s="125"/>
      <c r="O44" s="124"/>
      <c r="P44" s="124"/>
      <c r="Q44" s="124"/>
      <c r="R44" s="124"/>
      <c r="S44" s="138"/>
      <c r="T44" s="125"/>
    </row>
    <row r="45" spans="1:20">
      <c r="A45" s="367" t="s">
        <v>1123</v>
      </c>
      <c r="B45" s="111" t="s">
        <v>764</v>
      </c>
      <c r="C45" s="124"/>
      <c r="D45" s="124"/>
      <c r="E45" s="124"/>
      <c r="F45" s="124"/>
      <c r="G45" s="138"/>
      <c r="H45" s="125"/>
      <c r="I45" s="124"/>
      <c r="J45" s="124"/>
      <c r="K45" s="124"/>
      <c r="L45" s="124"/>
      <c r="M45" s="138"/>
      <c r="N45" s="125"/>
      <c r="O45" s="124"/>
      <c r="P45" s="124"/>
      <c r="Q45" s="124"/>
      <c r="R45" s="124"/>
      <c r="S45" s="138"/>
      <c r="T45" s="125"/>
    </row>
    <row r="46" spans="1:20">
      <c r="A46" s="367" t="s">
        <v>696</v>
      </c>
      <c r="B46" s="111" t="s">
        <v>765</v>
      </c>
      <c r="C46" s="124"/>
      <c r="D46" s="124"/>
      <c r="E46" s="124"/>
      <c r="F46" s="124"/>
      <c r="G46" s="138"/>
      <c r="H46" s="125"/>
      <c r="I46" s="124"/>
      <c r="J46" s="124"/>
      <c r="K46" s="124"/>
      <c r="L46" s="124"/>
      <c r="M46" s="138"/>
      <c r="N46" s="125"/>
      <c r="O46" s="124"/>
      <c r="P46" s="124"/>
      <c r="Q46" s="124"/>
      <c r="R46" s="124"/>
      <c r="S46" s="138"/>
      <c r="T46" s="125"/>
    </row>
    <row r="47" spans="1:20">
      <c r="A47" s="367" t="s">
        <v>697</v>
      </c>
      <c r="B47" s="111" t="s">
        <v>766</v>
      </c>
      <c r="C47" s="124"/>
      <c r="D47" s="124"/>
      <c r="E47" s="124"/>
      <c r="F47" s="124"/>
      <c r="G47" s="138"/>
      <c r="H47" s="125"/>
      <c r="I47" s="124"/>
      <c r="J47" s="124"/>
      <c r="K47" s="124"/>
      <c r="L47" s="124"/>
      <c r="M47" s="138"/>
      <c r="N47" s="125"/>
      <c r="O47" s="124"/>
      <c r="P47" s="124"/>
      <c r="Q47" s="124"/>
      <c r="R47" s="124"/>
      <c r="S47" s="138"/>
      <c r="T47" s="125"/>
    </row>
    <row r="48" spans="1:20">
      <c r="A48" s="286" t="s">
        <v>1157</v>
      </c>
      <c r="B48" s="111" t="s">
        <v>767</v>
      </c>
      <c r="C48" s="124"/>
      <c r="D48" s="124"/>
      <c r="E48" s="124"/>
      <c r="F48" s="124"/>
      <c r="G48" s="138"/>
      <c r="H48" s="125"/>
      <c r="I48" s="124"/>
      <c r="J48" s="124"/>
      <c r="K48" s="124"/>
      <c r="L48" s="124"/>
      <c r="M48" s="138"/>
      <c r="N48" s="125"/>
      <c r="O48" s="124"/>
      <c r="P48" s="124"/>
      <c r="Q48" s="124"/>
      <c r="R48" s="124"/>
      <c r="S48" s="138"/>
      <c r="T48" s="125"/>
    </row>
    <row r="49" spans="1:20">
      <c r="A49" s="286" t="s">
        <v>1053</v>
      </c>
      <c r="B49" s="111" t="s">
        <v>768</v>
      </c>
      <c r="C49" s="124"/>
      <c r="D49" s="124"/>
      <c r="E49" s="124"/>
      <c r="F49" s="124"/>
      <c r="G49" s="138"/>
      <c r="H49" s="125"/>
      <c r="I49" s="124"/>
      <c r="J49" s="124"/>
      <c r="K49" s="124"/>
      <c r="L49" s="124"/>
      <c r="M49" s="138"/>
      <c r="N49" s="125"/>
      <c r="O49" s="124"/>
      <c r="P49" s="124"/>
      <c r="Q49" s="124"/>
      <c r="R49" s="124"/>
      <c r="S49" s="138"/>
      <c r="T49" s="125"/>
    </row>
    <row r="50" spans="1:20">
      <c r="A50" s="286" t="s">
        <v>1156</v>
      </c>
      <c r="B50" s="111" t="s">
        <v>769</v>
      </c>
      <c r="C50" s="124"/>
      <c r="D50" s="124"/>
      <c r="E50" s="124"/>
      <c r="F50" s="124"/>
      <c r="G50" s="138"/>
      <c r="H50" s="125"/>
      <c r="I50" s="124"/>
      <c r="J50" s="124"/>
      <c r="K50" s="124"/>
      <c r="L50" s="124"/>
      <c r="M50" s="138"/>
      <c r="N50" s="125"/>
      <c r="O50" s="124"/>
      <c r="P50" s="124"/>
      <c r="Q50" s="124"/>
      <c r="R50" s="124"/>
      <c r="S50" s="138"/>
      <c r="T50" s="125"/>
    </row>
    <row r="51" spans="1:20">
      <c r="A51" s="286" t="s">
        <v>1044</v>
      </c>
      <c r="B51" s="111" t="s">
        <v>770</v>
      </c>
      <c r="C51" s="124"/>
      <c r="D51" s="124"/>
      <c r="E51" s="124"/>
      <c r="F51" s="124"/>
      <c r="G51" s="138"/>
      <c r="H51" s="125"/>
      <c r="I51" s="124"/>
      <c r="J51" s="124"/>
      <c r="K51" s="124"/>
      <c r="L51" s="124"/>
      <c r="M51" s="138"/>
      <c r="N51" s="125"/>
      <c r="O51" s="124"/>
      <c r="P51" s="124"/>
      <c r="Q51" s="124"/>
      <c r="R51" s="124"/>
      <c r="S51" s="138"/>
      <c r="T51" s="125"/>
    </row>
    <row r="52" spans="1:20">
      <c r="A52" s="286" t="s">
        <v>1045</v>
      </c>
      <c r="B52" s="111" t="s">
        <v>771</v>
      </c>
      <c r="C52" s="124"/>
      <c r="D52" s="124"/>
      <c r="E52" s="124"/>
      <c r="F52" s="124"/>
      <c r="G52" s="138"/>
      <c r="H52" s="125"/>
      <c r="I52" s="124"/>
      <c r="J52" s="124"/>
      <c r="K52" s="124"/>
      <c r="L52" s="124"/>
      <c r="M52" s="138"/>
      <c r="N52" s="125"/>
      <c r="O52" s="124"/>
      <c r="P52" s="124"/>
      <c r="Q52" s="124"/>
      <c r="R52" s="124"/>
      <c r="S52" s="138"/>
      <c r="T52" s="125"/>
    </row>
    <row r="53" spans="1:20">
      <c r="A53" s="286" t="s">
        <v>1052</v>
      </c>
      <c r="B53" s="111" t="s">
        <v>772</v>
      </c>
      <c r="C53" s="124"/>
      <c r="D53" s="124"/>
      <c r="E53" s="124"/>
      <c r="F53" s="124"/>
      <c r="G53" s="138"/>
      <c r="H53" s="125"/>
      <c r="I53" s="124"/>
      <c r="J53" s="124"/>
      <c r="K53" s="124"/>
      <c r="L53" s="124"/>
      <c r="M53" s="138"/>
      <c r="N53" s="125"/>
      <c r="O53" s="124"/>
      <c r="P53" s="124"/>
      <c r="Q53" s="124"/>
      <c r="R53" s="124"/>
      <c r="S53" s="138"/>
      <c r="T53" s="125"/>
    </row>
    <row r="54" spans="1:20">
      <c r="A54" s="286" t="s">
        <v>1054</v>
      </c>
      <c r="B54" s="111" t="s">
        <v>773</v>
      </c>
      <c r="C54" s="124"/>
      <c r="D54" s="124"/>
      <c r="E54" s="124"/>
      <c r="F54" s="124"/>
      <c r="G54" s="138"/>
      <c r="H54" s="125"/>
      <c r="I54" s="124"/>
      <c r="J54" s="124"/>
      <c r="K54" s="124"/>
      <c r="L54" s="124"/>
      <c r="M54" s="138"/>
      <c r="N54" s="125"/>
      <c r="O54" s="124"/>
      <c r="P54" s="124"/>
      <c r="Q54" s="124"/>
      <c r="R54" s="124"/>
      <c r="S54" s="138"/>
      <c r="T54" s="125"/>
    </row>
    <row r="55" spans="1:20">
      <c r="A55" s="323"/>
      <c r="B55" s="92"/>
      <c r="C55" s="93"/>
      <c r="D55" s="93"/>
      <c r="E55" s="93"/>
      <c r="F55" s="93"/>
      <c r="G55" s="93"/>
      <c r="H55" s="93"/>
      <c r="I55" s="93"/>
      <c r="J55" s="93"/>
      <c r="K55" s="93"/>
      <c r="L55" s="93"/>
      <c r="M55" s="93"/>
      <c r="N55" s="93"/>
      <c r="O55" s="93"/>
      <c r="P55" s="93"/>
      <c r="Q55" s="93"/>
      <c r="R55" s="93"/>
      <c r="S55" s="93"/>
      <c r="T55" s="93"/>
    </row>
    <row r="56" spans="1:20">
      <c r="A56" s="323"/>
      <c r="B56" s="92"/>
      <c r="C56" s="93"/>
      <c r="D56" s="93"/>
      <c r="E56" s="93"/>
      <c r="F56" s="93"/>
      <c r="G56" s="93"/>
      <c r="H56" s="93"/>
      <c r="I56" s="93"/>
      <c r="J56" s="93"/>
      <c r="K56" s="93"/>
      <c r="L56" s="93"/>
      <c r="M56" s="93"/>
      <c r="N56" s="93"/>
      <c r="O56" s="93"/>
      <c r="P56" s="93"/>
      <c r="Q56" s="93"/>
      <c r="R56" s="93"/>
      <c r="S56" s="93"/>
      <c r="T56" s="93"/>
    </row>
    <row r="58" spans="1:20" ht="15" customHeight="1">
      <c r="C58" s="431" t="s">
        <v>692</v>
      </c>
      <c r="D58" s="432"/>
      <c r="E58" s="432"/>
      <c r="F58" s="432"/>
      <c r="G58" s="432"/>
      <c r="H58" s="433"/>
    </row>
    <row r="59" spans="1:20">
      <c r="C59" s="273">
        <v>2022</v>
      </c>
      <c r="D59" s="273">
        <v>2023</v>
      </c>
      <c r="E59" s="273">
        <v>2024</v>
      </c>
      <c r="F59" s="273">
        <v>2025</v>
      </c>
      <c r="G59" s="273">
        <v>2026</v>
      </c>
      <c r="H59" s="273">
        <v>2027</v>
      </c>
    </row>
    <row r="60" spans="1:20">
      <c r="C60" s="111" t="s">
        <v>727</v>
      </c>
      <c r="D60" s="111" t="s">
        <v>728</v>
      </c>
      <c r="E60" s="111" t="s">
        <v>729</v>
      </c>
      <c r="F60" s="111" t="s">
        <v>730</v>
      </c>
      <c r="G60" s="111" t="s">
        <v>731</v>
      </c>
      <c r="H60" s="111" t="s">
        <v>784</v>
      </c>
    </row>
    <row r="61" spans="1:20" ht="15.75">
      <c r="A61" s="110" t="s">
        <v>674</v>
      </c>
      <c r="B61" s="119" t="s">
        <v>774</v>
      </c>
      <c r="C61" s="124"/>
      <c r="D61" s="124"/>
      <c r="E61" s="124"/>
      <c r="F61" s="124"/>
      <c r="G61" s="138"/>
      <c r="H61" s="125"/>
    </row>
    <row r="62" spans="1:20">
      <c r="A62" s="367" t="s">
        <v>693</v>
      </c>
      <c r="B62" s="111" t="s">
        <v>775</v>
      </c>
      <c r="C62" s="124"/>
      <c r="D62" s="124"/>
      <c r="E62" s="124"/>
      <c r="F62" s="124"/>
      <c r="G62" s="138"/>
      <c r="H62" s="125"/>
    </row>
    <row r="63" spans="1:20">
      <c r="A63" s="367" t="s">
        <v>1116</v>
      </c>
      <c r="B63" s="119" t="s">
        <v>776</v>
      </c>
      <c r="C63" s="124"/>
      <c r="D63" s="124"/>
      <c r="E63" s="124"/>
      <c r="F63" s="124"/>
      <c r="G63" s="138"/>
      <c r="H63" s="125"/>
    </row>
    <row r="64" spans="1:20">
      <c r="A64" s="367" t="s">
        <v>1117</v>
      </c>
      <c r="B64" s="111" t="s">
        <v>777</v>
      </c>
      <c r="C64" s="124"/>
      <c r="D64" s="124"/>
      <c r="E64" s="124"/>
      <c r="F64" s="124"/>
      <c r="G64" s="138"/>
      <c r="H64" s="125"/>
    </row>
    <row r="65" spans="1:8">
      <c r="A65" s="367" t="s">
        <v>1118</v>
      </c>
      <c r="B65" s="119" t="s">
        <v>778</v>
      </c>
      <c r="C65" s="124"/>
      <c r="D65" s="124"/>
      <c r="E65" s="124"/>
      <c r="F65" s="124"/>
      <c r="G65" s="138"/>
      <c r="H65" s="125"/>
    </row>
    <row r="66" spans="1:8">
      <c r="A66" s="367" t="s">
        <v>1119</v>
      </c>
      <c r="B66" s="111" t="s">
        <v>779</v>
      </c>
      <c r="C66" s="124"/>
      <c r="D66" s="124"/>
      <c r="E66" s="124"/>
      <c r="F66" s="124"/>
      <c r="G66" s="138"/>
      <c r="H66" s="125"/>
    </row>
    <row r="67" spans="1:8">
      <c r="A67" s="367" t="s">
        <v>1120</v>
      </c>
      <c r="B67" s="119" t="s">
        <v>780</v>
      </c>
      <c r="C67" s="124"/>
      <c r="D67" s="124"/>
      <c r="E67" s="124"/>
      <c r="F67" s="124"/>
      <c r="G67" s="138"/>
      <c r="H67" s="125"/>
    </row>
    <row r="68" spans="1:8">
      <c r="A68" s="367" t="s">
        <v>694</v>
      </c>
      <c r="B68" s="111" t="s">
        <v>781</v>
      </c>
      <c r="C68" s="124"/>
      <c r="D68" s="124"/>
      <c r="E68" s="124"/>
      <c r="F68" s="124"/>
      <c r="G68" s="138"/>
      <c r="H68" s="125"/>
    </row>
    <row r="69" spans="1:8">
      <c r="A69" s="367" t="s">
        <v>1121</v>
      </c>
      <c r="B69" s="119" t="s">
        <v>782</v>
      </c>
      <c r="C69" s="124"/>
      <c r="D69" s="124"/>
      <c r="E69" s="124"/>
      <c r="F69" s="124"/>
      <c r="G69" s="138"/>
      <c r="H69" s="125"/>
    </row>
    <row r="70" spans="1:8">
      <c r="A70" s="367" t="s">
        <v>1122</v>
      </c>
      <c r="B70" s="111" t="s">
        <v>783</v>
      </c>
      <c r="C70" s="124"/>
      <c r="D70" s="124"/>
      <c r="E70" s="124"/>
      <c r="F70" s="124"/>
      <c r="G70" s="138"/>
      <c r="H70" s="125"/>
    </row>
    <row r="71" spans="1:8">
      <c r="A71" s="367" t="s">
        <v>695</v>
      </c>
      <c r="B71" s="119" t="s">
        <v>819</v>
      </c>
      <c r="C71" s="124"/>
      <c r="D71" s="124"/>
      <c r="E71" s="124"/>
      <c r="F71" s="124"/>
      <c r="G71" s="138"/>
      <c r="H71" s="125"/>
    </row>
    <row r="72" spans="1:8">
      <c r="A72" s="367" t="s">
        <v>1123</v>
      </c>
      <c r="B72" s="111" t="s">
        <v>820</v>
      </c>
      <c r="C72" s="124"/>
      <c r="D72" s="124"/>
      <c r="E72" s="124"/>
      <c r="F72" s="124"/>
      <c r="G72" s="138"/>
      <c r="H72" s="125"/>
    </row>
    <row r="73" spans="1:8">
      <c r="A73" s="367" t="s">
        <v>696</v>
      </c>
      <c r="B73" s="119" t="s">
        <v>821</v>
      </c>
      <c r="C73" s="124"/>
      <c r="D73" s="124"/>
      <c r="E73" s="124"/>
      <c r="F73" s="124"/>
      <c r="G73" s="138"/>
      <c r="H73" s="125"/>
    </row>
    <row r="74" spans="1:8">
      <c r="A74" s="367" t="s">
        <v>697</v>
      </c>
      <c r="B74" s="111" t="s">
        <v>822</v>
      </c>
      <c r="C74" s="124"/>
      <c r="D74" s="124"/>
      <c r="E74" s="124"/>
      <c r="F74" s="124"/>
      <c r="G74" s="138"/>
      <c r="H74" s="125"/>
    </row>
    <row r="75" spans="1:8">
      <c r="A75" s="286" t="s">
        <v>1157</v>
      </c>
      <c r="B75" s="119" t="s">
        <v>823</v>
      </c>
      <c r="C75" s="124"/>
      <c r="D75" s="124"/>
      <c r="E75" s="124"/>
      <c r="F75" s="124"/>
      <c r="G75" s="138"/>
      <c r="H75" s="125"/>
    </row>
    <row r="76" spans="1:8">
      <c r="A76" s="286" t="s">
        <v>1053</v>
      </c>
      <c r="B76" s="111" t="s">
        <v>824</v>
      </c>
      <c r="C76" s="124"/>
      <c r="D76" s="124"/>
      <c r="E76" s="124"/>
      <c r="F76" s="124"/>
      <c r="G76" s="138"/>
      <c r="H76" s="125"/>
    </row>
    <row r="77" spans="1:8">
      <c r="A77" s="286" t="s">
        <v>1156</v>
      </c>
      <c r="B77" s="119" t="s">
        <v>825</v>
      </c>
      <c r="C77" s="124"/>
      <c r="D77" s="124"/>
      <c r="E77" s="124"/>
      <c r="F77" s="124"/>
      <c r="G77" s="138"/>
      <c r="H77" s="125"/>
    </row>
    <row r="78" spans="1:8">
      <c r="A78" s="286" t="s">
        <v>1044</v>
      </c>
      <c r="B78" s="111" t="s">
        <v>826</v>
      </c>
      <c r="C78" s="124"/>
      <c r="D78" s="124"/>
      <c r="E78" s="124"/>
      <c r="F78" s="124"/>
      <c r="G78" s="138"/>
      <c r="H78" s="125"/>
    </row>
    <row r="79" spans="1:8">
      <c r="A79" s="286" t="s">
        <v>1045</v>
      </c>
      <c r="B79" s="119" t="s">
        <v>827</v>
      </c>
      <c r="C79" s="124"/>
      <c r="D79" s="124"/>
      <c r="E79" s="124"/>
      <c r="F79" s="124"/>
      <c r="G79" s="138"/>
      <c r="H79" s="125"/>
    </row>
    <row r="80" spans="1:8">
      <c r="A80" s="286" t="s">
        <v>1052</v>
      </c>
      <c r="B80" s="111" t="s">
        <v>828</v>
      </c>
      <c r="C80" s="124"/>
      <c r="D80" s="124"/>
      <c r="E80" s="124"/>
      <c r="F80" s="124"/>
      <c r="G80" s="138"/>
      <c r="H80" s="125"/>
    </row>
    <row r="81" spans="1:8">
      <c r="A81" s="286" t="s">
        <v>1054</v>
      </c>
      <c r="B81" s="119" t="s">
        <v>829</v>
      </c>
      <c r="C81" s="124"/>
      <c r="D81" s="124"/>
      <c r="E81" s="124"/>
      <c r="F81" s="124"/>
      <c r="G81" s="138"/>
      <c r="H81" s="125"/>
    </row>
  </sheetData>
  <mergeCells count="9">
    <mergeCell ref="C58:H58"/>
    <mergeCell ref="C2:T2"/>
    <mergeCell ref="C3:H3"/>
    <mergeCell ref="I3:N3"/>
    <mergeCell ref="O3:T3"/>
    <mergeCell ref="C30:T30"/>
    <mergeCell ref="C31:H31"/>
    <mergeCell ref="I31:N31"/>
    <mergeCell ref="O31:T3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65"/>
  <sheetViews>
    <sheetView workbookViewId="0">
      <selection activeCell="E22" sqref="E22"/>
    </sheetView>
  </sheetViews>
  <sheetFormatPr baseColWidth="10" defaultColWidth="11.42578125" defaultRowHeight="15"/>
  <cols>
    <col min="1" max="1" width="73.140625" style="180" bestFit="1" customWidth="1"/>
    <col min="2" max="2" width="13.28515625" style="180" customWidth="1"/>
    <col min="3" max="3" width="13.7109375" style="180" customWidth="1"/>
    <col min="4" max="4" width="21.42578125" style="180" bestFit="1" customWidth="1"/>
    <col min="5" max="5" width="36.42578125" style="206" bestFit="1" customWidth="1"/>
    <col min="6" max="6" width="20.5703125" style="180" customWidth="1"/>
    <col min="7" max="16384" width="11.42578125" style="180"/>
  </cols>
  <sheetData>
    <row r="1" spans="1:6" ht="31.5" customHeight="1" thickBot="1">
      <c r="A1" s="446" t="s">
        <v>995</v>
      </c>
      <c r="B1" s="179" t="s">
        <v>996</v>
      </c>
      <c r="C1" s="448" t="s">
        <v>1037</v>
      </c>
      <c r="D1" s="449"/>
      <c r="E1" s="449"/>
      <c r="F1" s="449"/>
    </row>
    <row r="2" spans="1:6" ht="15" customHeight="1" thickBot="1">
      <c r="A2" s="447"/>
      <c r="B2" s="181" t="s">
        <v>997</v>
      </c>
      <c r="C2" s="182" t="s">
        <v>998</v>
      </c>
      <c r="D2" s="182" t="s">
        <v>947</v>
      </c>
      <c r="E2" s="181" t="s">
        <v>997</v>
      </c>
      <c r="F2" s="182" t="s">
        <v>999</v>
      </c>
    </row>
    <row r="3" spans="1:6" ht="15.75" thickBot="1">
      <c r="A3" s="450" t="s">
        <v>1000</v>
      </c>
      <c r="B3" s="451"/>
      <c r="C3" s="451"/>
      <c r="D3" s="451"/>
      <c r="E3" s="451"/>
      <c r="F3" s="452"/>
    </row>
    <row r="4" spans="1:6">
      <c r="A4" s="183" t="s">
        <v>1171</v>
      </c>
      <c r="B4" s="184" t="s">
        <v>732</v>
      </c>
      <c r="C4" s="185" t="s">
        <v>1200</v>
      </c>
      <c r="D4" s="186" t="s">
        <v>1001</v>
      </c>
      <c r="E4" s="187" t="s">
        <v>739</v>
      </c>
      <c r="F4" s="188" t="s">
        <v>727</v>
      </c>
    </row>
    <row r="5" spans="1:6">
      <c r="A5" s="189" t="s">
        <v>623</v>
      </c>
      <c r="B5" s="190" t="s">
        <v>733</v>
      </c>
      <c r="C5" s="191" t="s">
        <v>1200</v>
      </c>
      <c r="D5" s="192" t="s">
        <v>1001</v>
      </c>
      <c r="E5" s="193" t="s">
        <v>740</v>
      </c>
      <c r="F5" s="194" t="s">
        <v>727</v>
      </c>
    </row>
    <row r="6" spans="1:6">
      <c r="A6" s="189" t="s">
        <v>624</v>
      </c>
      <c r="B6" s="190" t="s">
        <v>734</v>
      </c>
      <c r="C6" s="191" t="s">
        <v>1200</v>
      </c>
      <c r="D6" s="192" t="s">
        <v>1001</v>
      </c>
      <c r="E6" s="193" t="s">
        <v>741</v>
      </c>
      <c r="F6" s="194" t="s">
        <v>727</v>
      </c>
    </row>
    <row r="7" spans="1:6">
      <c r="A7" s="189" t="s">
        <v>1099</v>
      </c>
      <c r="B7" s="190" t="s">
        <v>735</v>
      </c>
      <c r="C7" s="191" t="s">
        <v>1200</v>
      </c>
      <c r="D7" s="192" t="s">
        <v>1001</v>
      </c>
      <c r="E7" s="193" t="s">
        <v>742</v>
      </c>
      <c r="F7" s="194" t="s">
        <v>727</v>
      </c>
    </row>
    <row r="8" spans="1:6">
      <c r="A8" s="189" t="s">
        <v>1100</v>
      </c>
      <c r="B8" s="190" t="s">
        <v>736</v>
      </c>
      <c r="C8" s="191" t="s">
        <v>1200</v>
      </c>
      <c r="D8" s="192" t="s">
        <v>1001</v>
      </c>
      <c r="E8" s="193" t="s">
        <v>743</v>
      </c>
      <c r="F8" s="194" t="s">
        <v>727</v>
      </c>
    </row>
    <row r="9" spans="1:6">
      <c r="A9" s="189" t="s">
        <v>1104</v>
      </c>
      <c r="B9" s="190" t="s">
        <v>737</v>
      </c>
      <c r="C9" s="191" t="s">
        <v>1200</v>
      </c>
      <c r="D9" s="192" t="s">
        <v>1001</v>
      </c>
      <c r="E9" s="193" t="s">
        <v>744</v>
      </c>
      <c r="F9" s="194" t="s">
        <v>727</v>
      </c>
    </row>
    <row r="10" spans="1:6">
      <c r="A10" s="189" t="s">
        <v>1172</v>
      </c>
      <c r="B10" s="190" t="s">
        <v>738</v>
      </c>
      <c r="C10" s="191" t="s">
        <v>1200</v>
      </c>
      <c r="D10" s="192" t="s">
        <v>1001</v>
      </c>
      <c r="E10" s="195" t="s">
        <v>745</v>
      </c>
      <c r="F10" s="194" t="s">
        <v>727</v>
      </c>
    </row>
    <row r="11" spans="1:6">
      <c r="A11" s="189" t="s">
        <v>625</v>
      </c>
      <c r="B11" s="190" t="s">
        <v>739</v>
      </c>
      <c r="C11" s="191" t="s">
        <v>1200</v>
      </c>
      <c r="D11" s="192" t="s">
        <v>1001</v>
      </c>
      <c r="E11" s="195" t="s">
        <v>746</v>
      </c>
      <c r="F11" s="194" t="s">
        <v>727</v>
      </c>
    </row>
    <row r="12" spans="1:6">
      <c r="A12" s="189" t="s">
        <v>626</v>
      </c>
      <c r="B12" s="190" t="s">
        <v>740</v>
      </c>
      <c r="C12" s="191" t="s">
        <v>1200</v>
      </c>
      <c r="D12" s="192" t="s">
        <v>1001</v>
      </c>
      <c r="E12" s="195" t="s">
        <v>1002</v>
      </c>
      <c r="F12" s="194" t="s">
        <v>727</v>
      </c>
    </row>
    <row r="13" spans="1:6">
      <c r="A13" s="189" t="s">
        <v>1108</v>
      </c>
      <c r="B13" s="190" t="s">
        <v>741</v>
      </c>
      <c r="C13" s="191" t="s">
        <v>1200</v>
      </c>
      <c r="D13" s="192" t="s">
        <v>1001</v>
      </c>
      <c r="E13" s="195" t="s">
        <v>749</v>
      </c>
      <c r="F13" s="194" t="s">
        <v>727</v>
      </c>
    </row>
    <row r="14" spans="1:6">
      <c r="A14" s="189" t="s">
        <v>628</v>
      </c>
      <c r="B14" s="190" t="s">
        <v>742</v>
      </c>
      <c r="C14" s="191" t="s">
        <v>1200</v>
      </c>
      <c r="D14" s="192" t="s">
        <v>1001</v>
      </c>
      <c r="E14" s="195" t="s">
        <v>750</v>
      </c>
      <c r="F14" s="194" t="s">
        <v>727</v>
      </c>
    </row>
    <row r="15" spans="1:6">
      <c r="A15" s="189" t="s">
        <v>627</v>
      </c>
      <c r="B15" s="190" t="s">
        <v>743</v>
      </c>
      <c r="C15" s="191" t="s">
        <v>1200</v>
      </c>
      <c r="D15" s="192" t="s">
        <v>1001</v>
      </c>
      <c r="E15" s="195" t="s">
        <v>751</v>
      </c>
      <c r="F15" s="194" t="s">
        <v>727</v>
      </c>
    </row>
    <row r="16" spans="1:6">
      <c r="A16" s="189" t="s">
        <v>1174</v>
      </c>
      <c r="B16" s="190" t="s">
        <v>744</v>
      </c>
      <c r="C16" s="191" t="s">
        <v>1200</v>
      </c>
      <c r="D16" s="192" t="s">
        <v>1001</v>
      </c>
      <c r="E16" s="195" t="s">
        <v>1003</v>
      </c>
      <c r="F16" s="194" t="s">
        <v>727</v>
      </c>
    </row>
    <row r="17" spans="1:6">
      <c r="A17" s="189" t="s">
        <v>1175</v>
      </c>
      <c r="B17" s="190" t="s">
        <v>745</v>
      </c>
      <c r="C17" s="191" t="s">
        <v>1200</v>
      </c>
      <c r="D17" s="192" t="s">
        <v>1001</v>
      </c>
      <c r="E17" s="195" t="s">
        <v>753</v>
      </c>
      <c r="F17" s="194" t="s">
        <v>727</v>
      </c>
    </row>
    <row r="18" spans="1:6">
      <c r="A18" s="189" t="s">
        <v>631</v>
      </c>
      <c r="B18" s="190" t="s">
        <v>746</v>
      </c>
      <c r="C18" s="191" t="s">
        <v>1200</v>
      </c>
      <c r="D18" s="192" t="s">
        <v>1001</v>
      </c>
      <c r="E18" s="195" t="s">
        <v>758</v>
      </c>
      <c r="F18" s="194" t="s">
        <v>727</v>
      </c>
    </row>
    <row r="19" spans="1:6">
      <c r="A19" s="189" t="s">
        <v>632</v>
      </c>
      <c r="B19" s="190" t="s">
        <v>747</v>
      </c>
      <c r="C19" s="191" t="s">
        <v>1200</v>
      </c>
      <c r="D19" s="192" t="s">
        <v>1001</v>
      </c>
      <c r="E19" s="195" t="s">
        <v>759</v>
      </c>
      <c r="F19" s="194" t="s">
        <v>727</v>
      </c>
    </row>
    <row r="20" spans="1:6">
      <c r="A20" s="189" t="s">
        <v>633</v>
      </c>
      <c r="B20" s="190" t="s">
        <v>748</v>
      </c>
      <c r="C20" s="191" t="s">
        <v>1200</v>
      </c>
      <c r="D20" s="192" t="s">
        <v>1001</v>
      </c>
      <c r="E20" s="195" t="s">
        <v>760</v>
      </c>
      <c r="F20" s="194" t="s">
        <v>727</v>
      </c>
    </row>
    <row r="21" spans="1:6">
      <c r="A21" s="189" t="s">
        <v>634</v>
      </c>
      <c r="B21" s="190" t="s">
        <v>749</v>
      </c>
      <c r="C21" s="191" t="s">
        <v>1200</v>
      </c>
      <c r="D21" s="192" t="s">
        <v>1001</v>
      </c>
      <c r="E21" s="195" t="s">
        <v>761</v>
      </c>
      <c r="F21" s="194" t="s">
        <v>727</v>
      </c>
    </row>
    <row r="22" spans="1:6">
      <c r="A22" s="189" t="s">
        <v>1176</v>
      </c>
      <c r="B22" s="190" t="s">
        <v>750</v>
      </c>
      <c r="C22" s="191" t="s">
        <v>1200</v>
      </c>
      <c r="D22" s="192" t="s">
        <v>1001</v>
      </c>
      <c r="E22" s="195" t="s">
        <v>762</v>
      </c>
      <c r="F22" s="194" t="s">
        <v>727</v>
      </c>
    </row>
    <row r="23" spans="1:6">
      <c r="A23" s="189" t="s">
        <v>635</v>
      </c>
      <c r="B23" s="190" t="s">
        <v>751</v>
      </c>
      <c r="C23" s="191" t="s">
        <v>1200</v>
      </c>
      <c r="D23" s="192" t="s">
        <v>1001</v>
      </c>
      <c r="E23" s="195" t="s">
        <v>763</v>
      </c>
      <c r="F23" s="194" t="s">
        <v>727</v>
      </c>
    </row>
    <row r="24" spans="1:6">
      <c r="A24" s="189" t="s">
        <v>1105</v>
      </c>
      <c r="B24" s="190" t="s">
        <v>752</v>
      </c>
      <c r="C24" s="191" t="s">
        <v>1200</v>
      </c>
      <c r="D24" s="192" t="s">
        <v>1001</v>
      </c>
      <c r="E24" s="195" t="s">
        <v>764</v>
      </c>
      <c r="F24" s="194" t="s">
        <v>727</v>
      </c>
    </row>
    <row r="25" spans="1:6">
      <c r="A25" s="189" t="s">
        <v>1106</v>
      </c>
      <c r="B25" s="190" t="s">
        <v>753</v>
      </c>
      <c r="C25" s="191" t="s">
        <v>1200</v>
      </c>
      <c r="D25" s="192" t="s">
        <v>1001</v>
      </c>
      <c r="E25" s="195" t="s">
        <v>765</v>
      </c>
      <c r="F25" s="194" t="s">
        <v>727</v>
      </c>
    </row>
    <row r="26" spans="1:6">
      <c r="A26" s="189" t="s">
        <v>1107</v>
      </c>
      <c r="B26" s="190" t="s">
        <v>754</v>
      </c>
      <c r="C26" s="191" t="s">
        <v>1200</v>
      </c>
      <c r="D26" s="192" t="s">
        <v>1001</v>
      </c>
      <c r="E26" s="195" t="s">
        <v>766</v>
      </c>
      <c r="F26" s="194" t="s">
        <v>727</v>
      </c>
    </row>
    <row r="27" spans="1:6" ht="30">
      <c r="A27" s="189" t="s">
        <v>636</v>
      </c>
      <c r="B27" s="190" t="s">
        <v>755</v>
      </c>
      <c r="C27" s="191" t="s">
        <v>1200</v>
      </c>
      <c r="D27" s="192" t="s">
        <v>1001</v>
      </c>
      <c r="E27" s="195" t="s">
        <v>1004</v>
      </c>
      <c r="F27" s="194" t="s">
        <v>727</v>
      </c>
    </row>
    <row r="28" spans="1:6" ht="15.75" thickBot="1">
      <c r="A28" s="196" t="s">
        <v>630</v>
      </c>
      <c r="B28" s="197" t="s">
        <v>756</v>
      </c>
      <c r="C28" s="198" t="s">
        <v>1200</v>
      </c>
      <c r="D28" s="199" t="s">
        <v>1001</v>
      </c>
      <c r="E28" s="200" t="s">
        <v>781</v>
      </c>
      <c r="F28" s="201" t="s">
        <v>727</v>
      </c>
    </row>
    <row r="29" spans="1:6" ht="15.75" thickBot="1">
      <c r="A29" s="450" t="s">
        <v>1005</v>
      </c>
      <c r="B29" s="451"/>
      <c r="C29" s="451"/>
      <c r="D29" s="451"/>
      <c r="E29" s="451"/>
      <c r="F29" s="452"/>
    </row>
    <row r="30" spans="1:6">
      <c r="A30" s="183" t="s">
        <v>638</v>
      </c>
      <c r="B30" s="184" t="s">
        <v>757</v>
      </c>
      <c r="C30" s="184" t="s">
        <v>1200</v>
      </c>
      <c r="D30" s="186" t="s">
        <v>1001</v>
      </c>
      <c r="E30" s="202" t="s">
        <v>782</v>
      </c>
      <c r="F30" s="188" t="s">
        <v>727</v>
      </c>
    </row>
    <row r="31" spans="1:6">
      <c r="A31" s="189" t="s">
        <v>639</v>
      </c>
      <c r="B31" s="190" t="s">
        <v>758</v>
      </c>
      <c r="C31" s="191" t="s">
        <v>1200</v>
      </c>
      <c r="D31" s="192" t="s">
        <v>1001</v>
      </c>
      <c r="E31" s="203" t="s">
        <v>783</v>
      </c>
      <c r="F31" s="194" t="s">
        <v>727</v>
      </c>
    </row>
    <row r="32" spans="1:6">
      <c r="A32" s="189" t="s">
        <v>640</v>
      </c>
      <c r="B32" s="190" t="s">
        <v>759</v>
      </c>
      <c r="C32" s="191" t="s">
        <v>1200</v>
      </c>
      <c r="D32" s="192" t="s">
        <v>1001</v>
      </c>
      <c r="E32" s="203" t="s">
        <v>819</v>
      </c>
      <c r="F32" s="194" t="s">
        <v>727</v>
      </c>
    </row>
    <row r="33" spans="1:6">
      <c r="A33" s="189" t="s">
        <v>641</v>
      </c>
      <c r="B33" s="190" t="s">
        <v>760</v>
      </c>
      <c r="C33" s="191" t="s">
        <v>1200</v>
      </c>
      <c r="D33" s="192" t="s">
        <v>1001</v>
      </c>
      <c r="E33" s="203" t="s">
        <v>820</v>
      </c>
      <c r="F33" s="194" t="s">
        <v>727</v>
      </c>
    </row>
    <row r="34" spans="1:6">
      <c r="A34" s="189" t="s">
        <v>642</v>
      </c>
      <c r="B34" s="190" t="s">
        <v>761</v>
      </c>
      <c r="C34" s="191" t="s">
        <v>1200</v>
      </c>
      <c r="D34" s="192" t="s">
        <v>1001</v>
      </c>
      <c r="E34" s="203" t="s">
        <v>821</v>
      </c>
      <c r="F34" s="194" t="s">
        <v>727</v>
      </c>
    </row>
    <row r="35" spans="1:6">
      <c r="A35" s="189" t="s">
        <v>643</v>
      </c>
      <c r="B35" s="190" t="s">
        <v>762</v>
      </c>
      <c r="C35" s="191" t="s">
        <v>1200</v>
      </c>
      <c r="D35" s="192" t="s">
        <v>1001</v>
      </c>
      <c r="E35" s="203" t="s">
        <v>822</v>
      </c>
      <c r="F35" s="194" t="s">
        <v>727</v>
      </c>
    </row>
    <row r="36" spans="1:6">
      <c r="A36" s="189" t="s">
        <v>640</v>
      </c>
      <c r="B36" s="190" t="s">
        <v>763</v>
      </c>
      <c r="C36" s="191" t="s">
        <v>1200</v>
      </c>
      <c r="D36" s="192" t="s">
        <v>1001</v>
      </c>
      <c r="E36" s="203" t="s">
        <v>823</v>
      </c>
      <c r="F36" s="194" t="s">
        <v>727</v>
      </c>
    </row>
    <row r="37" spans="1:6">
      <c r="A37" s="189" t="s">
        <v>641</v>
      </c>
      <c r="B37" s="190" t="s">
        <v>764</v>
      </c>
      <c r="C37" s="191" t="s">
        <v>1200</v>
      </c>
      <c r="D37" s="192" t="s">
        <v>1001</v>
      </c>
      <c r="E37" s="203" t="s">
        <v>824</v>
      </c>
      <c r="F37" s="194" t="s">
        <v>727</v>
      </c>
    </row>
    <row r="38" spans="1:6">
      <c r="A38" s="189" t="s">
        <v>642</v>
      </c>
      <c r="B38" s="190" t="s">
        <v>765</v>
      </c>
      <c r="C38" s="191" t="s">
        <v>1200</v>
      </c>
      <c r="D38" s="192" t="s">
        <v>1001</v>
      </c>
      <c r="E38" s="203" t="s">
        <v>825</v>
      </c>
      <c r="F38" s="194" t="s">
        <v>727</v>
      </c>
    </row>
    <row r="39" spans="1:6">
      <c r="A39" s="189" t="s">
        <v>644</v>
      </c>
      <c r="B39" s="190" t="s">
        <v>766</v>
      </c>
      <c r="C39" s="190" t="s">
        <v>1200</v>
      </c>
      <c r="D39" s="192" t="s">
        <v>1001</v>
      </c>
      <c r="E39" s="203" t="s">
        <v>826</v>
      </c>
      <c r="F39" s="194" t="s">
        <v>727</v>
      </c>
    </row>
    <row r="40" spans="1:6">
      <c r="A40" s="189" t="s">
        <v>645</v>
      </c>
      <c r="B40" s="190" t="s">
        <v>767</v>
      </c>
      <c r="C40" s="190" t="s">
        <v>1200</v>
      </c>
      <c r="D40" s="192" t="s">
        <v>1001</v>
      </c>
      <c r="E40" s="203" t="s">
        <v>827</v>
      </c>
      <c r="F40" s="194" t="s">
        <v>727</v>
      </c>
    </row>
    <row r="41" spans="1:6">
      <c r="A41" s="189" t="s">
        <v>640</v>
      </c>
      <c r="B41" s="190" t="s">
        <v>768</v>
      </c>
      <c r="C41" s="190" t="s">
        <v>1200</v>
      </c>
      <c r="D41" s="192" t="s">
        <v>1001</v>
      </c>
      <c r="E41" s="203" t="s">
        <v>828</v>
      </c>
      <c r="F41" s="194" t="s">
        <v>727</v>
      </c>
    </row>
    <row r="42" spans="1:6">
      <c r="A42" s="189" t="s">
        <v>641</v>
      </c>
      <c r="B42" s="190" t="s">
        <v>769</v>
      </c>
      <c r="C42" s="190" t="s">
        <v>1200</v>
      </c>
      <c r="D42" s="192" t="s">
        <v>1001</v>
      </c>
      <c r="E42" s="203" t="s">
        <v>829</v>
      </c>
      <c r="F42" s="194" t="s">
        <v>727</v>
      </c>
    </row>
    <row r="43" spans="1:6">
      <c r="A43" s="189" t="s">
        <v>642</v>
      </c>
      <c r="B43" s="190" t="s">
        <v>770</v>
      </c>
      <c r="C43" s="190" t="s">
        <v>1200</v>
      </c>
      <c r="D43" s="192" t="s">
        <v>1001</v>
      </c>
      <c r="E43" s="203" t="s">
        <v>830</v>
      </c>
      <c r="F43" s="194" t="s">
        <v>727</v>
      </c>
    </row>
    <row r="44" spans="1:6">
      <c r="A44" s="189" t="s">
        <v>646</v>
      </c>
      <c r="B44" s="190" t="s">
        <v>771</v>
      </c>
      <c r="C44" s="191" t="s">
        <v>1200</v>
      </c>
      <c r="D44" s="192" t="s">
        <v>1001</v>
      </c>
      <c r="E44" s="203" t="s">
        <v>831</v>
      </c>
      <c r="F44" s="194" t="s">
        <v>727</v>
      </c>
    </row>
    <row r="45" spans="1:6">
      <c r="A45" s="189" t="s">
        <v>640</v>
      </c>
      <c r="B45" s="190" t="s">
        <v>772</v>
      </c>
      <c r="C45" s="191" t="s">
        <v>1200</v>
      </c>
      <c r="D45" s="192" t="s">
        <v>1001</v>
      </c>
      <c r="E45" s="203" t="s">
        <v>832</v>
      </c>
      <c r="F45" s="194" t="s">
        <v>727</v>
      </c>
    </row>
    <row r="46" spans="1:6">
      <c r="A46" s="189" t="s">
        <v>641</v>
      </c>
      <c r="B46" s="190" t="s">
        <v>773</v>
      </c>
      <c r="C46" s="191" t="s">
        <v>1200</v>
      </c>
      <c r="D46" s="192" t="s">
        <v>1001</v>
      </c>
      <c r="E46" s="203" t="s">
        <v>833</v>
      </c>
      <c r="F46" s="194" t="s">
        <v>727</v>
      </c>
    </row>
    <row r="47" spans="1:6">
      <c r="A47" s="189" t="s">
        <v>642</v>
      </c>
      <c r="B47" s="190" t="s">
        <v>774</v>
      </c>
      <c r="C47" s="191" t="s">
        <v>1200</v>
      </c>
      <c r="D47" s="192" t="s">
        <v>1001</v>
      </c>
      <c r="E47" s="203" t="s">
        <v>834</v>
      </c>
      <c r="F47" s="194" t="s">
        <v>727</v>
      </c>
    </row>
    <row r="48" spans="1:6">
      <c r="A48" s="189" t="s">
        <v>647</v>
      </c>
      <c r="B48" s="190" t="s">
        <v>775</v>
      </c>
      <c r="C48" s="191" t="s">
        <v>1200</v>
      </c>
      <c r="D48" s="192" t="s">
        <v>1001</v>
      </c>
      <c r="E48" s="203" t="s">
        <v>835</v>
      </c>
      <c r="F48" s="194" t="s">
        <v>727</v>
      </c>
    </row>
    <row r="49" spans="1:6">
      <c r="A49" s="189" t="s">
        <v>640</v>
      </c>
      <c r="B49" s="190" t="s">
        <v>776</v>
      </c>
      <c r="C49" s="191" t="s">
        <v>1200</v>
      </c>
      <c r="D49" s="192" t="s">
        <v>1001</v>
      </c>
      <c r="E49" s="203" t="s">
        <v>836</v>
      </c>
      <c r="F49" s="194" t="s">
        <v>727</v>
      </c>
    </row>
    <row r="50" spans="1:6">
      <c r="A50" s="189" t="s">
        <v>641</v>
      </c>
      <c r="B50" s="190" t="s">
        <v>777</v>
      </c>
      <c r="C50" s="191" t="s">
        <v>1200</v>
      </c>
      <c r="D50" s="192" t="s">
        <v>1001</v>
      </c>
      <c r="E50" s="203" t="s">
        <v>837</v>
      </c>
      <c r="F50" s="194" t="s">
        <v>727</v>
      </c>
    </row>
    <row r="51" spans="1:6">
      <c r="A51" s="189" t="s">
        <v>642</v>
      </c>
      <c r="B51" s="190" t="s">
        <v>778</v>
      </c>
      <c r="C51" s="191" t="s">
        <v>1200</v>
      </c>
      <c r="D51" s="192" t="s">
        <v>1001</v>
      </c>
      <c r="E51" s="204" t="s">
        <v>838</v>
      </c>
      <c r="F51" s="194" t="s">
        <v>727</v>
      </c>
    </row>
    <row r="52" spans="1:6">
      <c r="A52" s="189" t="s">
        <v>650</v>
      </c>
      <c r="B52" s="190" t="s">
        <v>779</v>
      </c>
      <c r="C52" s="190" t="s">
        <v>1200</v>
      </c>
      <c r="D52" s="192" t="s">
        <v>1001</v>
      </c>
      <c r="E52" s="204" t="s">
        <v>839</v>
      </c>
      <c r="F52" s="194" t="s">
        <v>727</v>
      </c>
    </row>
    <row r="53" spans="1:6">
      <c r="A53" s="189" t="s">
        <v>1161</v>
      </c>
      <c r="B53" s="190" t="s">
        <v>780</v>
      </c>
      <c r="C53" s="190" t="s">
        <v>1200</v>
      </c>
      <c r="D53" s="192" t="s">
        <v>1001</v>
      </c>
      <c r="E53" s="204" t="s">
        <v>843</v>
      </c>
      <c r="F53" s="194" t="s">
        <v>727</v>
      </c>
    </row>
    <row r="54" spans="1:6">
      <c r="A54" s="189" t="s">
        <v>628</v>
      </c>
      <c r="B54" s="190" t="s">
        <v>781</v>
      </c>
      <c r="C54" s="190" t="s">
        <v>1200</v>
      </c>
      <c r="D54" s="192" t="s">
        <v>1001</v>
      </c>
      <c r="E54" s="204" t="s">
        <v>845</v>
      </c>
      <c r="F54" s="194" t="s">
        <v>727</v>
      </c>
    </row>
    <row r="55" spans="1:6">
      <c r="A55" s="189" t="s">
        <v>978</v>
      </c>
      <c r="B55" s="190" t="s">
        <v>782</v>
      </c>
      <c r="C55" s="190" t="s">
        <v>1200</v>
      </c>
      <c r="D55" s="192" t="s">
        <v>1001</v>
      </c>
      <c r="E55" s="204" t="s">
        <v>851</v>
      </c>
      <c r="F55" s="194" t="s">
        <v>727</v>
      </c>
    </row>
    <row r="56" spans="1:6">
      <c r="A56" s="189" t="s">
        <v>1162</v>
      </c>
      <c r="B56" s="190" t="s">
        <v>783</v>
      </c>
      <c r="C56" s="190" t="s">
        <v>1200</v>
      </c>
      <c r="D56" s="192" t="s">
        <v>1001</v>
      </c>
      <c r="E56" s="204" t="s">
        <v>852</v>
      </c>
      <c r="F56" s="194" t="s">
        <v>727</v>
      </c>
    </row>
    <row r="57" spans="1:6">
      <c r="A57" s="189" t="s">
        <v>1114</v>
      </c>
      <c r="B57" s="190" t="s">
        <v>819</v>
      </c>
      <c r="C57" s="191" t="s">
        <v>1200</v>
      </c>
      <c r="D57" s="192" t="s">
        <v>1001</v>
      </c>
      <c r="E57" s="204" t="s">
        <v>853</v>
      </c>
      <c r="F57" s="194" t="s">
        <v>727</v>
      </c>
    </row>
    <row r="58" spans="1:6" ht="30">
      <c r="A58" s="189" t="s">
        <v>651</v>
      </c>
      <c r="B58" s="190" t="s">
        <v>820</v>
      </c>
      <c r="C58" s="191" t="s">
        <v>1200</v>
      </c>
      <c r="D58" s="192" t="s">
        <v>1001</v>
      </c>
      <c r="E58" s="204" t="s">
        <v>1006</v>
      </c>
      <c r="F58" s="194" t="s">
        <v>727</v>
      </c>
    </row>
    <row r="59" spans="1:6">
      <c r="A59" s="189" t="s">
        <v>648</v>
      </c>
      <c r="B59" s="190" t="s">
        <v>821</v>
      </c>
      <c r="C59" s="190" t="s">
        <v>1200</v>
      </c>
      <c r="D59" s="192" t="s">
        <v>1001</v>
      </c>
      <c r="E59" s="204" t="s">
        <v>856</v>
      </c>
      <c r="F59" s="194" t="s">
        <v>727</v>
      </c>
    </row>
    <row r="60" spans="1:6" ht="15.75" thickBot="1">
      <c r="A60" s="196" t="s">
        <v>649</v>
      </c>
      <c r="B60" s="197" t="s">
        <v>822</v>
      </c>
      <c r="C60" s="197" t="s">
        <v>1200</v>
      </c>
      <c r="D60" s="199" t="s">
        <v>1001</v>
      </c>
      <c r="E60" s="205" t="s">
        <v>866</v>
      </c>
      <c r="F60" s="201" t="s">
        <v>727</v>
      </c>
    </row>
    <row r="61" spans="1:6" ht="15.75" thickBot="1"/>
    <row r="62" spans="1:6" ht="15.75" thickBot="1">
      <c r="A62" s="450" t="s">
        <v>715</v>
      </c>
      <c r="B62" s="451"/>
      <c r="C62" s="453"/>
      <c r="D62" s="453"/>
      <c r="E62" s="453"/>
      <c r="F62" s="454"/>
    </row>
    <row r="63" spans="1:6">
      <c r="A63" s="183" t="s">
        <v>1048</v>
      </c>
      <c r="B63" s="184" t="s">
        <v>823</v>
      </c>
      <c r="C63" s="185" t="s">
        <v>1200</v>
      </c>
      <c r="D63" s="186" t="s">
        <v>1055</v>
      </c>
      <c r="E63" s="324" t="s">
        <v>777</v>
      </c>
      <c r="F63" s="188" t="s">
        <v>788</v>
      </c>
    </row>
    <row r="64" spans="1:6" ht="15.75" thickBot="1">
      <c r="A64" s="196" t="s">
        <v>1049</v>
      </c>
      <c r="B64" s="197" t="s">
        <v>824</v>
      </c>
      <c r="C64" s="198" t="s">
        <v>1200</v>
      </c>
      <c r="D64" s="199" t="s">
        <v>1001</v>
      </c>
      <c r="E64" s="444" t="s">
        <v>1056</v>
      </c>
      <c r="F64" s="445"/>
    </row>
    <row r="65" spans="1:1">
      <c r="A65" s="207"/>
    </row>
  </sheetData>
  <mergeCells count="6">
    <mergeCell ref="E64:F64"/>
    <mergeCell ref="A1:A2"/>
    <mergeCell ref="C1:F1"/>
    <mergeCell ref="A3:F3"/>
    <mergeCell ref="A29:F29"/>
    <mergeCell ref="A62:F6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50"/>
  <sheetViews>
    <sheetView topLeftCell="A4" workbookViewId="0">
      <selection activeCell="B27" sqref="B27"/>
    </sheetView>
  </sheetViews>
  <sheetFormatPr baseColWidth="10" defaultColWidth="11.42578125" defaultRowHeight="15"/>
  <cols>
    <col min="1" max="1" width="11.42578125" style="354"/>
    <col min="2" max="2" width="81.28515625" style="354" bestFit="1" customWidth="1"/>
    <col min="3" max="3" width="44.85546875" style="354" customWidth="1"/>
    <col min="4" max="4" width="45" style="354" customWidth="1"/>
    <col min="5" max="5" width="23.7109375" style="354" customWidth="1"/>
    <col min="6" max="6" width="11.42578125" style="354"/>
    <col min="7" max="7" width="3" style="354" customWidth="1"/>
    <col min="8" max="16384" width="11.42578125" style="354"/>
  </cols>
  <sheetData>
    <row r="1" spans="1:7" s="345" customFormat="1" ht="15" customHeight="1">
      <c r="A1" s="341"/>
      <c r="B1" s="342"/>
      <c r="C1" s="343"/>
      <c r="D1" s="344"/>
      <c r="F1" s="346"/>
      <c r="G1" s="347" t="s">
        <v>2</v>
      </c>
    </row>
    <row r="2" spans="1:7" s="345" customFormat="1" ht="15" customHeight="1">
      <c r="A2" s="348"/>
      <c r="B2" s="349"/>
      <c r="C2" s="350"/>
      <c r="D2" s="344"/>
      <c r="F2" s="346"/>
      <c r="G2" s="347" t="s">
        <v>2</v>
      </c>
    </row>
    <row r="3" spans="1:7" s="345" customFormat="1" ht="15.75">
      <c r="A3" s="351" t="s">
        <v>923</v>
      </c>
      <c r="B3" s="352"/>
      <c r="C3" s="353"/>
      <c r="D3" s="344"/>
      <c r="F3" s="346"/>
      <c r="G3" s="347" t="s">
        <v>2</v>
      </c>
    </row>
    <row r="4" spans="1:7" ht="38.25" customHeight="1">
      <c r="G4" s="347" t="s">
        <v>2</v>
      </c>
    </row>
    <row r="5" spans="1:7" ht="66.75" customHeight="1">
      <c r="B5" s="67" t="s">
        <v>655</v>
      </c>
      <c r="C5" s="67" t="s">
        <v>1178</v>
      </c>
      <c r="D5" s="67" t="s">
        <v>1177</v>
      </c>
      <c r="E5" s="67" t="s">
        <v>1101</v>
      </c>
      <c r="G5" s="347" t="s">
        <v>2</v>
      </c>
    </row>
    <row r="6" spans="1:7">
      <c r="B6" s="355" t="s">
        <v>728</v>
      </c>
      <c r="C6" s="355" t="s">
        <v>729</v>
      </c>
      <c r="D6" s="355" t="s">
        <v>730</v>
      </c>
      <c r="E6" s="355" t="s">
        <v>731</v>
      </c>
      <c r="G6" s="347" t="s">
        <v>2</v>
      </c>
    </row>
    <row r="7" spans="1:7">
      <c r="B7" s="86" t="s">
        <v>656</v>
      </c>
      <c r="C7" s="356" t="s">
        <v>919</v>
      </c>
      <c r="D7" s="354" t="s">
        <v>16</v>
      </c>
      <c r="E7" s="365" t="s">
        <v>1102</v>
      </c>
      <c r="G7" s="347" t="s">
        <v>2</v>
      </c>
    </row>
    <row r="8" spans="1:7">
      <c r="A8" s="357"/>
      <c r="B8" s="358" t="s">
        <v>657</v>
      </c>
      <c r="C8" s="359" t="s">
        <v>920</v>
      </c>
      <c r="D8" s="357" t="s">
        <v>27</v>
      </c>
      <c r="E8" s="366" t="s">
        <v>1103</v>
      </c>
      <c r="G8" s="347" t="s">
        <v>2</v>
      </c>
    </row>
    <row r="9" spans="1:7">
      <c r="A9" s="357"/>
      <c r="B9" s="358" t="s">
        <v>1028</v>
      </c>
      <c r="C9" s="359" t="s">
        <v>910</v>
      </c>
      <c r="D9" s="357" t="s">
        <v>48</v>
      </c>
      <c r="E9" s="368" t="s">
        <v>991</v>
      </c>
      <c r="G9" s="347" t="s">
        <v>2</v>
      </c>
    </row>
    <row r="10" spans="1:7">
      <c r="A10" s="357"/>
      <c r="B10" s="358" t="s">
        <v>924</v>
      </c>
      <c r="C10" s="359" t="s">
        <v>1211</v>
      </c>
      <c r="D10" s="357" t="s">
        <v>1208</v>
      </c>
      <c r="E10" s="357"/>
      <c r="G10" s="347" t="s">
        <v>2</v>
      </c>
    </row>
    <row r="11" spans="1:7">
      <c r="A11" s="357"/>
      <c r="B11" s="358" t="s">
        <v>1029</v>
      </c>
      <c r="C11" s="359" t="s">
        <v>1212</v>
      </c>
      <c r="D11" s="357" t="s">
        <v>878</v>
      </c>
      <c r="E11" s="357"/>
      <c r="G11" s="347" t="s">
        <v>2</v>
      </c>
    </row>
    <row r="12" spans="1:7">
      <c r="A12" s="357"/>
      <c r="B12" s="358" t="s">
        <v>689</v>
      </c>
      <c r="C12" s="359" t="s">
        <v>898</v>
      </c>
      <c r="D12" s="357" t="s">
        <v>103</v>
      </c>
      <c r="E12" s="357"/>
      <c r="G12" s="347" t="s">
        <v>2</v>
      </c>
    </row>
    <row r="13" spans="1:7">
      <c r="A13" s="357"/>
      <c r="B13" s="358" t="s">
        <v>690</v>
      </c>
      <c r="C13" s="359" t="s">
        <v>921</v>
      </c>
      <c r="D13" s="357" t="s">
        <v>55</v>
      </c>
      <c r="E13" s="357"/>
      <c r="G13" s="347" t="s">
        <v>2</v>
      </c>
    </row>
    <row r="14" spans="1:7">
      <c r="A14" s="357"/>
      <c r="B14" s="358" t="s">
        <v>691</v>
      </c>
      <c r="C14" s="359" t="s">
        <v>922</v>
      </c>
      <c r="D14" s="357" t="s">
        <v>1209</v>
      </c>
      <c r="E14" s="357"/>
      <c r="G14" s="347" t="s">
        <v>2</v>
      </c>
    </row>
    <row r="15" spans="1:7">
      <c r="A15" s="357"/>
      <c r="B15" s="358" t="s">
        <v>925</v>
      </c>
      <c r="C15" s="359" t="s">
        <v>905</v>
      </c>
      <c r="D15" s="357" t="s">
        <v>70</v>
      </c>
      <c r="E15" s="357"/>
      <c r="G15" s="347" t="s">
        <v>2</v>
      </c>
    </row>
    <row r="16" spans="1:7">
      <c r="A16" s="357"/>
      <c r="B16" s="358" t="s">
        <v>926</v>
      </c>
      <c r="C16" s="359" t="s">
        <v>908</v>
      </c>
      <c r="D16" s="357" t="s">
        <v>879</v>
      </c>
      <c r="E16" s="357"/>
      <c r="G16" s="347" t="s">
        <v>2</v>
      </c>
    </row>
    <row r="17" spans="1:7">
      <c r="A17" s="357"/>
      <c r="B17" s="358" t="s">
        <v>659</v>
      </c>
      <c r="C17" s="359" t="s">
        <v>906</v>
      </c>
      <c r="D17" s="357" t="s">
        <v>880</v>
      </c>
      <c r="E17" s="357"/>
      <c r="G17" s="347" t="s">
        <v>2</v>
      </c>
    </row>
    <row r="18" spans="1:7">
      <c r="A18" s="357"/>
      <c r="B18" s="358" t="s">
        <v>660</v>
      </c>
      <c r="C18" s="359" t="s">
        <v>511</v>
      </c>
      <c r="D18" s="357" t="s">
        <v>881</v>
      </c>
      <c r="E18" s="357"/>
      <c r="G18" s="347" t="s">
        <v>2</v>
      </c>
    </row>
    <row r="19" spans="1:7">
      <c r="A19" s="357"/>
      <c r="B19" s="358" t="s">
        <v>1027</v>
      </c>
      <c r="C19" s="359" t="s">
        <v>510</v>
      </c>
      <c r="D19" s="357" t="s">
        <v>1210</v>
      </c>
      <c r="E19" s="357"/>
      <c r="G19" s="347" t="s">
        <v>2</v>
      </c>
    </row>
    <row r="20" spans="1:7">
      <c r="A20" s="357"/>
      <c r="B20" s="358" t="s">
        <v>662</v>
      </c>
      <c r="C20" s="359" t="s">
        <v>909</v>
      </c>
      <c r="D20" s="357" t="s">
        <v>79</v>
      </c>
      <c r="E20" s="357"/>
      <c r="G20" s="347" t="s">
        <v>2</v>
      </c>
    </row>
    <row r="21" spans="1:7">
      <c r="A21" s="357"/>
      <c r="B21" s="358" t="s">
        <v>663</v>
      </c>
      <c r="C21" s="359" t="s">
        <v>899</v>
      </c>
      <c r="D21" s="357" t="s">
        <v>882</v>
      </c>
      <c r="E21" s="357"/>
      <c r="G21" s="347" t="s">
        <v>2</v>
      </c>
    </row>
    <row r="22" spans="1:7">
      <c r="A22" s="357"/>
      <c r="B22" s="358" t="s">
        <v>661</v>
      </c>
      <c r="C22" s="359" t="s">
        <v>900</v>
      </c>
      <c r="D22" s="357" t="s">
        <v>883</v>
      </c>
      <c r="E22" s="357"/>
      <c r="G22" s="347" t="s">
        <v>2</v>
      </c>
    </row>
    <row r="23" spans="1:7">
      <c r="A23" s="357"/>
      <c r="B23" s="358" t="s">
        <v>990</v>
      </c>
      <c r="C23" s="359" t="s">
        <v>515</v>
      </c>
      <c r="D23" s="357" t="s">
        <v>884</v>
      </c>
      <c r="E23" s="357"/>
      <c r="G23" s="347" t="s">
        <v>2</v>
      </c>
    </row>
    <row r="24" spans="1:7">
      <c r="A24" s="357"/>
      <c r="B24" s="358" t="s">
        <v>658</v>
      </c>
      <c r="C24" s="359" t="s">
        <v>516</v>
      </c>
      <c r="D24" s="357" t="s">
        <v>99</v>
      </c>
      <c r="E24" s="357"/>
      <c r="G24" s="347" t="s">
        <v>2</v>
      </c>
    </row>
    <row r="25" spans="1:7">
      <c r="A25" s="357"/>
      <c r="B25" s="361" t="s">
        <v>991</v>
      </c>
      <c r="C25" s="359" t="s">
        <v>901</v>
      </c>
      <c r="D25" s="357" t="s">
        <v>95</v>
      </c>
      <c r="E25" s="357"/>
      <c r="G25" s="347" t="s">
        <v>2</v>
      </c>
    </row>
    <row r="26" spans="1:7">
      <c r="A26" s="357"/>
      <c r="B26" s="357"/>
      <c r="C26" s="359" t="s">
        <v>517</v>
      </c>
      <c r="D26" s="357" t="s">
        <v>885</v>
      </c>
      <c r="E26" s="357"/>
      <c r="G26" s="347" t="s">
        <v>2</v>
      </c>
    </row>
    <row r="27" spans="1:7">
      <c r="A27" s="357"/>
      <c r="B27" s="357"/>
      <c r="C27" s="359" t="s">
        <v>907</v>
      </c>
      <c r="D27" s="357" t="s">
        <v>886</v>
      </c>
      <c r="E27" s="357"/>
      <c r="G27" s="347" t="s">
        <v>2</v>
      </c>
    </row>
    <row r="28" spans="1:7">
      <c r="A28" s="357"/>
      <c r="B28" s="357"/>
      <c r="C28" s="359" t="s">
        <v>1213</v>
      </c>
      <c r="D28" s="357" t="s">
        <v>887</v>
      </c>
      <c r="E28" s="357"/>
      <c r="G28" s="347" t="s">
        <v>2</v>
      </c>
    </row>
    <row r="29" spans="1:7">
      <c r="A29" s="357"/>
      <c r="B29" s="357"/>
      <c r="C29" s="360" t="s">
        <v>991</v>
      </c>
      <c r="D29" s="357" t="s">
        <v>42</v>
      </c>
      <c r="E29" s="357"/>
      <c r="G29" s="347" t="s">
        <v>2</v>
      </c>
    </row>
    <row r="30" spans="1:7">
      <c r="A30" s="357"/>
      <c r="B30" s="357"/>
      <c r="C30" s="362"/>
      <c r="D30" s="357" t="s">
        <v>888</v>
      </c>
      <c r="E30" s="357"/>
      <c r="G30" s="347" t="s">
        <v>2</v>
      </c>
    </row>
    <row r="31" spans="1:7">
      <c r="A31" s="357"/>
      <c r="B31" s="357"/>
      <c r="C31" s="363" t="s">
        <v>1089</v>
      </c>
      <c r="D31" s="357" t="s">
        <v>107</v>
      </c>
      <c r="E31" s="357"/>
      <c r="G31" s="347" t="s">
        <v>2</v>
      </c>
    </row>
    <row r="32" spans="1:7">
      <c r="A32" s="357"/>
      <c r="B32" s="357"/>
      <c r="C32" s="357"/>
      <c r="D32" s="357" t="s">
        <v>889</v>
      </c>
      <c r="E32" s="357"/>
      <c r="G32" s="347" t="s">
        <v>2</v>
      </c>
    </row>
    <row r="33" spans="1:7">
      <c r="A33" s="357"/>
      <c r="B33" s="357"/>
      <c r="C33" s="357"/>
      <c r="D33" s="357" t="s">
        <v>890</v>
      </c>
      <c r="E33" s="357"/>
      <c r="G33" s="347" t="s">
        <v>2</v>
      </c>
    </row>
    <row r="34" spans="1:7">
      <c r="D34" s="354" t="s">
        <v>34</v>
      </c>
      <c r="G34" s="347" t="s">
        <v>2</v>
      </c>
    </row>
    <row r="35" spans="1:7">
      <c r="D35" s="354" t="s">
        <v>891</v>
      </c>
      <c r="G35" s="347" t="s">
        <v>2</v>
      </c>
    </row>
    <row r="36" spans="1:7">
      <c r="D36" s="354" t="s">
        <v>892</v>
      </c>
      <c r="G36" s="347" t="s">
        <v>2</v>
      </c>
    </row>
    <row r="37" spans="1:7">
      <c r="D37" s="354" t="s">
        <v>893</v>
      </c>
      <c r="G37" s="347" t="s">
        <v>2</v>
      </c>
    </row>
    <row r="38" spans="1:7">
      <c r="D38" s="354" t="s">
        <v>84</v>
      </c>
      <c r="G38" s="347" t="s">
        <v>2</v>
      </c>
    </row>
    <row r="39" spans="1:7">
      <c r="D39" s="354" t="s">
        <v>112</v>
      </c>
      <c r="G39" s="347" t="s">
        <v>2</v>
      </c>
    </row>
    <row r="40" spans="1:7">
      <c r="D40" s="354" t="s">
        <v>894</v>
      </c>
      <c r="G40" s="347" t="s">
        <v>2</v>
      </c>
    </row>
    <row r="41" spans="1:7">
      <c r="D41" s="354" t="s">
        <v>895</v>
      </c>
      <c r="G41" s="347" t="s">
        <v>2</v>
      </c>
    </row>
    <row r="42" spans="1:7">
      <c r="D42" s="354" t="s">
        <v>896</v>
      </c>
      <c r="G42" s="347" t="s">
        <v>2</v>
      </c>
    </row>
    <row r="43" spans="1:7">
      <c r="D43" s="354" t="s">
        <v>897</v>
      </c>
      <c r="G43" s="347" t="s">
        <v>2</v>
      </c>
    </row>
    <row r="44" spans="1:7">
      <c r="D44" s="360" t="s">
        <v>991</v>
      </c>
      <c r="G44" s="347" t="s">
        <v>2</v>
      </c>
    </row>
    <row r="45" spans="1:7">
      <c r="G45" s="347" t="s">
        <v>2</v>
      </c>
    </row>
    <row r="46" spans="1:7">
      <c r="G46" s="347" t="s">
        <v>2</v>
      </c>
    </row>
    <row r="47" spans="1:7">
      <c r="G47" s="347" t="s">
        <v>2</v>
      </c>
    </row>
    <row r="48" spans="1:7">
      <c r="G48" s="347" t="s">
        <v>2</v>
      </c>
    </row>
    <row r="49" spans="1:7">
      <c r="G49" s="347" t="s">
        <v>2</v>
      </c>
    </row>
    <row r="50" spans="1:7">
      <c r="A50" s="347" t="s">
        <v>2</v>
      </c>
      <c r="B50" s="347" t="s">
        <v>2</v>
      </c>
      <c r="C50" s="347" t="s">
        <v>2</v>
      </c>
      <c r="D50" s="347" t="s">
        <v>2</v>
      </c>
      <c r="E50" s="347" t="s">
        <v>2</v>
      </c>
      <c r="F50" s="347" t="s">
        <v>2</v>
      </c>
      <c r="G50" s="347" t="s">
        <v>2</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32"/>
  <sheetViews>
    <sheetView workbookViewId="0">
      <selection activeCell="A8" sqref="A8"/>
    </sheetView>
  </sheetViews>
  <sheetFormatPr baseColWidth="10" defaultColWidth="11.42578125" defaultRowHeight="15"/>
  <cols>
    <col min="1" max="1" width="62.42578125" style="206" customWidth="1"/>
    <col min="2" max="2" width="17.5703125" style="206" customWidth="1"/>
    <col min="3" max="3" width="9.7109375" style="206" bestFit="1" customWidth="1"/>
    <col min="4" max="4" width="22.7109375" style="206" bestFit="1" customWidth="1"/>
    <col min="5" max="5" width="17.5703125" style="206" customWidth="1"/>
    <col min="6" max="6" width="13.140625" style="206" bestFit="1" customWidth="1"/>
    <col min="7" max="7" width="6.5703125" style="206" customWidth="1"/>
    <col min="8" max="8" width="16.140625" style="206" customWidth="1"/>
    <col min="9" max="9" width="1.140625" style="206" customWidth="1"/>
    <col min="10" max="10" width="48.7109375" style="206" bestFit="1" customWidth="1"/>
    <col min="11" max="16384" width="11.42578125" style="206"/>
  </cols>
  <sheetData>
    <row r="1" spans="1:10" ht="31.5" customHeight="1" thickBot="1">
      <c r="A1" s="446" t="s">
        <v>995</v>
      </c>
      <c r="B1" s="374" t="s">
        <v>996</v>
      </c>
      <c r="C1" s="448" t="s">
        <v>1036</v>
      </c>
      <c r="D1" s="449"/>
      <c r="E1" s="449"/>
      <c r="F1" s="449"/>
      <c r="H1" s="455" t="s">
        <v>1007</v>
      </c>
      <c r="I1" s="456"/>
      <c r="J1" s="457"/>
    </row>
    <row r="2" spans="1:10" ht="15.75" thickBot="1">
      <c r="A2" s="447"/>
      <c r="B2" s="181" t="s">
        <v>997</v>
      </c>
      <c r="C2" s="182" t="s">
        <v>998</v>
      </c>
      <c r="D2" s="182" t="s">
        <v>947</v>
      </c>
      <c r="E2" s="181" t="s">
        <v>997</v>
      </c>
      <c r="F2" s="182" t="s">
        <v>999</v>
      </c>
      <c r="H2" s="245" t="s">
        <v>706</v>
      </c>
      <c r="I2" s="246"/>
      <c r="J2" s="247" t="s">
        <v>707</v>
      </c>
    </row>
    <row r="3" spans="1:10" ht="15" customHeight="1" thickBot="1">
      <c r="A3" s="450" t="s">
        <v>1202</v>
      </c>
      <c r="B3" s="451"/>
      <c r="C3" s="451"/>
      <c r="D3" s="451"/>
      <c r="E3" s="451"/>
      <c r="F3" s="452"/>
      <c r="H3" s="248"/>
      <c r="I3" s="334"/>
      <c r="J3" s="335" t="s">
        <v>709</v>
      </c>
    </row>
    <row r="4" spans="1:10" ht="39" thickBot="1">
      <c r="A4" s="209" t="s">
        <v>509</v>
      </c>
      <c r="B4" s="210" t="s">
        <v>732</v>
      </c>
      <c r="C4" s="211" t="s">
        <v>1008</v>
      </c>
      <c r="D4" s="212" t="s">
        <v>1009</v>
      </c>
      <c r="E4" s="212" t="s">
        <v>759</v>
      </c>
      <c r="F4" s="213" t="s">
        <v>1010</v>
      </c>
      <c r="H4" s="249"/>
      <c r="I4" s="250"/>
      <c r="J4" s="251" t="s">
        <v>1011</v>
      </c>
    </row>
    <row r="5" spans="1:10">
      <c r="A5" s="214" t="s">
        <v>698</v>
      </c>
      <c r="B5" s="215" t="s">
        <v>733</v>
      </c>
      <c r="C5" s="216" t="s">
        <v>1008</v>
      </c>
      <c r="D5" s="217" t="s">
        <v>1012</v>
      </c>
      <c r="E5" s="217" t="s">
        <v>1013</v>
      </c>
      <c r="F5" s="218" t="s">
        <v>728</v>
      </c>
    </row>
    <row r="6" spans="1:10" ht="30">
      <c r="A6" s="214" t="s">
        <v>1179</v>
      </c>
      <c r="B6" s="215" t="s">
        <v>734</v>
      </c>
      <c r="C6" s="216" t="s">
        <v>1008</v>
      </c>
      <c r="D6" s="217" t="s">
        <v>1009</v>
      </c>
      <c r="E6" s="217" t="s">
        <v>741</v>
      </c>
      <c r="F6" s="218" t="s">
        <v>1010</v>
      </c>
    </row>
    <row r="7" spans="1:10" ht="30">
      <c r="A7" s="214" t="s">
        <v>1193</v>
      </c>
      <c r="B7" s="215" t="s">
        <v>735</v>
      </c>
      <c r="C7" s="216" t="s">
        <v>1008</v>
      </c>
      <c r="D7" s="217" t="s">
        <v>1009</v>
      </c>
      <c r="E7" s="217" t="s">
        <v>758</v>
      </c>
      <c r="F7" s="218" t="s">
        <v>1010</v>
      </c>
    </row>
    <row r="8" spans="1:10" ht="30">
      <c r="A8" s="214" t="s">
        <v>1222</v>
      </c>
      <c r="B8" s="215" t="s">
        <v>736</v>
      </c>
      <c r="C8" s="216" t="s">
        <v>1008</v>
      </c>
      <c r="D8" s="217" t="s">
        <v>1009</v>
      </c>
      <c r="E8" s="217" t="s">
        <v>764</v>
      </c>
      <c r="F8" s="218" t="s">
        <v>1010</v>
      </c>
    </row>
    <row r="9" spans="1:10" ht="30">
      <c r="A9" s="214" t="s">
        <v>512</v>
      </c>
      <c r="B9" s="215" t="s">
        <v>737</v>
      </c>
      <c r="C9" s="216" t="s">
        <v>1008</v>
      </c>
      <c r="D9" s="217" t="s">
        <v>1009</v>
      </c>
      <c r="E9" s="217" t="s">
        <v>770</v>
      </c>
      <c r="F9" s="218" t="s">
        <v>1010</v>
      </c>
    </row>
    <row r="10" spans="1:10" ht="30">
      <c r="A10" s="214" t="s">
        <v>701</v>
      </c>
      <c r="B10" s="215" t="s">
        <v>738</v>
      </c>
      <c r="C10" s="216" t="s">
        <v>1008</v>
      </c>
      <c r="D10" s="217" t="s">
        <v>1009</v>
      </c>
      <c r="E10" s="217" t="s">
        <v>774</v>
      </c>
      <c r="F10" s="218" t="s">
        <v>1010</v>
      </c>
    </row>
    <row r="11" spans="1:10" ht="30">
      <c r="A11" s="214" t="s">
        <v>513</v>
      </c>
      <c r="B11" s="215" t="s">
        <v>739</v>
      </c>
      <c r="C11" s="216" t="s">
        <v>1008</v>
      </c>
      <c r="D11" s="217" t="s">
        <v>1009</v>
      </c>
      <c r="E11" s="217" t="s">
        <v>782</v>
      </c>
      <c r="F11" s="218" t="s">
        <v>1010</v>
      </c>
    </row>
    <row r="12" spans="1:10" ht="30">
      <c r="A12" s="214" t="s">
        <v>514</v>
      </c>
      <c r="B12" s="215" t="s">
        <v>740</v>
      </c>
      <c r="C12" s="216" t="s">
        <v>1008</v>
      </c>
      <c r="D12" s="217" t="s">
        <v>1009</v>
      </c>
      <c r="E12" s="217" t="s">
        <v>775</v>
      </c>
      <c r="F12" s="218" t="s">
        <v>1010</v>
      </c>
    </row>
    <row r="13" spans="1:10" ht="30">
      <c r="A13" s="214" t="s">
        <v>1192</v>
      </c>
      <c r="B13" s="215" t="s">
        <v>741</v>
      </c>
      <c r="C13" s="216" t="s">
        <v>1008</v>
      </c>
      <c r="D13" s="217" t="s">
        <v>1009</v>
      </c>
      <c r="E13" s="217" t="s">
        <v>1014</v>
      </c>
      <c r="F13" s="218" t="s">
        <v>1010</v>
      </c>
    </row>
    <row r="14" spans="1:10" ht="30">
      <c r="A14" s="214" t="s">
        <v>980</v>
      </c>
      <c r="B14" s="215" t="s">
        <v>742</v>
      </c>
      <c r="C14" s="216" t="s">
        <v>1008</v>
      </c>
      <c r="D14" s="217" t="s">
        <v>1009</v>
      </c>
      <c r="E14" s="217" t="s">
        <v>781</v>
      </c>
      <c r="F14" s="218" t="s">
        <v>1010</v>
      </c>
    </row>
    <row r="15" spans="1:10" ht="30.75" thickBot="1">
      <c r="A15" s="219" t="s">
        <v>1181</v>
      </c>
      <c r="B15" s="220" t="s">
        <v>743</v>
      </c>
      <c r="C15" s="221" t="s">
        <v>1008</v>
      </c>
      <c r="D15" s="222" t="s">
        <v>1009</v>
      </c>
      <c r="E15" s="222" t="s">
        <v>783</v>
      </c>
      <c r="F15" s="223" t="s">
        <v>1010</v>
      </c>
    </row>
    <row r="16" spans="1:10" ht="15.75" customHeight="1" thickBot="1">
      <c r="A16" s="450" t="s">
        <v>1203</v>
      </c>
      <c r="B16" s="451"/>
      <c r="C16" s="451"/>
      <c r="D16" s="451"/>
      <c r="E16" s="451"/>
      <c r="F16" s="452"/>
    </row>
    <row r="17" spans="1:6" ht="30">
      <c r="A17" s="209" t="s">
        <v>509</v>
      </c>
      <c r="B17" s="210" t="s">
        <v>732</v>
      </c>
      <c r="C17" s="211" t="s">
        <v>1008</v>
      </c>
      <c r="D17" s="212" t="s">
        <v>1009</v>
      </c>
      <c r="E17" s="212" t="s">
        <v>759</v>
      </c>
      <c r="F17" s="213" t="s">
        <v>1015</v>
      </c>
    </row>
    <row r="18" spans="1:6">
      <c r="A18" s="214" t="s">
        <v>698</v>
      </c>
      <c r="B18" s="215" t="s">
        <v>733</v>
      </c>
      <c r="C18" s="239"/>
      <c r="D18" s="240"/>
      <c r="E18" s="240"/>
      <c r="F18" s="241"/>
    </row>
    <row r="19" spans="1:6" ht="30">
      <c r="A19" s="214" t="s">
        <v>1179</v>
      </c>
      <c r="B19" s="215" t="s">
        <v>734</v>
      </c>
      <c r="C19" s="216" t="s">
        <v>1008</v>
      </c>
      <c r="D19" s="217" t="s">
        <v>1009</v>
      </c>
      <c r="E19" s="217" t="s">
        <v>741</v>
      </c>
      <c r="F19" s="218" t="s">
        <v>1015</v>
      </c>
    </row>
    <row r="20" spans="1:6" ht="30">
      <c r="A20" s="214" t="s">
        <v>1193</v>
      </c>
      <c r="B20" s="215" t="s">
        <v>735</v>
      </c>
      <c r="C20" s="216" t="s">
        <v>1008</v>
      </c>
      <c r="D20" s="217" t="s">
        <v>1009</v>
      </c>
      <c r="E20" s="217" t="s">
        <v>758</v>
      </c>
      <c r="F20" s="218" t="s">
        <v>1015</v>
      </c>
    </row>
    <row r="21" spans="1:6" ht="30">
      <c r="A21" s="214" t="s">
        <v>1222</v>
      </c>
      <c r="B21" s="215" t="s">
        <v>736</v>
      </c>
      <c r="C21" s="216" t="s">
        <v>1008</v>
      </c>
      <c r="D21" s="217" t="s">
        <v>1009</v>
      </c>
      <c r="E21" s="217" t="s">
        <v>764</v>
      </c>
      <c r="F21" s="218" t="s">
        <v>1015</v>
      </c>
    </row>
    <row r="22" spans="1:6" ht="30">
      <c r="A22" s="214" t="s">
        <v>512</v>
      </c>
      <c r="B22" s="215" t="s">
        <v>737</v>
      </c>
      <c r="C22" s="216" t="s">
        <v>1008</v>
      </c>
      <c r="D22" s="217" t="s">
        <v>1009</v>
      </c>
      <c r="E22" s="217" t="s">
        <v>770</v>
      </c>
      <c r="F22" s="218" t="s">
        <v>1015</v>
      </c>
    </row>
    <row r="23" spans="1:6" ht="30">
      <c r="A23" s="214" t="s">
        <v>701</v>
      </c>
      <c r="B23" s="215" t="s">
        <v>738</v>
      </c>
      <c r="C23" s="216" t="s">
        <v>1008</v>
      </c>
      <c r="D23" s="217" t="s">
        <v>1009</v>
      </c>
      <c r="E23" s="217" t="s">
        <v>774</v>
      </c>
      <c r="F23" s="218" t="s">
        <v>1015</v>
      </c>
    </row>
    <row r="24" spans="1:6" ht="30">
      <c r="A24" s="214" t="s">
        <v>513</v>
      </c>
      <c r="B24" s="215" t="s">
        <v>739</v>
      </c>
      <c r="C24" s="216" t="s">
        <v>1008</v>
      </c>
      <c r="D24" s="217" t="s">
        <v>1009</v>
      </c>
      <c r="E24" s="217" t="s">
        <v>782</v>
      </c>
      <c r="F24" s="218" t="s">
        <v>1015</v>
      </c>
    </row>
    <row r="25" spans="1:6" ht="30">
      <c r="A25" s="214" t="s">
        <v>514</v>
      </c>
      <c r="B25" s="215" t="s">
        <v>740</v>
      </c>
      <c r="C25" s="216" t="s">
        <v>1008</v>
      </c>
      <c r="D25" s="217" t="s">
        <v>1009</v>
      </c>
      <c r="E25" s="217" t="s">
        <v>775</v>
      </c>
      <c r="F25" s="218" t="s">
        <v>1015</v>
      </c>
    </row>
    <row r="26" spans="1:6" ht="30">
      <c r="A26" s="214" t="s">
        <v>1192</v>
      </c>
      <c r="B26" s="215" t="s">
        <v>741</v>
      </c>
      <c r="C26" s="216" t="s">
        <v>1008</v>
      </c>
      <c r="D26" s="217" t="s">
        <v>1009</v>
      </c>
      <c r="E26" s="217" t="s">
        <v>1014</v>
      </c>
      <c r="F26" s="218" t="s">
        <v>1015</v>
      </c>
    </row>
    <row r="27" spans="1:6" ht="30">
      <c r="A27" s="214" t="s">
        <v>980</v>
      </c>
      <c r="B27" s="215" t="s">
        <v>742</v>
      </c>
      <c r="C27" s="216" t="s">
        <v>1008</v>
      </c>
      <c r="D27" s="217" t="s">
        <v>1009</v>
      </c>
      <c r="E27" s="217" t="s">
        <v>781</v>
      </c>
      <c r="F27" s="218" t="s">
        <v>1015</v>
      </c>
    </row>
    <row r="28" spans="1:6" ht="30.75" thickBot="1">
      <c r="A28" s="219" t="s">
        <v>1181</v>
      </c>
      <c r="B28" s="220" t="s">
        <v>743</v>
      </c>
      <c r="C28" s="221" t="s">
        <v>1008</v>
      </c>
      <c r="D28" s="222" t="s">
        <v>1009</v>
      </c>
      <c r="E28" s="222" t="s">
        <v>783</v>
      </c>
      <c r="F28" s="223" t="s">
        <v>1015</v>
      </c>
    </row>
    <row r="29" spans="1:6" ht="15.75" thickBot="1">
      <c r="A29" s="450" t="s">
        <v>1204</v>
      </c>
      <c r="B29" s="451"/>
      <c r="C29" s="451"/>
      <c r="D29" s="451"/>
      <c r="E29" s="451"/>
      <c r="F29" s="452"/>
    </row>
    <row r="30" spans="1:6">
      <c r="A30" s="209" t="s">
        <v>509</v>
      </c>
      <c r="B30" s="210" t="s">
        <v>732</v>
      </c>
      <c r="C30" s="211" t="s">
        <v>1008</v>
      </c>
      <c r="D30" s="212" t="s">
        <v>1016</v>
      </c>
      <c r="E30" s="212" t="s">
        <v>759</v>
      </c>
      <c r="F30" s="213" t="s">
        <v>799</v>
      </c>
    </row>
    <row r="31" spans="1:6">
      <c r="A31" s="214" t="s">
        <v>698</v>
      </c>
      <c r="B31" s="215" t="s">
        <v>733</v>
      </c>
      <c r="C31" s="239"/>
      <c r="D31" s="240"/>
      <c r="E31" s="240"/>
      <c r="F31" s="241"/>
    </row>
    <row r="32" spans="1:6">
      <c r="A32" s="214" t="s">
        <v>1179</v>
      </c>
      <c r="B32" s="215" t="s">
        <v>734</v>
      </c>
      <c r="C32" s="238" t="s">
        <v>1008</v>
      </c>
      <c r="D32" s="217" t="s">
        <v>1016</v>
      </c>
      <c r="E32" s="217" t="s">
        <v>741</v>
      </c>
      <c r="F32" s="218" t="s">
        <v>799</v>
      </c>
    </row>
    <row r="33" spans="1:6">
      <c r="A33" s="214" t="s">
        <v>1193</v>
      </c>
      <c r="B33" s="215" t="s">
        <v>735</v>
      </c>
      <c r="C33" s="216" t="s">
        <v>1008</v>
      </c>
      <c r="D33" s="217" t="s">
        <v>1016</v>
      </c>
      <c r="E33" s="217" t="s">
        <v>758</v>
      </c>
      <c r="F33" s="218" t="s">
        <v>799</v>
      </c>
    </row>
    <row r="34" spans="1:6">
      <c r="A34" s="214" t="s">
        <v>1222</v>
      </c>
      <c r="B34" s="215" t="s">
        <v>736</v>
      </c>
      <c r="C34" s="216" t="s">
        <v>1008</v>
      </c>
      <c r="D34" s="217" t="s">
        <v>1016</v>
      </c>
      <c r="E34" s="217" t="s">
        <v>764</v>
      </c>
      <c r="F34" s="218" t="s">
        <v>799</v>
      </c>
    </row>
    <row r="35" spans="1:6">
      <c r="A35" s="214" t="s">
        <v>512</v>
      </c>
      <c r="B35" s="215" t="s">
        <v>737</v>
      </c>
      <c r="C35" s="216" t="s">
        <v>1008</v>
      </c>
      <c r="D35" s="217" t="s">
        <v>1016</v>
      </c>
      <c r="E35" s="217" t="s">
        <v>770</v>
      </c>
      <c r="F35" s="218" t="s">
        <v>799</v>
      </c>
    </row>
    <row r="36" spans="1:6">
      <c r="A36" s="214" t="s">
        <v>701</v>
      </c>
      <c r="B36" s="215" t="s">
        <v>738</v>
      </c>
      <c r="C36" s="216" t="s">
        <v>1008</v>
      </c>
      <c r="D36" s="217" t="s">
        <v>1016</v>
      </c>
      <c r="E36" s="217" t="s">
        <v>774</v>
      </c>
      <c r="F36" s="218" t="s">
        <v>799</v>
      </c>
    </row>
    <row r="37" spans="1:6">
      <c r="A37" s="214" t="s">
        <v>513</v>
      </c>
      <c r="B37" s="215" t="s">
        <v>739</v>
      </c>
      <c r="C37" s="216" t="s">
        <v>1008</v>
      </c>
      <c r="D37" s="217" t="s">
        <v>1016</v>
      </c>
      <c r="E37" s="217" t="s">
        <v>782</v>
      </c>
      <c r="F37" s="218" t="s">
        <v>799</v>
      </c>
    </row>
    <row r="38" spans="1:6">
      <c r="A38" s="214" t="s">
        <v>514</v>
      </c>
      <c r="B38" s="215" t="s">
        <v>740</v>
      </c>
      <c r="C38" s="216" t="s">
        <v>1008</v>
      </c>
      <c r="D38" s="217" t="s">
        <v>1016</v>
      </c>
      <c r="E38" s="217" t="s">
        <v>775</v>
      </c>
      <c r="F38" s="218" t="s">
        <v>799</v>
      </c>
    </row>
    <row r="39" spans="1:6" ht="30">
      <c r="A39" s="214" t="s">
        <v>1192</v>
      </c>
      <c r="B39" s="215" t="s">
        <v>741</v>
      </c>
      <c r="C39" s="216" t="s">
        <v>1008</v>
      </c>
      <c r="D39" s="217" t="s">
        <v>1016</v>
      </c>
      <c r="E39" s="217" t="s">
        <v>1014</v>
      </c>
      <c r="F39" s="218" t="s">
        <v>799</v>
      </c>
    </row>
    <row r="40" spans="1:6">
      <c r="A40" s="214" t="s">
        <v>980</v>
      </c>
      <c r="B40" s="215" t="s">
        <v>742</v>
      </c>
      <c r="C40" s="216" t="s">
        <v>1008</v>
      </c>
      <c r="D40" s="217" t="s">
        <v>1016</v>
      </c>
      <c r="E40" s="217" t="s">
        <v>781</v>
      </c>
      <c r="F40" s="218" t="s">
        <v>799</v>
      </c>
    </row>
    <row r="41" spans="1:6" ht="15.75" thickBot="1">
      <c r="A41" s="219" t="s">
        <v>1181</v>
      </c>
      <c r="B41" s="220" t="s">
        <v>743</v>
      </c>
      <c r="C41" s="221" t="s">
        <v>1008</v>
      </c>
      <c r="D41" s="222" t="s">
        <v>1016</v>
      </c>
      <c r="E41" s="222" t="s">
        <v>783</v>
      </c>
      <c r="F41" s="223" t="s">
        <v>799</v>
      </c>
    </row>
    <row r="42" spans="1:6" ht="15.75" thickBot="1">
      <c r="A42" s="458" t="s">
        <v>1205</v>
      </c>
      <c r="B42" s="459"/>
      <c r="C42" s="459"/>
      <c r="D42" s="459"/>
      <c r="E42" s="459"/>
      <c r="F42" s="460"/>
    </row>
    <row r="43" spans="1:6">
      <c r="A43" s="209" t="s">
        <v>509</v>
      </c>
      <c r="B43" s="210" t="s">
        <v>732</v>
      </c>
      <c r="C43" s="211" t="s">
        <v>1008</v>
      </c>
      <c r="D43" s="212" t="s">
        <v>1016</v>
      </c>
      <c r="E43" s="212" t="s">
        <v>759</v>
      </c>
      <c r="F43" s="213" t="s">
        <v>800</v>
      </c>
    </row>
    <row r="44" spans="1:6">
      <c r="A44" s="214" t="s">
        <v>698</v>
      </c>
      <c r="B44" s="215" t="s">
        <v>733</v>
      </c>
      <c r="C44" s="239"/>
      <c r="D44" s="240"/>
      <c r="E44" s="240"/>
      <c r="F44" s="241"/>
    </row>
    <row r="45" spans="1:6">
      <c r="A45" s="214" t="s">
        <v>1179</v>
      </c>
      <c r="B45" s="215" t="s">
        <v>734</v>
      </c>
      <c r="C45" s="216" t="s">
        <v>1008</v>
      </c>
      <c r="D45" s="217" t="s">
        <v>1016</v>
      </c>
      <c r="E45" s="217" t="s">
        <v>741</v>
      </c>
      <c r="F45" s="218" t="s">
        <v>800</v>
      </c>
    </row>
    <row r="46" spans="1:6">
      <c r="A46" s="214" t="s">
        <v>1193</v>
      </c>
      <c r="B46" s="215" t="s">
        <v>735</v>
      </c>
      <c r="C46" s="216" t="s">
        <v>1008</v>
      </c>
      <c r="D46" s="217" t="s">
        <v>1016</v>
      </c>
      <c r="E46" s="217" t="s">
        <v>758</v>
      </c>
      <c r="F46" s="218" t="s">
        <v>800</v>
      </c>
    </row>
    <row r="47" spans="1:6">
      <c r="A47" s="214" t="s">
        <v>1222</v>
      </c>
      <c r="B47" s="215" t="s">
        <v>736</v>
      </c>
      <c r="C47" s="216" t="s">
        <v>1008</v>
      </c>
      <c r="D47" s="217" t="s">
        <v>1016</v>
      </c>
      <c r="E47" s="217" t="s">
        <v>764</v>
      </c>
      <c r="F47" s="218" t="s">
        <v>800</v>
      </c>
    </row>
    <row r="48" spans="1:6">
      <c r="A48" s="214" t="s">
        <v>512</v>
      </c>
      <c r="B48" s="215" t="s">
        <v>737</v>
      </c>
      <c r="C48" s="216" t="s">
        <v>1008</v>
      </c>
      <c r="D48" s="217" t="s">
        <v>1016</v>
      </c>
      <c r="E48" s="217" t="s">
        <v>770</v>
      </c>
      <c r="F48" s="218" t="s">
        <v>800</v>
      </c>
    </row>
    <row r="49" spans="1:6">
      <c r="A49" s="214" t="s">
        <v>701</v>
      </c>
      <c r="B49" s="215" t="s">
        <v>738</v>
      </c>
      <c r="C49" s="216" t="s">
        <v>1008</v>
      </c>
      <c r="D49" s="217" t="s">
        <v>1016</v>
      </c>
      <c r="E49" s="217" t="s">
        <v>774</v>
      </c>
      <c r="F49" s="218" t="s">
        <v>800</v>
      </c>
    </row>
    <row r="50" spans="1:6">
      <c r="A50" s="214" t="s">
        <v>513</v>
      </c>
      <c r="B50" s="215" t="s">
        <v>739</v>
      </c>
      <c r="C50" s="216" t="s">
        <v>1008</v>
      </c>
      <c r="D50" s="217" t="s">
        <v>1016</v>
      </c>
      <c r="E50" s="217" t="s">
        <v>782</v>
      </c>
      <c r="F50" s="218" t="s">
        <v>800</v>
      </c>
    </row>
    <row r="51" spans="1:6">
      <c r="A51" s="214" t="s">
        <v>514</v>
      </c>
      <c r="B51" s="215" t="s">
        <v>740</v>
      </c>
      <c r="C51" s="216" t="s">
        <v>1008</v>
      </c>
      <c r="D51" s="217" t="s">
        <v>1016</v>
      </c>
      <c r="E51" s="217" t="s">
        <v>775</v>
      </c>
      <c r="F51" s="218" t="s">
        <v>800</v>
      </c>
    </row>
    <row r="52" spans="1:6" ht="30">
      <c r="A52" s="214" t="s">
        <v>1192</v>
      </c>
      <c r="B52" s="215" t="s">
        <v>741</v>
      </c>
      <c r="C52" s="216" t="s">
        <v>1008</v>
      </c>
      <c r="D52" s="217" t="s">
        <v>1016</v>
      </c>
      <c r="E52" s="217" t="s">
        <v>1014</v>
      </c>
      <c r="F52" s="218" t="s">
        <v>800</v>
      </c>
    </row>
    <row r="53" spans="1:6">
      <c r="A53" s="214" t="s">
        <v>980</v>
      </c>
      <c r="B53" s="215" t="s">
        <v>742</v>
      </c>
      <c r="C53" s="216" t="s">
        <v>1008</v>
      </c>
      <c r="D53" s="217" t="s">
        <v>1016</v>
      </c>
      <c r="E53" s="217" t="s">
        <v>781</v>
      </c>
      <c r="F53" s="218" t="s">
        <v>800</v>
      </c>
    </row>
    <row r="54" spans="1:6" ht="15.75" thickBot="1">
      <c r="A54" s="219" t="s">
        <v>1181</v>
      </c>
      <c r="B54" s="220" t="s">
        <v>743</v>
      </c>
      <c r="C54" s="221" t="s">
        <v>1008</v>
      </c>
      <c r="D54" s="222" t="s">
        <v>1016</v>
      </c>
      <c r="E54" s="222" t="s">
        <v>783</v>
      </c>
      <c r="F54" s="223" t="s">
        <v>800</v>
      </c>
    </row>
    <row r="55" spans="1:6" ht="15.75" thickBot="1">
      <c r="A55" s="458" t="s">
        <v>1017</v>
      </c>
      <c r="B55" s="459"/>
      <c r="C55" s="459"/>
      <c r="D55" s="459"/>
      <c r="E55" s="459"/>
      <c r="F55" s="460"/>
    </row>
    <row r="56" spans="1:6">
      <c r="A56" s="209" t="s">
        <v>509</v>
      </c>
      <c r="B56" s="210" t="s">
        <v>732</v>
      </c>
      <c r="C56" s="211" t="s">
        <v>1008</v>
      </c>
      <c r="D56" s="212" t="s">
        <v>1016</v>
      </c>
      <c r="E56" s="212" t="s">
        <v>759</v>
      </c>
      <c r="F56" s="213" t="s">
        <v>801</v>
      </c>
    </row>
    <row r="57" spans="1:6">
      <c r="A57" s="214" t="s">
        <v>698</v>
      </c>
      <c r="B57" s="215" t="s">
        <v>733</v>
      </c>
      <c r="C57" s="239"/>
      <c r="D57" s="240"/>
      <c r="E57" s="240"/>
      <c r="F57" s="241"/>
    </row>
    <row r="58" spans="1:6">
      <c r="A58" s="214" t="s">
        <v>1179</v>
      </c>
      <c r="B58" s="215" t="s">
        <v>734</v>
      </c>
      <c r="C58" s="216" t="s">
        <v>1008</v>
      </c>
      <c r="D58" s="217" t="s">
        <v>1016</v>
      </c>
      <c r="E58" s="217" t="s">
        <v>741</v>
      </c>
      <c r="F58" s="218" t="s">
        <v>801</v>
      </c>
    </row>
    <row r="59" spans="1:6">
      <c r="A59" s="214" t="s">
        <v>1193</v>
      </c>
      <c r="B59" s="215" t="s">
        <v>735</v>
      </c>
      <c r="C59" s="216" t="s">
        <v>1008</v>
      </c>
      <c r="D59" s="217" t="s">
        <v>1016</v>
      </c>
      <c r="E59" s="217" t="s">
        <v>758</v>
      </c>
      <c r="F59" s="218" t="s">
        <v>801</v>
      </c>
    </row>
    <row r="60" spans="1:6">
      <c r="A60" s="214" t="s">
        <v>1222</v>
      </c>
      <c r="B60" s="215" t="s">
        <v>736</v>
      </c>
      <c r="C60" s="216" t="s">
        <v>1008</v>
      </c>
      <c r="D60" s="217" t="s">
        <v>1016</v>
      </c>
      <c r="E60" s="217" t="s">
        <v>764</v>
      </c>
      <c r="F60" s="218" t="s">
        <v>801</v>
      </c>
    </row>
    <row r="61" spans="1:6">
      <c r="A61" s="214" t="s">
        <v>512</v>
      </c>
      <c r="B61" s="215" t="s">
        <v>737</v>
      </c>
      <c r="C61" s="216" t="s">
        <v>1008</v>
      </c>
      <c r="D61" s="217" t="s">
        <v>1016</v>
      </c>
      <c r="E61" s="217" t="s">
        <v>770</v>
      </c>
      <c r="F61" s="218" t="s">
        <v>801</v>
      </c>
    </row>
    <row r="62" spans="1:6">
      <c r="A62" s="214" t="s">
        <v>701</v>
      </c>
      <c r="B62" s="215" t="s">
        <v>738</v>
      </c>
      <c r="C62" s="216" t="s">
        <v>1008</v>
      </c>
      <c r="D62" s="217" t="s">
        <v>1016</v>
      </c>
      <c r="E62" s="217" t="s">
        <v>774</v>
      </c>
      <c r="F62" s="218" t="s">
        <v>801</v>
      </c>
    </row>
    <row r="63" spans="1:6">
      <c r="A63" s="214" t="s">
        <v>513</v>
      </c>
      <c r="B63" s="215" t="s">
        <v>739</v>
      </c>
      <c r="C63" s="216" t="s">
        <v>1008</v>
      </c>
      <c r="D63" s="217" t="s">
        <v>1016</v>
      </c>
      <c r="E63" s="217" t="s">
        <v>782</v>
      </c>
      <c r="F63" s="218" t="s">
        <v>801</v>
      </c>
    </row>
    <row r="64" spans="1:6">
      <c r="A64" s="214" t="s">
        <v>514</v>
      </c>
      <c r="B64" s="215" t="s">
        <v>740</v>
      </c>
      <c r="C64" s="216" t="s">
        <v>1008</v>
      </c>
      <c r="D64" s="217" t="s">
        <v>1016</v>
      </c>
      <c r="E64" s="217" t="s">
        <v>775</v>
      </c>
      <c r="F64" s="218" t="s">
        <v>801</v>
      </c>
    </row>
    <row r="65" spans="1:6" ht="30">
      <c r="A65" s="214" t="s">
        <v>1192</v>
      </c>
      <c r="B65" s="215" t="s">
        <v>741</v>
      </c>
      <c r="C65" s="216" t="s">
        <v>1008</v>
      </c>
      <c r="D65" s="217" t="s">
        <v>1016</v>
      </c>
      <c r="E65" s="217" t="s">
        <v>1014</v>
      </c>
      <c r="F65" s="218" t="s">
        <v>801</v>
      </c>
    </row>
    <row r="66" spans="1:6">
      <c r="A66" s="214" t="s">
        <v>980</v>
      </c>
      <c r="B66" s="215" t="s">
        <v>742</v>
      </c>
      <c r="C66" s="216" t="s">
        <v>1008</v>
      </c>
      <c r="D66" s="217" t="s">
        <v>1016</v>
      </c>
      <c r="E66" s="217" t="s">
        <v>781</v>
      </c>
      <c r="F66" s="218" t="s">
        <v>801</v>
      </c>
    </row>
    <row r="67" spans="1:6" ht="15.75" thickBot="1">
      <c r="A67" s="219" t="s">
        <v>1181</v>
      </c>
      <c r="B67" s="220" t="s">
        <v>743</v>
      </c>
      <c r="C67" s="221" t="s">
        <v>1008</v>
      </c>
      <c r="D67" s="222" t="s">
        <v>1016</v>
      </c>
      <c r="E67" s="222" t="s">
        <v>783</v>
      </c>
      <c r="F67" s="223" t="s">
        <v>801</v>
      </c>
    </row>
    <row r="68" spans="1:6" ht="15.75" thickBot="1">
      <c r="A68" s="458" t="s">
        <v>1206</v>
      </c>
      <c r="B68" s="459"/>
      <c r="C68" s="459"/>
      <c r="D68" s="459"/>
      <c r="E68" s="459"/>
      <c r="F68" s="460"/>
    </row>
    <row r="69" spans="1:6">
      <c r="A69" s="209" t="s">
        <v>509</v>
      </c>
      <c r="B69" s="210" t="s">
        <v>732</v>
      </c>
      <c r="C69" s="325"/>
      <c r="D69" s="326"/>
      <c r="E69" s="326"/>
      <c r="F69" s="327"/>
    </row>
    <row r="70" spans="1:6">
      <c r="A70" s="214" t="s">
        <v>698</v>
      </c>
      <c r="B70" s="215" t="s">
        <v>733</v>
      </c>
      <c r="C70" s="239"/>
      <c r="D70" s="240"/>
      <c r="E70" s="240"/>
      <c r="F70" s="241"/>
    </row>
    <row r="71" spans="1:6">
      <c r="A71" s="214" t="s">
        <v>1179</v>
      </c>
      <c r="B71" s="215" t="s">
        <v>734</v>
      </c>
      <c r="C71" s="328"/>
      <c r="D71" s="329"/>
      <c r="E71" s="329"/>
      <c r="F71" s="330"/>
    </row>
    <row r="72" spans="1:6">
      <c r="A72" s="214" t="s">
        <v>1193</v>
      </c>
      <c r="B72" s="215" t="s">
        <v>735</v>
      </c>
      <c r="C72" s="328"/>
      <c r="D72" s="329"/>
      <c r="E72" s="329"/>
      <c r="F72" s="330"/>
    </row>
    <row r="73" spans="1:6">
      <c r="A73" s="214" t="s">
        <v>1222</v>
      </c>
      <c r="B73" s="215" t="s">
        <v>736</v>
      </c>
      <c r="C73" s="328"/>
      <c r="D73" s="329"/>
      <c r="E73" s="329"/>
      <c r="F73" s="330"/>
    </row>
    <row r="74" spans="1:6">
      <c r="A74" s="214" t="s">
        <v>512</v>
      </c>
      <c r="B74" s="215" t="s">
        <v>737</v>
      </c>
      <c r="C74" s="328"/>
      <c r="D74" s="329"/>
      <c r="E74" s="329"/>
      <c r="F74" s="330"/>
    </row>
    <row r="75" spans="1:6">
      <c r="A75" s="214" t="s">
        <v>701</v>
      </c>
      <c r="B75" s="215" t="s">
        <v>738</v>
      </c>
      <c r="C75" s="328"/>
      <c r="D75" s="329"/>
      <c r="E75" s="329"/>
      <c r="F75" s="330"/>
    </row>
    <row r="76" spans="1:6">
      <c r="A76" s="214" t="s">
        <v>513</v>
      </c>
      <c r="B76" s="215" t="s">
        <v>739</v>
      </c>
      <c r="C76" s="328"/>
      <c r="D76" s="329"/>
      <c r="E76" s="329"/>
      <c r="F76" s="330"/>
    </row>
    <row r="77" spans="1:6">
      <c r="A77" s="214" t="s">
        <v>514</v>
      </c>
      <c r="B77" s="215" t="s">
        <v>740</v>
      </c>
      <c r="C77" s="328"/>
      <c r="D77" s="329"/>
      <c r="E77" s="329"/>
      <c r="F77" s="330"/>
    </row>
    <row r="78" spans="1:6" ht="30">
      <c r="A78" s="214" t="s">
        <v>1192</v>
      </c>
      <c r="B78" s="215" t="s">
        <v>741</v>
      </c>
      <c r="C78" s="328"/>
      <c r="D78" s="329"/>
      <c r="E78" s="329"/>
      <c r="F78" s="330"/>
    </row>
    <row r="79" spans="1:6">
      <c r="A79" s="214" t="s">
        <v>980</v>
      </c>
      <c r="B79" s="215" t="s">
        <v>742</v>
      </c>
      <c r="C79" s="328"/>
      <c r="D79" s="329"/>
      <c r="E79" s="329"/>
      <c r="F79" s="330"/>
    </row>
    <row r="80" spans="1:6" ht="15.75" thickBot="1">
      <c r="A80" s="219" t="s">
        <v>1181</v>
      </c>
      <c r="B80" s="220" t="s">
        <v>743</v>
      </c>
      <c r="C80" s="331"/>
      <c r="D80" s="332"/>
      <c r="E80" s="332"/>
      <c r="F80" s="333"/>
    </row>
    <row r="81" spans="1:6" ht="15.75" thickBot="1">
      <c r="A81" s="458" t="s">
        <v>1057</v>
      </c>
      <c r="B81" s="459"/>
      <c r="C81" s="459"/>
      <c r="D81" s="459"/>
      <c r="E81" s="459"/>
      <c r="F81" s="460"/>
    </row>
    <row r="82" spans="1:6">
      <c r="A82" s="209" t="s">
        <v>509</v>
      </c>
      <c r="B82" s="210" t="s">
        <v>732</v>
      </c>
      <c r="C82" s="325"/>
      <c r="D82" s="326"/>
      <c r="E82" s="326"/>
      <c r="F82" s="327"/>
    </row>
    <row r="83" spans="1:6">
      <c r="A83" s="214" t="s">
        <v>698</v>
      </c>
      <c r="B83" s="215" t="s">
        <v>733</v>
      </c>
      <c r="C83" s="239"/>
      <c r="D83" s="240"/>
      <c r="E83" s="240"/>
      <c r="F83" s="241"/>
    </row>
    <row r="84" spans="1:6">
      <c r="A84" s="214" t="s">
        <v>1179</v>
      </c>
      <c r="B84" s="215" t="s">
        <v>734</v>
      </c>
      <c r="C84" s="328"/>
      <c r="D84" s="329"/>
      <c r="E84" s="329"/>
      <c r="F84" s="330"/>
    </row>
    <row r="85" spans="1:6">
      <c r="A85" s="214" t="s">
        <v>1193</v>
      </c>
      <c r="B85" s="215" t="s">
        <v>735</v>
      </c>
      <c r="C85" s="328"/>
      <c r="D85" s="329"/>
      <c r="E85" s="329"/>
      <c r="F85" s="330"/>
    </row>
    <row r="86" spans="1:6">
      <c r="A86" s="214" t="s">
        <v>1222</v>
      </c>
      <c r="B86" s="215" t="s">
        <v>736</v>
      </c>
      <c r="C86" s="328"/>
      <c r="D86" s="329"/>
      <c r="E86" s="329"/>
      <c r="F86" s="330"/>
    </row>
    <row r="87" spans="1:6">
      <c r="A87" s="214" t="s">
        <v>512</v>
      </c>
      <c r="B87" s="215" t="s">
        <v>737</v>
      </c>
      <c r="C87" s="328"/>
      <c r="D87" s="329"/>
      <c r="E87" s="329"/>
      <c r="F87" s="330"/>
    </row>
    <row r="88" spans="1:6">
      <c r="A88" s="214" t="s">
        <v>701</v>
      </c>
      <c r="B88" s="215" t="s">
        <v>738</v>
      </c>
      <c r="C88" s="328"/>
      <c r="D88" s="329"/>
      <c r="E88" s="329"/>
      <c r="F88" s="330"/>
    </row>
    <row r="89" spans="1:6">
      <c r="A89" s="214" t="s">
        <v>513</v>
      </c>
      <c r="B89" s="215" t="s">
        <v>739</v>
      </c>
      <c r="C89" s="328"/>
      <c r="D89" s="329"/>
      <c r="E89" s="329"/>
      <c r="F89" s="330"/>
    </row>
    <row r="90" spans="1:6">
      <c r="A90" s="214" t="s">
        <v>514</v>
      </c>
      <c r="B90" s="215" t="s">
        <v>740</v>
      </c>
      <c r="C90" s="328"/>
      <c r="D90" s="329"/>
      <c r="E90" s="329"/>
      <c r="F90" s="330"/>
    </row>
    <row r="91" spans="1:6" ht="30">
      <c r="A91" s="214" t="s">
        <v>1192</v>
      </c>
      <c r="B91" s="215" t="s">
        <v>741</v>
      </c>
      <c r="C91" s="328"/>
      <c r="D91" s="329"/>
      <c r="E91" s="329"/>
      <c r="F91" s="330"/>
    </row>
    <row r="92" spans="1:6">
      <c r="A92" s="214" t="s">
        <v>980</v>
      </c>
      <c r="B92" s="215" t="s">
        <v>742</v>
      </c>
      <c r="C92" s="328"/>
      <c r="D92" s="329"/>
      <c r="E92" s="329"/>
      <c r="F92" s="330"/>
    </row>
    <row r="93" spans="1:6" ht="15.75" thickBot="1">
      <c r="A93" s="219" t="s">
        <v>1181</v>
      </c>
      <c r="B93" s="220" t="s">
        <v>743</v>
      </c>
      <c r="C93" s="331"/>
      <c r="D93" s="332"/>
      <c r="E93" s="332"/>
      <c r="F93" s="333"/>
    </row>
    <row r="94" spans="1:6" ht="15.75" thickBot="1">
      <c r="A94" s="458" t="s">
        <v>1018</v>
      </c>
      <c r="B94" s="459"/>
      <c r="C94" s="459"/>
      <c r="D94" s="459"/>
      <c r="E94" s="459"/>
      <c r="F94" s="460"/>
    </row>
    <row r="95" spans="1:6">
      <c r="A95" s="209" t="s">
        <v>509</v>
      </c>
      <c r="B95" s="210" t="s">
        <v>732</v>
      </c>
      <c r="C95" s="211" t="s">
        <v>1008</v>
      </c>
      <c r="D95" s="212" t="s">
        <v>1016</v>
      </c>
      <c r="E95" s="212" t="s">
        <v>759</v>
      </c>
      <c r="F95" s="213" t="s">
        <v>803</v>
      </c>
    </row>
    <row r="96" spans="1:6">
      <c r="A96" s="214" t="s">
        <v>698</v>
      </c>
      <c r="B96" s="215" t="s">
        <v>733</v>
      </c>
      <c r="C96" s="239"/>
      <c r="D96" s="240"/>
      <c r="E96" s="240"/>
      <c r="F96" s="241"/>
    </row>
    <row r="97" spans="1:6">
      <c r="A97" s="214" t="s">
        <v>1179</v>
      </c>
      <c r="B97" s="215" t="s">
        <v>734</v>
      </c>
      <c r="C97" s="216" t="s">
        <v>1008</v>
      </c>
      <c r="D97" s="217" t="s">
        <v>1016</v>
      </c>
      <c r="E97" s="217" t="s">
        <v>741</v>
      </c>
      <c r="F97" s="218" t="s">
        <v>803</v>
      </c>
    </row>
    <row r="98" spans="1:6">
      <c r="A98" s="214" t="s">
        <v>1193</v>
      </c>
      <c r="B98" s="215" t="s">
        <v>735</v>
      </c>
      <c r="C98" s="216" t="s">
        <v>1008</v>
      </c>
      <c r="D98" s="217" t="s">
        <v>1016</v>
      </c>
      <c r="E98" s="217" t="s">
        <v>758</v>
      </c>
      <c r="F98" s="218" t="s">
        <v>803</v>
      </c>
    </row>
    <row r="99" spans="1:6">
      <c r="A99" s="214" t="s">
        <v>1222</v>
      </c>
      <c r="B99" s="215" t="s">
        <v>736</v>
      </c>
      <c r="C99" s="216" t="s">
        <v>1008</v>
      </c>
      <c r="D99" s="217" t="s">
        <v>1016</v>
      </c>
      <c r="E99" s="217" t="s">
        <v>764</v>
      </c>
      <c r="F99" s="218" t="s">
        <v>803</v>
      </c>
    </row>
    <row r="100" spans="1:6">
      <c r="A100" s="214" t="s">
        <v>512</v>
      </c>
      <c r="B100" s="215" t="s">
        <v>737</v>
      </c>
      <c r="C100" s="216" t="s">
        <v>1008</v>
      </c>
      <c r="D100" s="217" t="s">
        <v>1016</v>
      </c>
      <c r="E100" s="217" t="s">
        <v>770</v>
      </c>
      <c r="F100" s="218" t="s">
        <v>803</v>
      </c>
    </row>
    <row r="101" spans="1:6">
      <c r="A101" s="214" t="s">
        <v>701</v>
      </c>
      <c r="B101" s="215" t="s">
        <v>738</v>
      </c>
      <c r="C101" s="216" t="s">
        <v>1008</v>
      </c>
      <c r="D101" s="217" t="s">
        <v>1016</v>
      </c>
      <c r="E101" s="217" t="s">
        <v>774</v>
      </c>
      <c r="F101" s="218" t="s">
        <v>803</v>
      </c>
    </row>
    <row r="102" spans="1:6">
      <c r="A102" s="214" t="s">
        <v>513</v>
      </c>
      <c r="B102" s="215" t="s">
        <v>739</v>
      </c>
      <c r="C102" s="216" t="s">
        <v>1008</v>
      </c>
      <c r="D102" s="217" t="s">
        <v>1016</v>
      </c>
      <c r="E102" s="217" t="s">
        <v>782</v>
      </c>
      <c r="F102" s="218" t="s">
        <v>803</v>
      </c>
    </row>
    <row r="103" spans="1:6">
      <c r="A103" s="214" t="s">
        <v>514</v>
      </c>
      <c r="B103" s="215" t="s">
        <v>740</v>
      </c>
      <c r="C103" s="216" t="s">
        <v>1008</v>
      </c>
      <c r="D103" s="217" t="s">
        <v>1016</v>
      </c>
      <c r="E103" s="217" t="s">
        <v>775</v>
      </c>
      <c r="F103" s="218" t="s">
        <v>803</v>
      </c>
    </row>
    <row r="104" spans="1:6" ht="30">
      <c r="A104" s="214" t="s">
        <v>1192</v>
      </c>
      <c r="B104" s="215" t="s">
        <v>741</v>
      </c>
      <c r="C104" s="216" t="s">
        <v>1008</v>
      </c>
      <c r="D104" s="217" t="s">
        <v>1016</v>
      </c>
      <c r="E104" s="217" t="s">
        <v>1014</v>
      </c>
      <c r="F104" s="218" t="s">
        <v>803</v>
      </c>
    </row>
    <row r="105" spans="1:6">
      <c r="A105" s="214" t="s">
        <v>980</v>
      </c>
      <c r="B105" s="215" t="s">
        <v>742</v>
      </c>
      <c r="C105" s="216" t="s">
        <v>1008</v>
      </c>
      <c r="D105" s="217" t="s">
        <v>1016</v>
      </c>
      <c r="E105" s="217" t="s">
        <v>781</v>
      </c>
      <c r="F105" s="218" t="s">
        <v>803</v>
      </c>
    </row>
    <row r="106" spans="1:6" ht="15.75" thickBot="1">
      <c r="A106" s="219" t="s">
        <v>1181</v>
      </c>
      <c r="B106" s="220" t="s">
        <v>743</v>
      </c>
      <c r="C106" s="221" t="s">
        <v>1008</v>
      </c>
      <c r="D106" s="222" t="s">
        <v>1016</v>
      </c>
      <c r="E106" s="222" t="s">
        <v>783</v>
      </c>
      <c r="F106" s="223" t="s">
        <v>803</v>
      </c>
    </row>
    <row r="107" spans="1:6" ht="15.75" thickBot="1">
      <c r="A107" s="458" t="s">
        <v>1082</v>
      </c>
      <c r="B107" s="459"/>
      <c r="C107" s="459"/>
      <c r="D107" s="459"/>
      <c r="E107" s="459"/>
      <c r="F107" s="460"/>
    </row>
    <row r="108" spans="1:6">
      <c r="A108" s="209" t="s">
        <v>509</v>
      </c>
      <c r="B108" s="210" t="s">
        <v>732</v>
      </c>
      <c r="C108" s="211" t="s">
        <v>1008</v>
      </c>
      <c r="D108" s="212" t="s">
        <v>1016</v>
      </c>
      <c r="E108" s="212" t="s">
        <v>759</v>
      </c>
      <c r="F108" s="213" t="s">
        <v>1092</v>
      </c>
    </row>
    <row r="109" spans="1:6">
      <c r="A109" s="214" t="s">
        <v>698</v>
      </c>
      <c r="B109" s="215" t="s">
        <v>733</v>
      </c>
      <c r="C109" s="208"/>
      <c r="D109" s="132"/>
      <c r="E109" s="132"/>
      <c r="F109" s="224"/>
    </row>
    <row r="110" spans="1:6">
      <c r="A110" s="214" t="s">
        <v>1179</v>
      </c>
      <c r="B110" s="215" t="s">
        <v>734</v>
      </c>
      <c r="C110" s="216" t="s">
        <v>1008</v>
      </c>
      <c r="D110" s="217" t="s">
        <v>1016</v>
      </c>
      <c r="E110" s="217" t="s">
        <v>741</v>
      </c>
      <c r="F110" s="218" t="s">
        <v>1092</v>
      </c>
    </row>
    <row r="111" spans="1:6">
      <c r="A111" s="214" t="s">
        <v>1193</v>
      </c>
      <c r="B111" s="215" t="s">
        <v>735</v>
      </c>
      <c r="C111" s="216" t="s">
        <v>1008</v>
      </c>
      <c r="D111" s="217" t="s">
        <v>1016</v>
      </c>
      <c r="E111" s="217" t="s">
        <v>758</v>
      </c>
      <c r="F111" s="218" t="s">
        <v>1092</v>
      </c>
    </row>
    <row r="112" spans="1:6">
      <c r="A112" s="214" t="s">
        <v>1222</v>
      </c>
      <c r="B112" s="215" t="s">
        <v>736</v>
      </c>
      <c r="C112" s="216" t="s">
        <v>1008</v>
      </c>
      <c r="D112" s="217" t="s">
        <v>1016</v>
      </c>
      <c r="E112" s="217" t="s">
        <v>764</v>
      </c>
      <c r="F112" s="218" t="s">
        <v>1092</v>
      </c>
    </row>
    <row r="113" spans="1:6">
      <c r="A113" s="214" t="s">
        <v>512</v>
      </c>
      <c r="B113" s="215" t="s">
        <v>737</v>
      </c>
      <c r="C113" s="216" t="s">
        <v>1008</v>
      </c>
      <c r="D113" s="217" t="s">
        <v>1016</v>
      </c>
      <c r="E113" s="217" t="s">
        <v>770</v>
      </c>
      <c r="F113" s="218" t="s">
        <v>1092</v>
      </c>
    </row>
    <row r="114" spans="1:6">
      <c r="A114" s="214" t="s">
        <v>701</v>
      </c>
      <c r="B114" s="215" t="s">
        <v>738</v>
      </c>
      <c r="C114" s="216" t="s">
        <v>1008</v>
      </c>
      <c r="D114" s="217" t="s">
        <v>1016</v>
      </c>
      <c r="E114" s="217" t="s">
        <v>774</v>
      </c>
      <c r="F114" s="218" t="s">
        <v>1092</v>
      </c>
    </row>
    <row r="115" spans="1:6">
      <c r="A115" s="214" t="s">
        <v>513</v>
      </c>
      <c r="B115" s="215" t="s">
        <v>739</v>
      </c>
      <c r="C115" s="216" t="s">
        <v>1008</v>
      </c>
      <c r="D115" s="217" t="s">
        <v>1016</v>
      </c>
      <c r="E115" s="217" t="s">
        <v>782</v>
      </c>
      <c r="F115" s="218" t="s">
        <v>1092</v>
      </c>
    </row>
    <row r="116" spans="1:6">
      <c r="A116" s="214" t="s">
        <v>514</v>
      </c>
      <c r="B116" s="215" t="s">
        <v>740</v>
      </c>
      <c r="C116" s="216" t="s">
        <v>1008</v>
      </c>
      <c r="D116" s="217" t="s">
        <v>1016</v>
      </c>
      <c r="E116" s="217" t="s">
        <v>775</v>
      </c>
      <c r="F116" s="218" t="s">
        <v>1092</v>
      </c>
    </row>
    <row r="117" spans="1:6" ht="30">
      <c r="A117" s="214" t="s">
        <v>1192</v>
      </c>
      <c r="B117" s="215" t="s">
        <v>741</v>
      </c>
      <c r="C117" s="216" t="s">
        <v>1008</v>
      </c>
      <c r="D117" s="217" t="s">
        <v>1016</v>
      </c>
      <c r="E117" s="217" t="s">
        <v>1014</v>
      </c>
      <c r="F117" s="218" t="s">
        <v>1092</v>
      </c>
    </row>
    <row r="118" spans="1:6">
      <c r="A118" s="214" t="s">
        <v>980</v>
      </c>
      <c r="B118" s="215" t="s">
        <v>742</v>
      </c>
      <c r="C118" s="216" t="s">
        <v>1008</v>
      </c>
      <c r="D118" s="217" t="s">
        <v>1016</v>
      </c>
      <c r="E118" s="217" t="s">
        <v>781</v>
      </c>
      <c r="F118" s="218" t="s">
        <v>1092</v>
      </c>
    </row>
    <row r="119" spans="1:6" ht="15.75" thickBot="1">
      <c r="A119" s="219" t="s">
        <v>1181</v>
      </c>
      <c r="B119" s="220" t="s">
        <v>743</v>
      </c>
      <c r="C119" s="221" t="s">
        <v>1008</v>
      </c>
      <c r="D119" s="222" t="s">
        <v>1016</v>
      </c>
      <c r="E119" s="222" t="s">
        <v>783</v>
      </c>
      <c r="F119" s="223" t="s">
        <v>1092</v>
      </c>
    </row>
    <row r="120" spans="1:6" ht="15" customHeight="1" thickBot="1">
      <c r="A120" s="458" t="s">
        <v>979</v>
      </c>
      <c r="B120" s="459"/>
      <c r="C120" s="459"/>
      <c r="D120" s="459"/>
      <c r="E120" s="459"/>
      <c r="F120" s="460"/>
    </row>
    <row r="121" spans="1:6">
      <c r="A121" s="209" t="s">
        <v>509</v>
      </c>
      <c r="B121" s="210" t="s">
        <v>732</v>
      </c>
      <c r="C121" s="211" t="s">
        <v>1008</v>
      </c>
      <c r="D121" s="212" t="s">
        <v>1016</v>
      </c>
      <c r="E121" s="212" t="s">
        <v>759</v>
      </c>
      <c r="F121" s="213" t="s">
        <v>1019</v>
      </c>
    </row>
    <row r="122" spans="1:6">
      <c r="A122" s="214" t="s">
        <v>698</v>
      </c>
      <c r="B122" s="215" t="s">
        <v>733</v>
      </c>
      <c r="C122" s="208"/>
      <c r="D122" s="132"/>
      <c r="E122" s="132"/>
      <c r="F122" s="224"/>
    </row>
    <row r="123" spans="1:6">
      <c r="A123" s="214" t="s">
        <v>1179</v>
      </c>
      <c r="B123" s="215" t="s">
        <v>734</v>
      </c>
      <c r="C123" s="216" t="s">
        <v>1008</v>
      </c>
      <c r="D123" s="217" t="s">
        <v>1016</v>
      </c>
      <c r="E123" s="217" t="s">
        <v>741</v>
      </c>
      <c r="F123" s="218" t="s">
        <v>1019</v>
      </c>
    </row>
    <row r="124" spans="1:6">
      <c r="A124" s="214" t="s">
        <v>1193</v>
      </c>
      <c r="B124" s="215" t="s">
        <v>735</v>
      </c>
      <c r="C124" s="216" t="s">
        <v>1008</v>
      </c>
      <c r="D124" s="217" t="s">
        <v>1016</v>
      </c>
      <c r="E124" s="217" t="s">
        <v>758</v>
      </c>
      <c r="F124" s="218" t="s">
        <v>1019</v>
      </c>
    </row>
    <row r="125" spans="1:6">
      <c r="A125" s="214" t="s">
        <v>1222</v>
      </c>
      <c r="B125" s="215" t="s">
        <v>736</v>
      </c>
      <c r="C125" s="216" t="s">
        <v>1008</v>
      </c>
      <c r="D125" s="217" t="s">
        <v>1016</v>
      </c>
      <c r="E125" s="217" t="s">
        <v>764</v>
      </c>
      <c r="F125" s="218" t="s">
        <v>1019</v>
      </c>
    </row>
    <row r="126" spans="1:6">
      <c r="A126" s="214" t="s">
        <v>512</v>
      </c>
      <c r="B126" s="215" t="s">
        <v>737</v>
      </c>
      <c r="C126" s="216" t="s">
        <v>1008</v>
      </c>
      <c r="D126" s="217" t="s">
        <v>1016</v>
      </c>
      <c r="E126" s="217" t="s">
        <v>770</v>
      </c>
      <c r="F126" s="218" t="s">
        <v>1019</v>
      </c>
    </row>
    <row r="127" spans="1:6">
      <c r="A127" s="214" t="s">
        <v>701</v>
      </c>
      <c r="B127" s="215" t="s">
        <v>738</v>
      </c>
      <c r="C127" s="216" t="s">
        <v>1008</v>
      </c>
      <c r="D127" s="217" t="s">
        <v>1016</v>
      </c>
      <c r="E127" s="217" t="s">
        <v>774</v>
      </c>
      <c r="F127" s="218" t="s">
        <v>1019</v>
      </c>
    </row>
    <row r="128" spans="1:6">
      <c r="A128" s="214" t="s">
        <v>513</v>
      </c>
      <c r="B128" s="215" t="s">
        <v>739</v>
      </c>
      <c r="C128" s="216" t="s">
        <v>1008</v>
      </c>
      <c r="D128" s="217" t="s">
        <v>1016</v>
      </c>
      <c r="E128" s="217" t="s">
        <v>782</v>
      </c>
      <c r="F128" s="218" t="s">
        <v>1019</v>
      </c>
    </row>
    <row r="129" spans="1:6">
      <c r="A129" s="214" t="s">
        <v>514</v>
      </c>
      <c r="B129" s="215" t="s">
        <v>740</v>
      </c>
      <c r="C129" s="216" t="s">
        <v>1008</v>
      </c>
      <c r="D129" s="217" t="s">
        <v>1016</v>
      </c>
      <c r="E129" s="217" t="s">
        <v>775</v>
      </c>
      <c r="F129" s="218" t="s">
        <v>1019</v>
      </c>
    </row>
    <row r="130" spans="1:6" ht="30">
      <c r="A130" s="214" t="s">
        <v>1192</v>
      </c>
      <c r="B130" s="215" t="s">
        <v>741</v>
      </c>
      <c r="C130" s="216" t="s">
        <v>1008</v>
      </c>
      <c r="D130" s="217" t="s">
        <v>1016</v>
      </c>
      <c r="E130" s="217" t="s">
        <v>1014</v>
      </c>
      <c r="F130" s="218" t="s">
        <v>1019</v>
      </c>
    </row>
    <row r="131" spans="1:6">
      <c r="A131" s="214" t="s">
        <v>980</v>
      </c>
      <c r="B131" s="215" t="s">
        <v>742</v>
      </c>
      <c r="C131" s="216" t="s">
        <v>1008</v>
      </c>
      <c r="D131" s="217" t="s">
        <v>1016</v>
      </c>
      <c r="E131" s="217" t="s">
        <v>781</v>
      </c>
      <c r="F131" s="218" t="s">
        <v>1019</v>
      </c>
    </row>
    <row r="132" spans="1:6" ht="15.75" thickBot="1">
      <c r="A132" s="219" t="s">
        <v>1181</v>
      </c>
      <c r="B132" s="220" t="s">
        <v>743</v>
      </c>
      <c r="C132" s="221" t="s">
        <v>1008</v>
      </c>
      <c r="D132" s="222" t="s">
        <v>1016</v>
      </c>
      <c r="E132" s="222" t="s">
        <v>783</v>
      </c>
      <c r="F132" s="223" t="s">
        <v>1019</v>
      </c>
    </row>
  </sheetData>
  <mergeCells count="13">
    <mergeCell ref="A42:F42"/>
    <mergeCell ref="A55:F55"/>
    <mergeCell ref="A68:F68"/>
    <mergeCell ref="A94:F94"/>
    <mergeCell ref="A120:F120"/>
    <mergeCell ref="A81:F81"/>
    <mergeCell ref="A107:F107"/>
    <mergeCell ref="A29:F29"/>
    <mergeCell ref="A1:A2"/>
    <mergeCell ref="C1:F1"/>
    <mergeCell ref="H1:J1"/>
    <mergeCell ref="A3:F3"/>
    <mergeCell ref="A16:F1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98"/>
  <sheetViews>
    <sheetView workbookViewId="0">
      <selection activeCell="A16" sqref="A16"/>
    </sheetView>
  </sheetViews>
  <sheetFormatPr baseColWidth="10" defaultColWidth="11.42578125" defaultRowHeight="15"/>
  <cols>
    <col min="1" max="1" width="57.5703125" style="206" bestFit="1" customWidth="1"/>
    <col min="2" max="2" width="13.28515625" style="206" customWidth="1"/>
    <col min="3" max="3" width="18.28515625" style="206" customWidth="1"/>
    <col min="4" max="4" width="10.85546875" style="206" bestFit="1" customWidth="1"/>
    <col min="5" max="5" width="15.5703125" style="206" customWidth="1"/>
    <col min="6" max="6" width="59.140625" style="206" customWidth="1"/>
    <col min="7" max="7" width="6.5703125" style="206" customWidth="1"/>
    <col min="8" max="8" width="16.140625" style="206" customWidth="1"/>
    <col min="9" max="9" width="1.140625" style="206" customWidth="1"/>
    <col min="10" max="10" width="48.7109375" style="206" bestFit="1" customWidth="1"/>
    <col min="11" max="16384" width="11.42578125" style="206"/>
  </cols>
  <sheetData>
    <row r="1" spans="1:10" ht="30.75" customHeight="1" thickBot="1">
      <c r="A1" s="446" t="s">
        <v>995</v>
      </c>
      <c r="B1" s="374" t="s">
        <v>996</v>
      </c>
      <c r="C1" s="448" t="s">
        <v>1036</v>
      </c>
      <c r="D1" s="449"/>
      <c r="E1" s="449"/>
      <c r="F1" s="449"/>
      <c r="H1" s="455" t="s">
        <v>1007</v>
      </c>
      <c r="I1" s="456"/>
      <c r="J1" s="457"/>
    </row>
    <row r="2" spans="1:10" ht="15" customHeight="1" thickBot="1">
      <c r="A2" s="447"/>
      <c r="B2" s="181" t="s">
        <v>997</v>
      </c>
      <c r="C2" s="182" t="s">
        <v>998</v>
      </c>
      <c r="D2" s="182" t="s">
        <v>947</v>
      </c>
      <c r="E2" s="181" t="s">
        <v>997</v>
      </c>
      <c r="F2" s="182" t="s">
        <v>999</v>
      </c>
      <c r="H2" s="245" t="s">
        <v>706</v>
      </c>
      <c r="I2" s="246"/>
      <c r="J2" s="247" t="s">
        <v>707</v>
      </c>
    </row>
    <row r="3" spans="1:10" ht="15.75" customHeight="1" thickBot="1">
      <c r="A3" s="450" t="s">
        <v>1168</v>
      </c>
      <c r="B3" s="451"/>
      <c r="C3" s="451"/>
      <c r="D3" s="451"/>
      <c r="E3" s="451"/>
      <c r="F3" s="452"/>
      <c r="H3" s="248"/>
      <c r="I3" s="334"/>
      <c r="J3" s="335" t="s">
        <v>709</v>
      </c>
    </row>
    <row r="4" spans="1:10" ht="39" thickBot="1">
      <c r="A4" s="225" t="s">
        <v>509</v>
      </c>
      <c r="B4" s="226" t="s">
        <v>732</v>
      </c>
      <c r="C4" s="211" t="s">
        <v>1008</v>
      </c>
      <c r="D4" s="212" t="s">
        <v>1020</v>
      </c>
      <c r="E4" s="212" t="s">
        <v>762</v>
      </c>
      <c r="F4" s="213" t="s">
        <v>1021</v>
      </c>
      <c r="H4" s="249"/>
      <c r="I4" s="250"/>
      <c r="J4" s="251" t="s">
        <v>1011</v>
      </c>
    </row>
    <row r="5" spans="1:10">
      <c r="A5" s="214" t="s">
        <v>698</v>
      </c>
      <c r="B5" s="375" t="s">
        <v>733</v>
      </c>
      <c r="C5" s="208"/>
      <c r="D5" s="132"/>
      <c r="E5" s="132"/>
      <c r="F5" s="224"/>
    </row>
    <row r="6" spans="1:10" ht="30">
      <c r="A6" s="227" t="s">
        <v>1179</v>
      </c>
      <c r="B6" s="375" t="s">
        <v>734</v>
      </c>
      <c r="C6" s="216" t="s">
        <v>1008</v>
      </c>
      <c r="D6" s="217" t="s">
        <v>1020</v>
      </c>
      <c r="E6" s="217" t="s">
        <v>736</v>
      </c>
      <c r="F6" s="218" t="s">
        <v>1021</v>
      </c>
    </row>
    <row r="7" spans="1:10" ht="30">
      <c r="A7" s="227" t="s">
        <v>1180</v>
      </c>
      <c r="B7" s="375" t="s">
        <v>735</v>
      </c>
      <c r="C7" s="216" t="s">
        <v>1008</v>
      </c>
      <c r="D7" s="217" t="s">
        <v>1020</v>
      </c>
      <c r="E7" s="217" t="s">
        <v>746</v>
      </c>
      <c r="F7" s="218" t="s">
        <v>1021</v>
      </c>
    </row>
    <row r="8" spans="1:10" ht="30">
      <c r="A8" s="227" t="s">
        <v>1191</v>
      </c>
      <c r="B8" s="375" t="s">
        <v>736</v>
      </c>
      <c r="C8" s="216" t="s">
        <v>1008</v>
      </c>
      <c r="D8" s="217" t="s">
        <v>1020</v>
      </c>
      <c r="E8" s="217" t="s">
        <v>761</v>
      </c>
      <c r="F8" s="218" t="s">
        <v>1021</v>
      </c>
    </row>
    <row r="9" spans="1:10" ht="30">
      <c r="A9" s="227" t="s">
        <v>1222</v>
      </c>
      <c r="B9" s="375" t="s">
        <v>737</v>
      </c>
      <c r="C9" s="216" t="s">
        <v>1008</v>
      </c>
      <c r="D9" s="217" t="s">
        <v>1020</v>
      </c>
      <c r="E9" s="228" t="s">
        <v>767</v>
      </c>
      <c r="F9" s="218" t="s">
        <v>1021</v>
      </c>
    </row>
    <row r="10" spans="1:10" ht="30">
      <c r="A10" s="227" t="s">
        <v>512</v>
      </c>
      <c r="B10" s="375" t="s">
        <v>738</v>
      </c>
      <c r="C10" s="216" t="s">
        <v>1008</v>
      </c>
      <c r="D10" s="217" t="s">
        <v>1020</v>
      </c>
      <c r="E10" s="228" t="s">
        <v>773</v>
      </c>
      <c r="F10" s="218" t="s">
        <v>1021</v>
      </c>
    </row>
    <row r="11" spans="1:10" ht="30">
      <c r="A11" s="227" t="s">
        <v>701</v>
      </c>
      <c r="B11" s="375" t="s">
        <v>739</v>
      </c>
      <c r="C11" s="216" t="s">
        <v>1008</v>
      </c>
      <c r="D11" s="217" t="s">
        <v>1020</v>
      </c>
      <c r="E11" s="228" t="s">
        <v>777</v>
      </c>
      <c r="F11" s="218" t="s">
        <v>1021</v>
      </c>
    </row>
    <row r="12" spans="1:10" ht="30">
      <c r="A12" s="227" t="s">
        <v>513</v>
      </c>
      <c r="B12" s="375" t="s">
        <v>740</v>
      </c>
      <c r="C12" s="216" t="s">
        <v>1008</v>
      </c>
      <c r="D12" s="217" t="s">
        <v>1020</v>
      </c>
      <c r="E12" s="228" t="s">
        <v>820</v>
      </c>
      <c r="F12" s="218" t="s">
        <v>1021</v>
      </c>
    </row>
    <row r="13" spans="1:10" ht="30">
      <c r="A13" s="227" t="s">
        <v>514</v>
      </c>
      <c r="B13" s="375" t="s">
        <v>741</v>
      </c>
      <c r="C13" s="216" t="s">
        <v>1008</v>
      </c>
      <c r="D13" s="217" t="s">
        <v>1020</v>
      </c>
      <c r="E13" s="228" t="s">
        <v>778</v>
      </c>
      <c r="F13" s="218" t="s">
        <v>1021</v>
      </c>
    </row>
    <row r="14" spans="1:10" ht="30">
      <c r="A14" s="214" t="s">
        <v>1192</v>
      </c>
      <c r="B14" s="375" t="s">
        <v>742</v>
      </c>
      <c r="C14" s="216" t="s">
        <v>1008</v>
      </c>
      <c r="D14" s="217" t="s">
        <v>1020</v>
      </c>
      <c r="E14" s="228" t="s">
        <v>1022</v>
      </c>
      <c r="F14" s="218" t="s">
        <v>1021</v>
      </c>
    </row>
    <row r="15" spans="1:10" ht="30">
      <c r="A15" s="227" t="s">
        <v>980</v>
      </c>
      <c r="B15" s="375" t="s">
        <v>743</v>
      </c>
      <c r="C15" s="216" t="s">
        <v>1008</v>
      </c>
      <c r="D15" s="217" t="s">
        <v>1020</v>
      </c>
      <c r="E15" s="217" t="s">
        <v>819</v>
      </c>
      <c r="F15" s="218" t="s">
        <v>1021</v>
      </c>
    </row>
    <row r="16" spans="1:10" ht="30">
      <c r="A16" s="227" t="s">
        <v>1181</v>
      </c>
      <c r="B16" s="375" t="s">
        <v>744</v>
      </c>
      <c r="C16" s="216" t="s">
        <v>1008</v>
      </c>
      <c r="D16" s="217" t="s">
        <v>1020</v>
      </c>
      <c r="E16" s="217" t="s">
        <v>821</v>
      </c>
      <c r="F16" s="218" t="s">
        <v>1021</v>
      </c>
    </row>
    <row r="17" spans="1:6">
      <c r="A17" s="215" t="s">
        <v>902</v>
      </c>
      <c r="B17" s="375" t="s">
        <v>745</v>
      </c>
      <c r="C17" s="239"/>
      <c r="D17" s="240"/>
      <c r="E17" s="240"/>
      <c r="F17" s="241"/>
    </row>
    <row r="18" spans="1:6" ht="15.75" thickBot="1">
      <c r="A18" s="229" t="s">
        <v>702</v>
      </c>
      <c r="B18" s="376" t="s">
        <v>746</v>
      </c>
      <c r="C18" s="242"/>
      <c r="D18" s="243"/>
      <c r="E18" s="243"/>
      <c r="F18" s="244"/>
    </row>
    <row r="19" spans="1:6" ht="15" customHeight="1" thickBot="1">
      <c r="A19" s="450" t="s">
        <v>1167</v>
      </c>
      <c r="B19" s="451"/>
      <c r="C19" s="451"/>
      <c r="D19" s="451"/>
      <c r="E19" s="451"/>
      <c r="F19" s="452"/>
    </row>
    <row r="20" spans="1:6">
      <c r="A20" s="225" t="s">
        <v>509</v>
      </c>
      <c r="B20" s="210" t="s">
        <v>732</v>
      </c>
      <c r="C20" s="211" t="s">
        <v>1008</v>
      </c>
      <c r="D20" s="212" t="s">
        <v>1020</v>
      </c>
      <c r="E20" s="212" t="s">
        <v>762</v>
      </c>
      <c r="F20" s="213" t="s">
        <v>1023</v>
      </c>
    </row>
    <row r="21" spans="1:6">
      <c r="A21" s="214" t="s">
        <v>698</v>
      </c>
      <c r="B21" s="215" t="s">
        <v>733</v>
      </c>
      <c r="C21" s="208"/>
      <c r="D21" s="132"/>
      <c r="E21" s="132"/>
      <c r="F21" s="224"/>
    </row>
    <row r="22" spans="1:6">
      <c r="A22" s="227" t="s">
        <v>1179</v>
      </c>
      <c r="B22" s="215" t="s">
        <v>734</v>
      </c>
      <c r="C22" s="216" t="s">
        <v>1008</v>
      </c>
      <c r="D22" s="217" t="s">
        <v>1020</v>
      </c>
      <c r="E22" s="217" t="s">
        <v>736</v>
      </c>
      <c r="F22" s="218" t="s">
        <v>1023</v>
      </c>
    </row>
    <row r="23" spans="1:6">
      <c r="A23" s="227" t="s">
        <v>1180</v>
      </c>
      <c r="B23" s="215" t="s">
        <v>735</v>
      </c>
      <c r="C23" s="216" t="s">
        <v>1008</v>
      </c>
      <c r="D23" s="217" t="s">
        <v>1020</v>
      </c>
      <c r="E23" s="217" t="s">
        <v>746</v>
      </c>
      <c r="F23" s="218" t="s">
        <v>1023</v>
      </c>
    </row>
    <row r="24" spans="1:6">
      <c r="A24" s="227" t="s">
        <v>1191</v>
      </c>
      <c r="B24" s="215" t="s">
        <v>736</v>
      </c>
      <c r="C24" s="216" t="s">
        <v>1008</v>
      </c>
      <c r="D24" s="217" t="s">
        <v>1020</v>
      </c>
      <c r="E24" s="217" t="s">
        <v>761</v>
      </c>
      <c r="F24" s="218" t="s">
        <v>1023</v>
      </c>
    </row>
    <row r="25" spans="1:6">
      <c r="A25" s="227" t="s">
        <v>1222</v>
      </c>
      <c r="B25" s="215" t="s">
        <v>737</v>
      </c>
      <c r="C25" s="216" t="s">
        <v>1008</v>
      </c>
      <c r="D25" s="217" t="s">
        <v>1020</v>
      </c>
      <c r="E25" s="228" t="s">
        <v>767</v>
      </c>
      <c r="F25" s="218" t="s">
        <v>1023</v>
      </c>
    </row>
    <row r="26" spans="1:6">
      <c r="A26" s="227" t="s">
        <v>512</v>
      </c>
      <c r="B26" s="215" t="s">
        <v>738</v>
      </c>
      <c r="C26" s="216" t="s">
        <v>1008</v>
      </c>
      <c r="D26" s="217" t="s">
        <v>1020</v>
      </c>
      <c r="E26" s="228" t="s">
        <v>773</v>
      </c>
      <c r="F26" s="218" t="s">
        <v>1023</v>
      </c>
    </row>
    <row r="27" spans="1:6">
      <c r="A27" s="227" t="s">
        <v>701</v>
      </c>
      <c r="B27" s="215" t="s">
        <v>739</v>
      </c>
      <c r="C27" s="216" t="s">
        <v>1008</v>
      </c>
      <c r="D27" s="217" t="s">
        <v>1020</v>
      </c>
      <c r="E27" s="228" t="s">
        <v>777</v>
      </c>
      <c r="F27" s="218" t="s">
        <v>1023</v>
      </c>
    </row>
    <row r="28" spans="1:6">
      <c r="A28" s="227" t="s">
        <v>513</v>
      </c>
      <c r="B28" s="215" t="s">
        <v>740</v>
      </c>
      <c r="C28" s="216" t="s">
        <v>1008</v>
      </c>
      <c r="D28" s="217" t="s">
        <v>1020</v>
      </c>
      <c r="E28" s="228" t="s">
        <v>820</v>
      </c>
      <c r="F28" s="218" t="s">
        <v>1023</v>
      </c>
    </row>
    <row r="29" spans="1:6">
      <c r="A29" s="227" t="s">
        <v>514</v>
      </c>
      <c r="B29" s="215" t="s">
        <v>741</v>
      </c>
      <c r="C29" s="216" t="s">
        <v>1008</v>
      </c>
      <c r="D29" s="217" t="s">
        <v>1020</v>
      </c>
      <c r="E29" s="228" t="s">
        <v>778</v>
      </c>
      <c r="F29" s="218" t="s">
        <v>1023</v>
      </c>
    </row>
    <row r="30" spans="1:6" ht="30">
      <c r="A30" s="214" t="s">
        <v>1192</v>
      </c>
      <c r="B30" s="215" t="s">
        <v>742</v>
      </c>
      <c r="C30" s="216" t="s">
        <v>1008</v>
      </c>
      <c r="D30" s="217" t="s">
        <v>1020</v>
      </c>
      <c r="E30" s="228" t="s">
        <v>1022</v>
      </c>
      <c r="F30" s="218" t="s">
        <v>1023</v>
      </c>
    </row>
    <row r="31" spans="1:6">
      <c r="A31" s="227" t="s">
        <v>980</v>
      </c>
      <c r="B31" s="215" t="s">
        <v>743</v>
      </c>
      <c r="C31" s="216" t="s">
        <v>1008</v>
      </c>
      <c r="D31" s="217" t="s">
        <v>1020</v>
      </c>
      <c r="E31" s="217" t="s">
        <v>819</v>
      </c>
      <c r="F31" s="218" t="s">
        <v>1023</v>
      </c>
    </row>
    <row r="32" spans="1:6">
      <c r="A32" s="227" t="s">
        <v>1181</v>
      </c>
      <c r="B32" s="215" t="s">
        <v>744</v>
      </c>
      <c r="C32" s="216" t="s">
        <v>1008</v>
      </c>
      <c r="D32" s="217" t="s">
        <v>1020</v>
      </c>
      <c r="E32" s="217" t="s">
        <v>821</v>
      </c>
      <c r="F32" s="218" t="s">
        <v>1023</v>
      </c>
    </row>
    <row r="33" spans="1:6">
      <c r="A33" s="215" t="s">
        <v>902</v>
      </c>
      <c r="B33" s="215" t="s">
        <v>745</v>
      </c>
      <c r="C33" s="239"/>
      <c r="D33" s="240"/>
      <c r="E33" s="240"/>
      <c r="F33" s="241"/>
    </row>
    <row r="34" spans="1:6" ht="15.75" thickBot="1">
      <c r="A34" s="229" t="s">
        <v>702</v>
      </c>
      <c r="B34" s="220" t="s">
        <v>746</v>
      </c>
      <c r="C34" s="242"/>
      <c r="D34" s="243"/>
      <c r="E34" s="243"/>
      <c r="F34" s="244"/>
    </row>
    <row r="35" spans="1:6" ht="15.75" thickBot="1">
      <c r="A35" s="450" t="s">
        <v>664</v>
      </c>
      <c r="B35" s="451"/>
      <c r="C35" s="451"/>
      <c r="D35" s="451"/>
      <c r="E35" s="451"/>
      <c r="F35" s="452"/>
    </row>
    <row r="36" spans="1:6">
      <c r="A36" s="225" t="s">
        <v>509</v>
      </c>
      <c r="B36" s="210" t="s">
        <v>732</v>
      </c>
      <c r="C36" s="211" t="s">
        <v>1008</v>
      </c>
      <c r="D36" s="212" t="s">
        <v>1020</v>
      </c>
      <c r="E36" s="212" t="s">
        <v>762</v>
      </c>
      <c r="F36" s="213" t="s">
        <v>1024</v>
      </c>
    </row>
    <row r="37" spans="1:6">
      <c r="A37" s="214" t="s">
        <v>698</v>
      </c>
      <c r="B37" s="215" t="s">
        <v>733</v>
      </c>
      <c r="C37" s="208"/>
      <c r="D37" s="132"/>
      <c r="E37" s="132"/>
      <c r="F37" s="224"/>
    </row>
    <row r="38" spans="1:6">
      <c r="A38" s="227" t="s">
        <v>1179</v>
      </c>
      <c r="B38" s="215" t="s">
        <v>734</v>
      </c>
      <c r="C38" s="216" t="s">
        <v>1008</v>
      </c>
      <c r="D38" s="217" t="s">
        <v>1020</v>
      </c>
      <c r="E38" s="217" t="s">
        <v>736</v>
      </c>
      <c r="F38" s="218" t="s">
        <v>1024</v>
      </c>
    </row>
    <row r="39" spans="1:6">
      <c r="A39" s="227" t="s">
        <v>1180</v>
      </c>
      <c r="B39" s="215" t="s">
        <v>735</v>
      </c>
      <c r="C39" s="216" t="s">
        <v>1008</v>
      </c>
      <c r="D39" s="217" t="s">
        <v>1020</v>
      </c>
      <c r="E39" s="217" t="s">
        <v>746</v>
      </c>
      <c r="F39" s="218" t="s">
        <v>1024</v>
      </c>
    </row>
    <row r="40" spans="1:6">
      <c r="A40" s="227" t="s">
        <v>1191</v>
      </c>
      <c r="B40" s="215" t="s">
        <v>736</v>
      </c>
      <c r="C40" s="216" t="s">
        <v>1008</v>
      </c>
      <c r="D40" s="217" t="s">
        <v>1020</v>
      </c>
      <c r="E40" s="217" t="s">
        <v>761</v>
      </c>
      <c r="F40" s="218" t="s">
        <v>1024</v>
      </c>
    </row>
    <row r="41" spans="1:6">
      <c r="A41" s="227" t="s">
        <v>1222</v>
      </c>
      <c r="B41" s="215" t="s">
        <v>737</v>
      </c>
      <c r="C41" s="216" t="s">
        <v>1008</v>
      </c>
      <c r="D41" s="217" t="s">
        <v>1020</v>
      </c>
      <c r="E41" s="228" t="s">
        <v>767</v>
      </c>
      <c r="F41" s="218" t="s">
        <v>1024</v>
      </c>
    </row>
    <row r="42" spans="1:6">
      <c r="A42" s="227" t="s">
        <v>512</v>
      </c>
      <c r="B42" s="215" t="s">
        <v>738</v>
      </c>
      <c r="C42" s="216" t="s">
        <v>1008</v>
      </c>
      <c r="D42" s="217" t="s">
        <v>1020</v>
      </c>
      <c r="E42" s="228" t="s">
        <v>773</v>
      </c>
      <c r="F42" s="218" t="s">
        <v>1024</v>
      </c>
    </row>
    <row r="43" spans="1:6">
      <c r="A43" s="227" t="s">
        <v>701</v>
      </c>
      <c r="B43" s="215" t="s">
        <v>739</v>
      </c>
      <c r="C43" s="216" t="s">
        <v>1008</v>
      </c>
      <c r="D43" s="217" t="s">
        <v>1020</v>
      </c>
      <c r="E43" s="228" t="s">
        <v>777</v>
      </c>
      <c r="F43" s="218" t="s">
        <v>1024</v>
      </c>
    </row>
    <row r="44" spans="1:6">
      <c r="A44" s="227" t="s">
        <v>513</v>
      </c>
      <c r="B44" s="215" t="s">
        <v>740</v>
      </c>
      <c r="C44" s="216" t="s">
        <v>1008</v>
      </c>
      <c r="D44" s="217" t="s">
        <v>1020</v>
      </c>
      <c r="E44" s="228" t="s">
        <v>820</v>
      </c>
      <c r="F44" s="218" t="s">
        <v>1024</v>
      </c>
    </row>
    <row r="45" spans="1:6">
      <c r="A45" s="227" t="s">
        <v>514</v>
      </c>
      <c r="B45" s="215" t="s">
        <v>741</v>
      </c>
      <c r="C45" s="216" t="s">
        <v>1008</v>
      </c>
      <c r="D45" s="217" t="s">
        <v>1020</v>
      </c>
      <c r="E45" s="228" t="s">
        <v>778</v>
      </c>
      <c r="F45" s="218" t="s">
        <v>1024</v>
      </c>
    </row>
    <row r="46" spans="1:6" ht="30">
      <c r="A46" s="214" t="s">
        <v>1192</v>
      </c>
      <c r="B46" s="215" t="s">
        <v>742</v>
      </c>
      <c r="C46" s="216" t="s">
        <v>1008</v>
      </c>
      <c r="D46" s="217" t="s">
        <v>1020</v>
      </c>
      <c r="E46" s="228" t="s">
        <v>1022</v>
      </c>
      <c r="F46" s="218" t="s">
        <v>1024</v>
      </c>
    </row>
    <row r="47" spans="1:6">
      <c r="A47" s="227" t="s">
        <v>980</v>
      </c>
      <c r="B47" s="215" t="s">
        <v>743</v>
      </c>
      <c r="C47" s="216" t="s">
        <v>1008</v>
      </c>
      <c r="D47" s="217" t="s">
        <v>1020</v>
      </c>
      <c r="E47" s="217" t="s">
        <v>819</v>
      </c>
      <c r="F47" s="218" t="s">
        <v>1024</v>
      </c>
    </row>
    <row r="48" spans="1:6">
      <c r="A48" s="227" t="s">
        <v>1181</v>
      </c>
      <c r="B48" s="215" t="s">
        <v>744</v>
      </c>
      <c r="C48" s="216" t="s">
        <v>1008</v>
      </c>
      <c r="D48" s="217" t="s">
        <v>1020</v>
      </c>
      <c r="E48" s="217" t="s">
        <v>821</v>
      </c>
      <c r="F48" s="218" t="s">
        <v>1024</v>
      </c>
    </row>
    <row r="49" spans="1:6">
      <c r="A49" s="215" t="s">
        <v>902</v>
      </c>
      <c r="B49" s="215" t="s">
        <v>745</v>
      </c>
      <c r="C49" s="239"/>
      <c r="D49" s="240"/>
      <c r="E49" s="240"/>
      <c r="F49" s="241"/>
    </row>
    <row r="50" spans="1:6" ht="15.75" thickBot="1">
      <c r="A50" s="229" t="s">
        <v>702</v>
      </c>
      <c r="B50" s="220" t="s">
        <v>746</v>
      </c>
      <c r="C50" s="242"/>
      <c r="D50" s="243"/>
      <c r="E50" s="243"/>
      <c r="F50" s="244"/>
    </row>
    <row r="51" spans="1:6" ht="15.75" thickBot="1">
      <c r="A51" s="450" t="s">
        <v>1184</v>
      </c>
      <c r="B51" s="451"/>
      <c r="C51" s="451"/>
      <c r="D51" s="451"/>
      <c r="E51" s="451"/>
      <c r="F51" s="452"/>
    </row>
    <row r="52" spans="1:6">
      <c r="A52" s="225" t="s">
        <v>509</v>
      </c>
      <c r="B52" s="210" t="s">
        <v>732</v>
      </c>
      <c r="C52" s="231" t="s">
        <v>1008</v>
      </c>
      <c r="D52" s="212" t="s">
        <v>1020</v>
      </c>
      <c r="E52" s="212" t="s">
        <v>762</v>
      </c>
      <c r="F52" s="213" t="s">
        <v>1025</v>
      </c>
    </row>
    <row r="53" spans="1:6" ht="30">
      <c r="A53" s="214" t="s">
        <v>698</v>
      </c>
      <c r="B53" s="215" t="s">
        <v>733</v>
      </c>
      <c r="C53" s="232" t="s">
        <v>1008</v>
      </c>
      <c r="D53" s="217" t="s">
        <v>1012</v>
      </c>
      <c r="E53" s="217" t="s">
        <v>1013</v>
      </c>
      <c r="F53" s="218" t="s">
        <v>728</v>
      </c>
    </row>
    <row r="54" spans="1:6">
      <c r="A54" s="227" t="s">
        <v>1179</v>
      </c>
      <c r="B54" s="215" t="s">
        <v>734</v>
      </c>
      <c r="C54" s="232" t="s">
        <v>1008</v>
      </c>
      <c r="D54" s="217" t="s">
        <v>1020</v>
      </c>
      <c r="E54" s="217" t="s">
        <v>736</v>
      </c>
      <c r="F54" s="218" t="s">
        <v>1025</v>
      </c>
    </row>
    <row r="55" spans="1:6">
      <c r="A55" s="227" t="s">
        <v>1180</v>
      </c>
      <c r="B55" s="215" t="s">
        <v>735</v>
      </c>
      <c r="C55" s="232" t="s">
        <v>1008</v>
      </c>
      <c r="D55" s="217" t="s">
        <v>1020</v>
      </c>
      <c r="E55" s="217" t="s">
        <v>746</v>
      </c>
      <c r="F55" s="218" t="s">
        <v>1025</v>
      </c>
    </row>
    <row r="56" spans="1:6">
      <c r="A56" s="227" t="s">
        <v>1191</v>
      </c>
      <c r="B56" s="215" t="s">
        <v>736</v>
      </c>
      <c r="C56" s="232" t="s">
        <v>1008</v>
      </c>
      <c r="D56" s="217" t="s">
        <v>1020</v>
      </c>
      <c r="E56" s="217" t="s">
        <v>761</v>
      </c>
      <c r="F56" s="218" t="s">
        <v>1025</v>
      </c>
    </row>
    <row r="57" spans="1:6">
      <c r="A57" s="227" t="s">
        <v>1222</v>
      </c>
      <c r="B57" s="215" t="s">
        <v>737</v>
      </c>
      <c r="C57" s="232" t="s">
        <v>1008</v>
      </c>
      <c r="D57" s="217" t="s">
        <v>1020</v>
      </c>
      <c r="E57" s="228" t="s">
        <v>767</v>
      </c>
      <c r="F57" s="218" t="s">
        <v>1025</v>
      </c>
    </row>
    <row r="58" spans="1:6">
      <c r="A58" s="227" t="s">
        <v>512</v>
      </c>
      <c r="B58" s="215" t="s">
        <v>738</v>
      </c>
      <c r="C58" s="232" t="s">
        <v>1008</v>
      </c>
      <c r="D58" s="217" t="s">
        <v>1020</v>
      </c>
      <c r="E58" s="228" t="s">
        <v>773</v>
      </c>
      <c r="F58" s="218" t="s">
        <v>1025</v>
      </c>
    </row>
    <row r="59" spans="1:6">
      <c r="A59" s="227" t="s">
        <v>701</v>
      </c>
      <c r="B59" s="215" t="s">
        <v>739</v>
      </c>
      <c r="C59" s="232" t="s">
        <v>1008</v>
      </c>
      <c r="D59" s="217" t="s">
        <v>1020</v>
      </c>
      <c r="E59" s="228" t="s">
        <v>777</v>
      </c>
      <c r="F59" s="218" t="s">
        <v>1025</v>
      </c>
    </row>
    <row r="60" spans="1:6">
      <c r="A60" s="227" t="s">
        <v>513</v>
      </c>
      <c r="B60" s="215" t="s">
        <v>740</v>
      </c>
      <c r="C60" s="232" t="s">
        <v>1008</v>
      </c>
      <c r="D60" s="217" t="s">
        <v>1020</v>
      </c>
      <c r="E60" s="228" t="s">
        <v>820</v>
      </c>
      <c r="F60" s="218" t="s">
        <v>1025</v>
      </c>
    </row>
    <row r="61" spans="1:6">
      <c r="A61" s="227" t="s">
        <v>514</v>
      </c>
      <c r="B61" s="215" t="s">
        <v>741</v>
      </c>
      <c r="C61" s="232" t="s">
        <v>1008</v>
      </c>
      <c r="D61" s="217" t="s">
        <v>1020</v>
      </c>
      <c r="E61" s="228" t="s">
        <v>778</v>
      </c>
      <c r="F61" s="218" t="s">
        <v>1025</v>
      </c>
    </row>
    <row r="62" spans="1:6" ht="30">
      <c r="A62" s="214" t="s">
        <v>1192</v>
      </c>
      <c r="B62" s="215" t="s">
        <v>742</v>
      </c>
      <c r="C62" s="232" t="s">
        <v>1008</v>
      </c>
      <c r="D62" s="217" t="s">
        <v>1020</v>
      </c>
      <c r="E62" s="228" t="s">
        <v>1022</v>
      </c>
      <c r="F62" s="218" t="s">
        <v>1025</v>
      </c>
    </row>
    <row r="63" spans="1:6">
      <c r="A63" s="227" t="s">
        <v>980</v>
      </c>
      <c r="B63" s="215" t="s">
        <v>743</v>
      </c>
      <c r="C63" s="232" t="s">
        <v>1008</v>
      </c>
      <c r="D63" s="217" t="s">
        <v>1020</v>
      </c>
      <c r="E63" s="217" t="s">
        <v>819</v>
      </c>
      <c r="F63" s="218" t="s">
        <v>1025</v>
      </c>
    </row>
    <row r="64" spans="1:6">
      <c r="A64" s="227" t="s">
        <v>1181</v>
      </c>
      <c r="B64" s="215" t="s">
        <v>744</v>
      </c>
      <c r="C64" s="232" t="s">
        <v>1008</v>
      </c>
      <c r="D64" s="217" t="s">
        <v>1020</v>
      </c>
      <c r="E64" s="217" t="s">
        <v>821</v>
      </c>
      <c r="F64" s="218" t="s">
        <v>1025</v>
      </c>
    </row>
    <row r="65" spans="1:6">
      <c r="A65" s="215" t="s">
        <v>902</v>
      </c>
      <c r="B65" s="215" t="s">
        <v>745</v>
      </c>
      <c r="C65" s="233"/>
      <c r="D65" s="132"/>
      <c r="E65" s="132"/>
      <c r="F65" s="224"/>
    </row>
    <row r="66" spans="1:6" ht="15.75" thickBot="1">
      <c r="A66" s="229" t="s">
        <v>702</v>
      </c>
      <c r="B66" s="220" t="s">
        <v>746</v>
      </c>
      <c r="C66" s="234"/>
      <c r="D66" s="235"/>
      <c r="E66" s="235"/>
      <c r="F66" s="236"/>
    </row>
    <row r="67" spans="1:6" ht="15.75" thickBot="1">
      <c r="A67" s="450" t="s">
        <v>1183</v>
      </c>
      <c r="B67" s="451"/>
      <c r="C67" s="451"/>
      <c r="D67" s="451"/>
      <c r="E67" s="451"/>
      <c r="F67" s="452"/>
    </row>
    <row r="68" spans="1:6">
      <c r="A68" s="225" t="s">
        <v>509</v>
      </c>
      <c r="B68" s="210" t="s">
        <v>732</v>
      </c>
      <c r="C68" s="211" t="s">
        <v>1008</v>
      </c>
      <c r="D68" s="212" t="s">
        <v>1020</v>
      </c>
      <c r="E68" s="212" t="s">
        <v>762</v>
      </c>
      <c r="F68" s="213" t="s">
        <v>1026</v>
      </c>
    </row>
    <row r="69" spans="1:6">
      <c r="A69" s="214" t="s">
        <v>698</v>
      </c>
      <c r="B69" s="215" t="s">
        <v>733</v>
      </c>
      <c r="C69" s="239"/>
      <c r="D69" s="240"/>
      <c r="E69" s="240"/>
      <c r="F69" s="241"/>
    </row>
    <row r="70" spans="1:6">
      <c r="A70" s="227" t="s">
        <v>1179</v>
      </c>
      <c r="B70" s="215" t="s">
        <v>734</v>
      </c>
      <c r="C70" s="216" t="s">
        <v>1008</v>
      </c>
      <c r="D70" s="217" t="s">
        <v>1020</v>
      </c>
      <c r="E70" s="217" t="s">
        <v>736</v>
      </c>
      <c r="F70" s="218" t="s">
        <v>1026</v>
      </c>
    </row>
    <row r="71" spans="1:6">
      <c r="A71" s="227" t="s">
        <v>1180</v>
      </c>
      <c r="B71" s="215" t="s">
        <v>735</v>
      </c>
      <c r="C71" s="216" t="s">
        <v>1008</v>
      </c>
      <c r="D71" s="217" t="s">
        <v>1020</v>
      </c>
      <c r="E71" s="217" t="s">
        <v>746</v>
      </c>
      <c r="F71" s="218" t="s">
        <v>1026</v>
      </c>
    </row>
    <row r="72" spans="1:6">
      <c r="A72" s="227" t="s">
        <v>1191</v>
      </c>
      <c r="B72" s="215" t="s">
        <v>736</v>
      </c>
      <c r="C72" s="216" t="s">
        <v>1008</v>
      </c>
      <c r="D72" s="217" t="s">
        <v>1020</v>
      </c>
      <c r="E72" s="217" t="s">
        <v>761</v>
      </c>
      <c r="F72" s="218" t="s">
        <v>1026</v>
      </c>
    </row>
    <row r="73" spans="1:6">
      <c r="A73" s="227" t="s">
        <v>1222</v>
      </c>
      <c r="B73" s="215" t="s">
        <v>737</v>
      </c>
      <c r="C73" s="216" t="s">
        <v>1008</v>
      </c>
      <c r="D73" s="217" t="s">
        <v>1020</v>
      </c>
      <c r="E73" s="228" t="s">
        <v>767</v>
      </c>
      <c r="F73" s="218" t="s">
        <v>1026</v>
      </c>
    </row>
    <row r="74" spans="1:6">
      <c r="A74" s="227" t="s">
        <v>512</v>
      </c>
      <c r="B74" s="215" t="s">
        <v>738</v>
      </c>
      <c r="C74" s="216" t="s">
        <v>1008</v>
      </c>
      <c r="D74" s="217" t="s">
        <v>1020</v>
      </c>
      <c r="E74" s="228" t="s">
        <v>773</v>
      </c>
      <c r="F74" s="218" t="s">
        <v>1026</v>
      </c>
    </row>
    <row r="75" spans="1:6">
      <c r="A75" s="227" t="s">
        <v>701</v>
      </c>
      <c r="B75" s="215" t="s">
        <v>739</v>
      </c>
      <c r="C75" s="216" t="s">
        <v>1008</v>
      </c>
      <c r="D75" s="217" t="s">
        <v>1020</v>
      </c>
      <c r="E75" s="228" t="s">
        <v>777</v>
      </c>
      <c r="F75" s="218" t="s">
        <v>1026</v>
      </c>
    </row>
    <row r="76" spans="1:6">
      <c r="A76" s="227" t="s">
        <v>513</v>
      </c>
      <c r="B76" s="215" t="s">
        <v>740</v>
      </c>
      <c r="C76" s="216" t="s">
        <v>1008</v>
      </c>
      <c r="D76" s="217" t="s">
        <v>1020</v>
      </c>
      <c r="E76" s="228" t="s">
        <v>820</v>
      </c>
      <c r="F76" s="218" t="s">
        <v>1026</v>
      </c>
    </row>
    <row r="77" spans="1:6">
      <c r="A77" s="227" t="s">
        <v>514</v>
      </c>
      <c r="B77" s="215" t="s">
        <v>741</v>
      </c>
      <c r="C77" s="216" t="s">
        <v>1008</v>
      </c>
      <c r="D77" s="217" t="s">
        <v>1020</v>
      </c>
      <c r="E77" s="228" t="s">
        <v>778</v>
      </c>
      <c r="F77" s="218" t="s">
        <v>1026</v>
      </c>
    </row>
    <row r="78" spans="1:6" ht="30">
      <c r="A78" s="214" t="s">
        <v>1192</v>
      </c>
      <c r="B78" s="215" t="s">
        <v>742</v>
      </c>
      <c r="C78" s="216" t="s">
        <v>1008</v>
      </c>
      <c r="D78" s="217" t="s">
        <v>1020</v>
      </c>
      <c r="E78" s="228" t="s">
        <v>1022</v>
      </c>
      <c r="F78" s="218" t="s">
        <v>1026</v>
      </c>
    </row>
    <row r="79" spans="1:6">
      <c r="A79" s="227" t="s">
        <v>980</v>
      </c>
      <c r="B79" s="215" t="s">
        <v>743</v>
      </c>
      <c r="C79" s="216" t="s">
        <v>1008</v>
      </c>
      <c r="D79" s="217" t="s">
        <v>1020</v>
      </c>
      <c r="E79" s="217" t="s">
        <v>819</v>
      </c>
      <c r="F79" s="218" t="s">
        <v>1026</v>
      </c>
    </row>
    <row r="80" spans="1:6">
      <c r="A80" s="227" t="s">
        <v>1181</v>
      </c>
      <c r="B80" s="215" t="s">
        <v>744</v>
      </c>
      <c r="C80" s="216" t="s">
        <v>1008</v>
      </c>
      <c r="D80" s="217" t="s">
        <v>1020</v>
      </c>
      <c r="E80" s="217" t="s">
        <v>821</v>
      </c>
      <c r="F80" s="218" t="s">
        <v>1026</v>
      </c>
    </row>
    <row r="81" spans="1:6">
      <c r="A81" s="215" t="s">
        <v>902</v>
      </c>
      <c r="B81" s="215" t="s">
        <v>745</v>
      </c>
      <c r="C81" s="208"/>
      <c r="D81" s="132"/>
      <c r="E81" s="132"/>
      <c r="F81" s="224"/>
    </row>
    <row r="82" spans="1:6" ht="15.75" thickBot="1">
      <c r="A82" s="229" t="s">
        <v>702</v>
      </c>
      <c r="B82" s="220" t="s">
        <v>746</v>
      </c>
      <c r="C82" s="237"/>
      <c r="D82" s="235"/>
      <c r="E82" s="235"/>
      <c r="F82" s="236"/>
    </row>
    <row r="83" spans="1:6" ht="15.75" thickBot="1">
      <c r="A83" s="450" t="s">
        <v>1170</v>
      </c>
      <c r="B83" s="451"/>
      <c r="C83" s="451"/>
      <c r="D83" s="451"/>
      <c r="E83" s="451"/>
      <c r="F83" s="452"/>
    </row>
    <row r="84" spans="1:6">
      <c r="A84" s="230" t="s">
        <v>509</v>
      </c>
      <c r="B84" s="210" t="s">
        <v>732</v>
      </c>
      <c r="C84" s="211" t="s">
        <v>1008</v>
      </c>
      <c r="D84" s="212" t="s">
        <v>1020</v>
      </c>
      <c r="E84" s="212" t="s">
        <v>762</v>
      </c>
      <c r="F84" s="213" t="s">
        <v>1091</v>
      </c>
    </row>
    <row r="85" spans="1:6">
      <c r="A85" s="214" t="s">
        <v>698</v>
      </c>
      <c r="B85" s="215" t="s">
        <v>733</v>
      </c>
      <c r="C85" s="239"/>
      <c r="D85" s="240"/>
      <c r="E85" s="240"/>
      <c r="F85" s="241"/>
    </row>
    <row r="86" spans="1:6">
      <c r="A86" s="227" t="s">
        <v>1179</v>
      </c>
      <c r="B86" s="215" t="s">
        <v>734</v>
      </c>
      <c r="C86" s="216" t="s">
        <v>1008</v>
      </c>
      <c r="D86" s="217" t="s">
        <v>1020</v>
      </c>
      <c r="E86" s="217" t="s">
        <v>736</v>
      </c>
      <c r="F86" s="218" t="s">
        <v>1091</v>
      </c>
    </row>
    <row r="87" spans="1:6">
      <c r="A87" s="227" t="s">
        <v>1180</v>
      </c>
      <c r="B87" s="215" t="s">
        <v>735</v>
      </c>
      <c r="C87" s="216" t="s">
        <v>1008</v>
      </c>
      <c r="D87" s="217" t="s">
        <v>1020</v>
      </c>
      <c r="E87" s="217" t="s">
        <v>746</v>
      </c>
      <c r="F87" s="218" t="s">
        <v>1091</v>
      </c>
    </row>
    <row r="88" spans="1:6">
      <c r="A88" s="227" t="s">
        <v>1191</v>
      </c>
      <c r="B88" s="215" t="s">
        <v>736</v>
      </c>
      <c r="C88" s="216" t="s">
        <v>1008</v>
      </c>
      <c r="D88" s="217" t="s">
        <v>1020</v>
      </c>
      <c r="E88" s="217" t="s">
        <v>761</v>
      </c>
      <c r="F88" s="218" t="s">
        <v>1091</v>
      </c>
    </row>
    <row r="89" spans="1:6">
      <c r="A89" s="227" t="s">
        <v>1222</v>
      </c>
      <c r="B89" s="215" t="s">
        <v>737</v>
      </c>
      <c r="C89" s="216" t="s">
        <v>1008</v>
      </c>
      <c r="D89" s="217" t="s">
        <v>1020</v>
      </c>
      <c r="E89" s="228" t="s">
        <v>767</v>
      </c>
      <c r="F89" s="218" t="s">
        <v>1091</v>
      </c>
    </row>
    <row r="90" spans="1:6">
      <c r="A90" s="227" t="s">
        <v>512</v>
      </c>
      <c r="B90" s="215" t="s">
        <v>738</v>
      </c>
      <c r="C90" s="216" t="s">
        <v>1008</v>
      </c>
      <c r="D90" s="217" t="s">
        <v>1020</v>
      </c>
      <c r="E90" s="228" t="s">
        <v>773</v>
      </c>
      <c r="F90" s="218" t="s">
        <v>1091</v>
      </c>
    </row>
    <row r="91" spans="1:6">
      <c r="A91" s="227" t="s">
        <v>701</v>
      </c>
      <c r="B91" s="215" t="s">
        <v>739</v>
      </c>
      <c r="C91" s="216" t="s">
        <v>1008</v>
      </c>
      <c r="D91" s="217" t="s">
        <v>1020</v>
      </c>
      <c r="E91" s="228" t="s">
        <v>777</v>
      </c>
      <c r="F91" s="218" t="s">
        <v>1091</v>
      </c>
    </row>
    <row r="92" spans="1:6">
      <c r="A92" s="227" t="s">
        <v>513</v>
      </c>
      <c r="B92" s="215" t="s">
        <v>740</v>
      </c>
      <c r="C92" s="216" t="s">
        <v>1008</v>
      </c>
      <c r="D92" s="217" t="s">
        <v>1020</v>
      </c>
      <c r="E92" s="228" t="s">
        <v>820</v>
      </c>
      <c r="F92" s="218" t="s">
        <v>1091</v>
      </c>
    </row>
    <row r="93" spans="1:6">
      <c r="A93" s="227" t="s">
        <v>514</v>
      </c>
      <c r="B93" s="215" t="s">
        <v>741</v>
      </c>
      <c r="C93" s="216" t="s">
        <v>1008</v>
      </c>
      <c r="D93" s="217" t="s">
        <v>1020</v>
      </c>
      <c r="E93" s="228" t="s">
        <v>778</v>
      </c>
      <c r="F93" s="218" t="s">
        <v>1091</v>
      </c>
    </row>
    <row r="94" spans="1:6" ht="30">
      <c r="A94" s="214" t="s">
        <v>1192</v>
      </c>
      <c r="B94" s="215" t="s">
        <v>742</v>
      </c>
      <c r="C94" s="216" t="s">
        <v>1008</v>
      </c>
      <c r="D94" s="217" t="s">
        <v>1020</v>
      </c>
      <c r="E94" s="228" t="s">
        <v>1022</v>
      </c>
      <c r="F94" s="218" t="s">
        <v>1091</v>
      </c>
    </row>
    <row r="95" spans="1:6">
      <c r="A95" s="227" t="s">
        <v>980</v>
      </c>
      <c r="B95" s="215" t="s">
        <v>743</v>
      </c>
      <c r="C95" s="216" t="s">
        <v>1008</v>
      </c>
      <c r="D95" s="217" t="s">
        <v>1020</v>
      </c>
      <c r="E95" s="217" t="s">
        <v>819</v>
      </c>
      <c r="F95" s="218" t="s">
        <v>1091</v>
      </c>
    </row>
    <row r="96" spans="1:6">
      <c r="A96" s="227" t="s">
        <v>1181</v>
      </c>
      <c r="B96" s="215" t="s">
        <v>744</v>
      </c>
      <c r="C96" s="216" t="s">
        <v>1008</v>
      </c>
      <c r="D96" s="217" t="s">
        <v>1020</v>
      </c>
      <c r="E96" s="217" t="s">
        <v>821</v>
      </c>
      <c r="F96" s="218" t="s">
        <v>1091</v>
      </c>
    </row>
    <row r="97" spans="1:6">
      <c r="A97" s="215" t="s">
        <v>902</v>
      </c>
      <c r="B97" s="215" t="s">
        <v>745</v>
      </c>
      <c r="C97" s="208"/>
      <c r="D97" s="132"/>
      <c r="E97" s="132"/>
      <c r="F97" s="224"/>
    </row>
    <row r="98" spans="1:6" ht="15.75" thickBot="1">
      <c r="A98" s="220" t="s">
        <v>702</v>
      </c>
      <c r="B98" s="220" t="s">
        <v>746</v>
      </c>
      <c r="C98" s="237"/>
      <c r="D98" s="235"/>
      <c r="E98" s="235"/>
      <c r="F98" s="236"/>
    </row>
  </sheetData>
  <mergeCells count="9">
    <mergeCell ref="H1:J1"/>
    <mergeCell ref="A3:F3"/>
    <mergeCell ref="A19:F19"/>
    <mergeCell ref="A35:F35"/>
    <mergeCell ref="A83:F83"/>
    <mergeCell ref="A51:F51"/>
    <mergeCell ref="A67:F67"/>
    <mergeCell ref="A1:A2"/>
    <mergeCell ref="C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88"/>
  <sheetViews>
    <sheetView tabSelected="1" topLeftCell="A262" zoomScale="90" zoomScaleNormal="90" workbookViewId="0">
      <selection activeCell="C288" sqref="C288"/>
    </sheetView>
  </sheetViews>
  <sheetFormatPr baseColWidth="10" defaultColWidth="11.42578125" defaultRowHeight="15"/>
  <cols>
    <col min="1" max="1" width="10.42578125" style="1" bestFit="1" customWidth="1"/>
    <col min="2" max="2" width="31.42578125" style="1" customWidth="1"/>
    <col min="3" max="3" width="84.42578125" style="1" customWidth="1"/>
    <col min="4" max="4" width="101.7109375" style="1" bestFit="1" customWidth="1"/>
    <col min="5" max="5" width="11.42578125" style="1"/>
    <col min="6" max="6" width="29.7109375" style="1" customWidth="1"/>
    <col min="7" max="16384" width="11.42578125" style="1"/>
  </cols>
  <sheetData>
    <row r="1" spans="1:6" ht="15.75">
      <c r="A1" s="156" t="s">
        <v>946</v>
      </c>
      <c r="B1" s="156" t="s">
        <v>947</v>
      </c>
      <c r="C1" s="156" t="s">
        <v>683</v>
      </c>
      <c r="D1" s="156" t="s">
        <v>948</v>
      </c>
      <c r="E1" s="340" t="s">
        <v>949</v>
      </c>
      <c r="F1" s="340" t="s">
        <v>707</v>
      </c>
    </row>
    <row r="2" spans="1:6">
      <c r="A2" s="157">
        <v>1</v>
      </c>
      <c r="B2" s="338" t="s">
        <v>950</v>
      </c>
      <c r="C2" s="337" t="s">
        <v>613</v>
      </c>
      <c r="D2" s="158" t="s">
        <v>1038</v>
      </c>
      <c r="E2" s="339" t="str">
        <f>IF(P.Participant!$C$8="-", "WARNING","OK")</f>
        <v>WARNING</v>
      </c>
      <c r="F2" s="159"/>
    </row>
    <row r="3" spans="1:6">
      <c r="A3" s="157">
        <f>+A2+1</f>
        <v>2</v>
      </c>
      <c r="B3" s="338" t="s">
        <v>950</v>
      </c>
      <c r="C3" s="337" t="s">
        <v>614</v>
      </c>
      <c r="D3" s="158" t="s">
        <v>1039</v>
      </c>
      <c r="E3" s="339" t="str">
        <f>IF(P.Participant!$C$9="-", "WARNING","OK")</f>
        <v>WARNING</v>
      </c>
      <c r="F3" s="159"/>
    </row>
    <row r="4" spans="1:6">
      <c r="A4" s="157">
        <f t="shared" ref="A4:A72" si="0">+A3+1</f>
        <v>3</v>
      </c>
      <c r="B4" s="338" t="s">
        <v>950</v>
      </c>
      <c r="C4" s="337" t="s">
        <v>720</v>
      </c>
      <c r="D4" s="158" t="s">
        <v>951</v>
      </c>
      <c r="E4" s="339" t="str">
        <f>IF(P.Participant!$C$10="-", "WARNING","OK")</f>
        <v>WARNING</v>
      </c>
      <c r="F4" s="159"/>
    </row>
    <row r="5" spans="1:6">
      <c r="A5" s="157">
        <f t="shared" si="0"/>
        <v>4</v>
      </c>
      <c r="B5" s="338" t="s">
        <v>950</v>
      </c>
      <c r="C5" s="337" t="s">
        <v>721</v>
      </c>
      <c r="D5" s="158" t="s">
        <v>952</v>
      </c>
      <c r="E5" s="339" t="str">
        <f>IF(P.Participant!$C$11="Solo/ groupe", "WARNING","OK")</f>
        <v>OK</v>
      </c>
      <c r="F5" s="159"/>
    </row>
    <row r="6" spans="1:6">
      <c r="A6" s="157">
        <f t="shared" si="0"/>
        <v>5</v>
      </c>
      <c r="B6" s="338" t="s">
        <v>950</v>
      </c>
      <c r="C6" s="337" t="s">
        <v>992</v>
      </c>
      <c r="D6" s="158" t="s">
        <v>993</v>
      </c>
      <c r="E6" s="339" t="str">
        <f>IF(P.Participant!$C$13&lt;&gt;"in euro", "WARNING","OK")</f>
        <v>OK</v>
      </c>
      <c r="F6" s="159"/>
    </row>
    <row r="7" spans="1:6">
      <c r="A7" s="157">
        <f t="shared" si="0"/>
        <v>6</v>
      </c>
      <c r="B7" s="338" t="s">
        <v>950</v>
      </c>
      <c r="C7" s="337" t="s">
        <v>622</v>
      </c>
      <c r="D7" s="158" t="s">
        <v>953</v>
      </c>
      <c r="E7" s="339" t="str">
        <f>IF(P.Participant!$C$19="-", "WARNING","OK")</f>
        <v>WARNING</v>
      </c>
      <c r="F7" s="159"/>
    </row>
    <row r="8" spans="1:6">
      <c r="A8" s="157">
        <f t="shared" si="0"/>
        <v>7</v>
      </c>
      <c r="B8" s="338" t="s">
        <v>950</v>
      </c>
      <c r="C8" s="337" t="s">
        <v>617</v>
      </c>
      <c r="D8" s="158" t="s">
        <v>954</v>
      </c>
      <c r="E8" s="339" t="str">
        <f>IF(P.Participant!$C$20="-", "WARNING","OK")</f>
        <v>WARNING</v>
      </c>
      <c r="F8" s="159"/>
    </row>
    <row r="9" spans="1:6">
      <c r="A9" s="157">
        <f t="shared" si="0"/>
        <v>8</v>
      </c>
      <c r="B9" s="338" t="s">
        <v>950</v>
      </c>
      <c r="C9" s="337" t="s">
        <v>618</v>
      </c>
      <c r="D9" s="158" t="s">
        <v>955</v>
      </c>
      <c r="E9" s="339" t="str">
        <f>IF(P.Participant!$C$21="-", "WARNING","OK")</f>
        <v>WARNING</v>
      </c>
      <c r="F9" s="159"/>
    </row>
    <row r="10" spans="1:6">
      <c r="A10" s="157">
        <f t="shared" si="0"/>
        <v>9</v>
      </c>
      <c r="B10" s="338" t="s">
        <v>950</v>
      </c>
      <c r="C10" s="337" t="s">
        <v>619</v>
      </c>
      <c r="D10" s="158" t="s">
        <v>1214</v>
      </c>
      <c r="E10" s="339" t="str">
        <f>IF(P.Participant!$C$22="-", "WARNING","OK")</f>
        <v>WARNING</v>
      </c>
      <c r="F10" s="159"/>
    </row>
    <row r="11" spans="1:6">
      <c r="A11" s="157">
        <f t="shared" si="0"/>
        <v>10</v>
      </c>
      <c r="B11" s="338" t="s">
        <v>1093</v>
      </c>
      <c r="C11" s="337" t="s">
        <v>649</v>
      </c>
      <c r="D11" s="158" t="s">
        <v>956</v>
      </c>
      <c r="E11" s="339" t="str">
        <f>IF(MIN('0.BS'!$C$68:$H$68)&lt;=0, "WARNING","OK")</f>
        <v>WARNING</v>
      </c>
      <c r="F11" s="159"/>
    </row>
    <row r="12" spans="1:6">
      <c r="A12" s="157">
        <f t="shared" si="0"/>
        <v>11</v>
      </c>
      <c r="B12" s="338" t="s">
        <v>1093</v>
      </c>
      <c r="C12" s="337" t="s">
        <v>1059</v>
      </c>
      <c r="D12" s="158" t="s">
        <v>957</v>
      </c>
      <c r="E12" s="339" t="str">
        <f>IF(MIN('0.BS'!$C$12:$H$12)&lt;=0, "WARNING","OK")</f>
        <v>WARNING</v>
      </c>
      <c r="F12" s="159"/>
    </row>
    <row r="13" spans="1:6">
      <c r="A13" s="157">
        <f t="shared" si="0"/>
        <v>12</v>
      </c>
      <c r="B13" s="338" t="s">
        <v>1093</v>
      </c>
      <c r="C13" s="337" t="s">
        <v>1060</v>
      </c>
      <c r="D13" s="158" t="s">
        <v>1248</v>
      </c>
      <c r="E13" s="339" t="str">
        <f>IF(MIN('0.BS'!$C$13:$H$13)&lt;=0, "WARNING","OK")</f>
        <v>WARNING</v>
      </c>
      <c r="F13" s="159"/>
    </row>
    <row r="14" spans="1:6">
      <c r="A14" s="157">
        <f t="shared" si="0"/>
        <v>13</v>
      </c>
      <c r="B14" s="338" t="s">
        <v>1093</v>
      </c>
      <c r="C14" s="337" t="s">
        <v>1220</v>
      </c>
      <c r="D14" s="158" t="s">
        <v>958</v>
      </c>
      <c r="E14" s="339" t="str">
        <f>IF(MIN('0.BS'!$C$15:$H$16)&lt;=0, "WARNING","OK")</f>
        <v>WARNING</v>
      </c>
      <c r="F14" s="159"/>
    </row>
    <row r="15" spans="1:6">
      <c r="A15" s="157">
        <f t="shared" si="0"/>
        <v>14</v>
      </c>
      <c r="B15" s="338" t="s">
        <v>1093</v>
      </c>
      <c r="C15" s="337" t="s">
        <v>1061</v>
      </c>
      <c r="D15" s="158" t="s">
        <v>959</v>
      </c>
      <c r="E15" s="339" t="str">
        <f>IF(MIN('0.BS'!$C$18:$H$20)&lt;=0, "WARNING","OK")</f>
        <v>WARNING</v>
      </c>
      <c r="F15" s="159"/>
    </row>
    <row r="16" spans="1:6">
      <c r="A16" s="157">
        <f t="shared" si="0"/>
        <v>15</v>
      </c>
      <c r="B16" s="338" t="s">
        <v>1093</v>
      </c>
      <c r="C16" s="337" t="s">
        <v>1062</v>
      </c>
      <c r="D16" s="158" t="s">
        <v>960</v>
      </c>
      <c r="E16" s="339" t="str">
        <f>IF(MIN('0.BS'!$C$21:$H$21)&lt;=0, "WARNING","OK")</f>
        <v>WARNING</v>
      </c>
      <c r="F16" s="159"/>
    </row>
    <row r="17" spans="1:8">
      <c r="A17" s="157">
        <f t="shared" si="0"/>
        <v>16</v>
      </c>
      <c r="B17" s="338" t="s">
        <v>1093</v>
      </c>
      <c r="C17" s="337" t="s">
        <v>1063</v>
      </c>
      <c r="D17" s="158" t="s">
        <v>977</v>
      </c>
      <c r="E17" s="339" t="str">
        <f>IF(MIN('0.BS'!$C$23:$H$23)&lt;=0, "WARNING","OK")</f>
        <v>WARNING</v>
      </c>
      <c r="F17" s="159"/>
    </row>
    <row r="18" spans="1:8">
      <c r="A18" s="157">
        <f t="shared" si="0"/>
        <v>17</v>
      </c>
      <c r="B18" s="338" t="s">
        <v>1093</v>
      </c>
      <c r="C18" s="337" t="s">
        <v>1064</v>
      </c>
      <c r="D18" s="158" t="s">
        <v>961</v>
      </c>
      <c r="E18" s="339" t="str">
        <f>IF(MIN('0.BS'!$C$24:$H$24)&lt;=0, "WARNING","OK")</f>
        <v>WARNING</v>
      </c>
      <c r="F18" s="159"/>
    </row>
    <row r="19" spans="1:8">
      <c r="A19" s="157">
        <f t="shared" si="0"/>
        <v>18</v>
      </c>
      <c r="B19" s="338" t="s">
        <v>1093</v>
      </c>
      <c r="C19" s="337" t="s">
        <v>1065</v>
      </c>
      <c r="D19" s="158" t="s">
        <v>962</v>
      </c>
      <c r="E19" s="339" t="str">
        <f>IF(MIN('0.BS'!$C$25:$H$25)&lt;=0, "WARNING","OK")</f>
        <v>WARNING</v>
      </c>
      <c r="F19" s="159"/>
    </row>
    <row r="20" spans="1:8">
      <c r="A20" s="157">
        <f t="shared" si="0"/>
        <v>19</v>
      </c>
      <c r="B20" s="338" t="s">
        <v>1093</v>
      </c>
      <c r="C20" s="337" t="s">
        <v>963</v>
      </c>
      <c r="D20" s="158" t="s">
        <v>964</v>
      </c>
      <c r="E20" s="339" t="str">
        <f>IF(MIN('0.BS'!$C$27:$H$33)&lt;=0, "WARNING","OK")</f>
        <v>WARNING</v>
      </c>
      <c r="F20" s="159"/>
    </row>
    <row r="21" spans="1:8">
      <c r="A21" s="157">
        <f t="shared" si="0"/>
        <v>20</v>
      </c>
      <c r="B21" s="338" t="s">
        <v>1093</v>
      </c>
      <c r="C21" s="337" t="s">
        <v>976</v>
      </c>
      <c r="D21" s="158" t="s">
        <v>1249</v>
      </c>
      <c r="E21" s="339" t="str">
        <f>IF(MIN('0.BS'!$C$34:$H$34)&lt;=0, "WARNING","OK")</f>
        <v>WARNING</v>
      </c>
      <c r="F21" s="159"/>
    </row>
    <row r="22" spans="1:8">
      <c r="A22" s="157">
        <f t="shared" si="0"/>
        <v>21</v>
      </c>
      <c r="B22" s="338" t="s">
        <v>1093</v>
      </c>
      <c r="C22" s="337" t="s">
        <v>965</v>
      </c>
      <c r="D22" s="158" t="s">
        <v>966</v>
      </c>
      <c r="E22" s="339" t="str">
        <f>IF(MIN('0.BS'!$C$35:$H$35)&lt;=0, "WARNING","OK")</f>
        <v>WARNING</v>
      </c>
      <c r="F22" s="159"/>
    </row>
    <row r="23" spans="1:8">
      <c r="A23" s="157">
        <f t="shared" si="0"/>
        <v>22</v>
      </c>
      <c r="B23" s="338" t="s">
        <v>1093</v>
      </c>
      <c r="C23" s="337" t="s">
        <v>1066</v>
      </c>
      <c r="D23" s="158" t="s">
        <v>1040</v>
      </c>
      <c r="E23" s="339" t="str">
        <f>IF(MIN('0.BS'!$C$38:$H$38)&lt;=0, "WARNING","OK")</f>
        <v>WARNING</v>
      </c>
      <c r="F23" s="159"/>
    </row>
    <row r="24" spans="1:8">
      <c r="A24" s="157">
        <f t="shared" si="0"/>
        <v>23</v>
      </c>
      <c r="B24" s="338" t="s">
        <v>1093</v>
      </c>
      <c r="C24" s="337" t="s">
        <v>1250</v>
      </c>
      <c r="D24" s="158" t="s">
        <v>1040</v>
      </c>
      <c r="E24" s="339" t="str">
        <f>IF(MIN('0.BS'!$C$47:$H$47)&lt;=0, "WARNING","OK")</f>
        <v>WARNING</v>
      </c>
      <c r="F24" s="159"/>
    </row>
    <row r="25" spans="1:8">
      <c r="A25" s="157">
        <f t="shared" si="0"/>
        <v>24</v>
      </c>
      <c r="B25" s="338" t="s">
        <v>1093</v>
      </c>
      <c r="C25" s="337" t="s">
        <v>1251</v>
      </c>
      <c r="D25" s="158" t="s">
        <v>1040</v>
      </c>
      <c r="E25" s="339" t="str">
        <f>IF(MIN('0.BS'!$C$56:$H$56)&lt;=0, "WARNING","OK")</f>
        <v>WARNING</v>
      </c>
      <c r="F25" s="159"/>
    </row>
    <row r="26" spans="1:8">
      <c r="A26" s="157">
        <f t="shared" si="0"/>
        <v>25</v>
      </c>
      <c r="B26" s="338" t="s">
        <v>1093</v>
      </c>
      <c r="C26" s="337" t="s">
        <v>1067</v>
      </c>
      <c r="D26" s="158" t="s">
        <v>967</v>
      </c>
      <c r="E26" s="339" t="str">
        <f>IF(MIN('0.BS'!$C$60:$H$60)&lt;=0, "WARNING","OK")</f>
        <v>WARNING</v>
      </c>
      <c r="F26" s="159"/>
    </row>
    <row r="27" spans="1:8">
      <c r="A27" s="157">
        <f t="shared" si="0"/>
        <v>26</v>
      </c>
      <c r="B27" s="338" t="s">
        <v>1093</v>
      </c>
      <c r="C27" s="337" t="s">
        <v>1252</v>
      </c>
      <c r="D27" s="158" t="s">
        <v>1253</v>
      </c>
      <c r="E27" s="339" t="str">
        <f>IF(MIN('0.BS'!$C$61:$H$61)&lt;=0, "WARNING","OK")</f>
        <v>WARNING</v>
      </c>
      <c r="F27" s="159"/>
    </row>
    <row r="28" spans="1:8">
      <c r="A28" s="157">
        <f t="shared" si="0"/>
        <v>27</v>
      </c>
      <c r="B28" s="338" t="s">
        <v>1093</v>
      </c>
      <c r="C28" s="337" t="s">
        <v>1068</v>
      </c>
      <c r="D28" s="158" t="s">
        <v>968</v>
      </c>
      <c r="E28" s="339" t="str">
        <f>IF(MIN('0.BS'!$C$63:$H$63)&lt;=0, "WARNING","OK")</f>
        <v>WARNING</v>
      </c>
      <c r="F28" s="159"/>
    </row>
    <row r="29" spans="1:8">
      <c r="A29" s="157">
        <f t="shared" si="0"/>
        <v>28</v>
      </c>
      <c r="B29" s="338" t="s">
        <v>1093</v>
      </c>
      <c r="C29" s="337" t="s">
        <v>1069</v>
      </c>
      <c r="D29" s="158" t="s">
        <v>969</v>
      </c>
      <c r="E29" s="339" t="str">
        <f>IF(MIN('0.BS'!$C$66:$H$66)&lt;=0, "WARNING","OK")</f>
        <v>WARNING</v>
      </c>
      <c r="F29" s="159"/>
    </row>
    <row r="30" spans="1:8">
      <c r="A30" s="157">
        <f t="shared" si="0"/>
        <v>29</v>
      </c>
      <c r="B30" s="338" t="s">
        <v>1093</v>
      </c>
      <c r="C30" s="337" t="s">
        <v>1072</v>
      </c>
      <c r="D30" s="158" t="s">
        <v>1071</v>
      </c>
      <c r="E30" s="339" t="e">
        <f>IF(SUM('0.BS'!$C$17:$H$17)/(SUM('0.BS'!$C$12:$H$13)+SUM('0.BS'!$C$14:$H$14)+SUM('0.BS'!$C$17:$H$17)+SUM('0.BS'!$C$21:$H$25))&lt;=0.3, "WARNING","OK")</f>
        <v>#DIV/0!</v>
      </c>
      <c r="F30" s="159"/>
      <c r="H30" s="1">
        <f>IFERROR(1/0,0)</f>
        <v>0</v>
      </c>
    </row>
    <row r="31" spans="1:8">
      <c r="A31" s="157">
        <f t="shared" si="0"/>
        <v>30</v>
      </c>
      <c r="B31" s="338" t="s">
        <v>1093</v>
      </c>
      <c r="C31" s="337" t="s">
        <v>1070</v>
      </c>
      <c r="D31" s="158" t="s">
        <v>1041</v>
      </c>
      <c r="E31" s="339" t="e">
        <f>IF(SUM('0.BS'!$C$14:$H$14)/(SUM('0.BS'!$C$12:$H$13)+SUM('0.BS'!$C$14:$H$14)+SUM('0.BS'!$C$17:$H$17)+SUM('0.BS'!$C$21:$H$25))&gt;=0.5, "WARNING","OK")</f>
        <v>#DIV/0!</v>
      </c>
      <c r="F31" s="159"/>
    </row>
    <row r="32" spans="1:8">
      <c r="A32" s="157">
        <f t="shared" si="0"/>
        <v>31</v>
      </c>
      <c r="B32" s="338" t="s">
        <v>1093</v>
      </c>
      <c r="C32" s="337" t="s">
        <v>1058</v>
      </c>
      <c r="D32" s="158" t="s">
        <v>1042</v>
      </c>
      <c r="E32" s="339" t="e">
        <f>IF(SUM('0.BS'!$C$21:$H$21)/(SUM('0.BS'!$C$12:$H$13)+SUM('0.BS'!$C$14:$H$14)+SUM('0.BS'!$C$17:$H$17)+SUM('0.BS'!$C$21:$H$25))&gt;0.9, "WARNING","OK")</f>
        <v>#DIV/0!</v>
      </c>
      <c r="F32" s="159"/>
    </row>
    <row r="33" spans="1:6">
      <c r="A33" s="157">
        <f t="shared" si="0"/>
        <v>32</v>
      </c>
      <c r="B33" s="338" t="s">
        <v>1093</v>
      </c>
      <c r="C33" s="337" t="s">
        <v>1221</v>
      </c>
      <c r="D33" s="158" t="s">
        <v>970</v>
      </c>
      <c r="E33" s="339" t="str">
        <f>IF(SUM('0.BS'!$C$36:$H$36)&lt;&gt;SUM('0.BS'!$C$67:$H$68), "WARNING","OK")</f>
        <v>OK</v>
      </c>
      <c r="F33" s="159"/>
    </row>
    <row r="34" spans="1:6">
      <c r="A34" s="157">
        <f t="shared" si="0"/>
        <v>33</v>
      </c>
      <c r="B34" s="338" t="s">
        <v>1093</v>
      </c>
      <c r="C34" s="337" t="s">
        <v>1079</v>
      </c>
      <c r="D34" s="158" t="s">
        <v>971</v>
      </c>
      <c r="E34" s="339" t="str">
        <f>IF('0.BS'!$A$68&lt;&gt;"Excédent d'actif sur passif", "WARNING","OK")</f>
        <v>WARNING</v>
      </c>
      <c r="F34" s="159"/>
    </row>
    <row r="35" spans="1:6">
      <c r="A35" s="157">
        <f t="shared" si="0"/>
        <v>34</v>
      </c>
      <c r="B35" s="338" t="s">
        <v>1093</v>
      </c>
      <c r="C35" s="337" t="s">
        <v>1158</v>
      </c>
      <c r="D35" s="158" t="s">
        <v>1254</v>
      </c>
      <c r="E35" s="339" t="str">
        <f>IF(SUM('0.BS'!$C$36:$H$36)&lt;&gt;SUM('0.BS'!$C$12:$H$14,'0.BS'!$C$17:$H$17,'0.BS'!$C$21:$H$26,'0.BS'!$C$34:$H$35), "WARNING","OK")</f>
        <v>OK</v>
      </c>
      <c r="F35" s="159"/>
    </row>
    <row r="36" spans="1:6">
      <c r="A36" s="157">
        <f t="shared" si="0"/>
        <v>35</v>
      </c>
      <c r="B36" s="338" t="s">
        <v>1093</v>
      </c>
      <c r="C36" s="337" t="s">
        <v>1215</v>
      </c>
      <c r="D36" s="158" t="s">
        <v>1255</v>
      </c>
      <c r="E36" s="339" t="str">
        <f>IF(SUM('0.BS'!$C$67:$H$67)&lt;&gt;SUM('0.BS'!$C$39:$H$39,'0.BS'!$C$43:$H$43,'0.BS'!$C$48:$H$48,'0.BS'!$C$52:$H$52,'0.BS'!$C$56:$H$56,'0.BS'!$C$60:$H$63,'0.BS'!$C$66:$H$66), "WARNING","OK")</f>
        <v>OK</v>
      </c>
      <c r="F36" s="159"/>
    </row>
    <row r="37" spans="1:6">
      <c r="A37" s="157">
        <f t="shared" si="0"/>
        <v>36</v>
      </c>
      <c r="B37" s="338" t="s">
        <v>1095</v>
      </c>
      <c r="C37" s="337" t="s">
        <v>1080</v>
      </c>
      <c r="D37" s="158" t="s">
        <v>1247</v>
      </c>
      <c r="E37" s="339" t="e">
        <f>IF(ABS((SUM('0.Assets'!$F$8:$K$8)/(SUM('0.BS'!$C$12:$H$13)+SUM('0.BS'!$C$14:$H$14)+SUM('0.BS'!$C$17:$H$17)+SUM('0.BS'!$C$21:$H$25)))-1)&gt;0.05, "WARNING","OK")</f>
        <v>#DIV/0!</v>
      </c>
      <c r="F37" s="159"/>
    </row>
    <row r="38" spans="1:6">
      <c r="A38" s="157">
        <f t="shared" si="0"/>
        <v>37</v>
      </c>
      <c r="B38" s="338" t="s">
        <v>1140</v>
      </c>
      <c r="C38" s="337" t="s">
        <v>1241</v>
      </c>
      <c r="D38" s="158" t="s">
        <v>1242</v>
      </c>
      <c r="E38" s="339" t="e">
        <f>IF(MIN(TRANSPOSE('0.Life Technical Results'!$C$18:$AL$18)/TRANSPOSE('0.Life Technical Results'!$C$17:$AL$17))&lt;=0.8, "WARNING","OK")</f>
        <v>#DIV/0!</v>
      </c>
      <c r="F38" s="159"/>
    </row>
    <row r="39" spans="1:6">
      <c r="A39" s="157">
        <f t="shared" si="0"/>
        <v>38</v>
      </c>
      <c r="B39" s="338" t="s">
        <v>1140</v>
      </c>
      <c r="C39" s="337" t="s">
        <v>1073</v>
      </c>
      <c r="D39" s="158" t="s">
        <v>1243</v>
      </c>
      <c r="E39" s="339" t="e">
        <f>IF(MIN(TRANSPOSE('0.Life Technical Results'!$C$16:$AL$16)/TRANSPOSE('0.Life Technical Results'!$C$13:$AL$13))&lt;=0.02, "WARNING","OK")</f>
        <v>#DIV/0!</v>
      </c>
      <c r="F39" s="159"/>
    </row>
    <row r="40" spans="1:6">
      <c r="A40" s="157">
        <f t="shared" si="0"/>
        <v>39</v>
      </c>
      <c r="B40" s="338" t="s">
        <v>1140</v>
      </c>
      <c r="C40" s="337" t="s">
        <v>1225</v>
      </c>
      <c r="D40" s="158" t="s">
        <v>1224</v>
      </c>
      <c r="E40" s="339" t="str">
        <f>IF(MIN('0.Life Technical Results'!$C$26:$T$26)&lt;=0, "WARNING","OK")</f>
        <v>WARNING</v>
      </c>
      <c r="F40" s="159"/>
    </row>
    <row r="41" spans="1:6">
      <c r="A41" s="157">
        <f t="shared" si="0"/>
        <v>40</v>
      </c>
      <c r="B41" s="338" t="s">
        <v>1140</v>
      </c>
      <c r="C41" s="337" t="s">
        <v>902</v>
      </c>
      <c r="D41" s="158" t="s">
        <v>1244</v>
      </c>
      <c r="E41" s="339" t="str">
        <f>IF(MIN('0.Life Technical Results'!$C$25:$T$25)&lt;=0, "WARNING","OK")</f>
        <v>WARNING</v>
      </c>
      <c r="F41" s="159"/>
    </row>
    <row r="42" spans="1:6">
      <c r="A42" s="157">
        <f t="shared" si="0"/>
        <v>41</v>
      </c>
      <c r="B42" s="338" t="s">
        <v>1140</v>
      </c>
      <c r="C42" s="337" t="s">
        <v>508</v>
      </c>
      <c r="D42" s="158" t="s">
        <v>1245</v>
      </c>
      <c r="E42" s="339" t="str">
        <f>IF(SUM('0.Life Technical Results'!$C$23:$AL$23)&lt;&gt;SUM('0.Life Technical Results'!$C$13:$AL$13)-SUM('0.Life Technical Results'!$C$14:$AL$14)-SUM('0.Life Technical Results'!$C$15:$AL$15)-SUM('0.Life Technical Results'!$C$16:$AL$16)+SUM('0.Life Technical Results'!$C$17:$AL$17)-SUM('0.Life Technical Results'!$C$18:$AL$18)+SUM('0.Life Technical Results'!$C$19:$AL$19), "WARNING","OK")</f>
        <v>OK</v>
      </c>
      <c r="F42" s="159"/>
    </row>
    <row r="43" spans="1:6">
      <c r="A43" s="157">
        <f t="shared" si="0"/>
        <v>42</v>
      </c>
      <c r="B43" s="338" t="s">
        <v>1140</v>
      </c>
      <c r="C43" s="337" t="s">
        <v>509</v>
      </c>
      <c r="D43" s="158" t="s">
        <v>1246</v>
      </c>
      <c r="E43" s="339" t="str">
        <f>IF(SUM('0.Life Technical Results'!$C$11:$AL$11)&lt;&gt;SUM('0.Life Technical Results'!$C$13:$AL$13)-SUM('0.Life Technical Results'!$C$14:$AL$14)-SUM('0.Life Technical Results'!$C$15:$AL$15), "WARNING","OK")</f>
        <v>OK</v>
      </c>
      <c r="F43" s="159"/>
    </row>
    <row r="44" spans="1:6">
      <c r="A44" s="157">
        <f t="shared" si="0"/>
        <v>43</v>
      </c>
      <c r="B44" s="338" t="s">
        <v>1135</v>
      </c>
      <c r="C44" s="337" t="s">
        <v>1184</v>
      </c>
      <c r="D44" s="158" t="s">
        <v>1235</v>
      </c>
      <c r="E44" s="339" t="e">
        <f>IF(SUM('0.Non-Life Technical Results'!$C$11:$N$11)/SUM('0.Non-Life Technical Results'!$C$10:$N$10)&lt;0.3, "WARNING","OK")</f>
        <v>#DIV/0!</v>
      </c>
      <c r="F44" s="159"/>
    </row>
    <row r="45" spans="1:6">
      <c r="A45" s="157">
        <f t="shared" si="0"/>
        <v>44</v>
      </c>
      <c r="B45" s="338" t="s">
        <v>1135</v>
      </c>
      <c r="C45" s="337" t="s">
        <v>1236</v>
      </c>
      <c r="D45" s="158" t="s">
        <v>1235</v>
      </c>
      <c r="E45" s="339" t="e">
        <f>IF(SUM('0.Non-Life Technical Results'!$O$11:$Z$11)/SUM('0.Non-Life Technical Results'!$O$10:$Z$10)&lt;0.3, "WARNING","OK")</f>
        <v>#DIV/0!</v>
      </c>
      <c r="F45" s="159"/>
    </row>
    <row r="46" spans="1:6">
      <c r="A46" s="157">
        <f t="shared" si="0"/>
        <v>45</v>
      </c>
      <c r="B46" s="338" t="s">
        <v>1135</v>
      </c>
      <c r="C46" s="337" t="s">
        <v>1237</v>
      </c>
      <c r="D46" s="158" t="s">
        <v>1235</v>
      </c>
      <c r="E46" s="339" t="e">
        <f>IF(SUM('0.Non-Life Technical Results'!$AA$11:$AF$11)/SUM('0.Non-Life Technical Results'!$AA$10:$AF$10)&lt;0.3, "WARNING","OK")</f>
        <v>#DIV/0!</v>
      </c>
      <c r="F46" s="159"/>
    </row>
    <row r="47" spans="1:6">
      <c r="A47" s="157">
        <f t="shared" si="0"/>
        <v>46</v>
      </c>
      <c r="B47" s="338" t="s">
        <v>1135</v>
      </c>
      <c r="C47" s="337" t="s">
        <v>1240</v>
      </c>
      <c r="D47" s="158" t="s">
        <v>1235</v>
      </c>
      <c r="E47" s="339" t="e">
        <f>IF(SUM('0.Non-Life Technical Results'!$AM$11:$AR$11)/SUM('0.Non-Life Technical Results'!$AM$10:$AR$10)&lt;0.3, "WARNING","OK")</f>
        <v>#DIV/0!</v>
      </c>
      <c r="F47" s="159"/>
    </row>
    <row r="48" spans="1:6">
      <c r="A48" s="157">
        <f t="shared" si="0"/>
        <v>47</v>
      </c>
      <c r="B48" s="338" t="s">
        <v>1135</v>
      </c>
      <c r="C48" s="337" t="s">
        <v>1238</v>
      </c>
      <c r="D48" s="158" t="s">
        <v>1235</v>
      </c>
      <c r="E48" s="339" t="e">
        <f>IF(SUM('0.Non-Life Technical Results'!$AS$11:$AX$11)/SUM('0.Non-Life Technical Results'!$AS$10:$AX$10)&lt;0.3, "WARNING","OK")</f>
        <v>#DIV/0!</v>
      </c>
      <c r="F48" s="159"/>
    </row>
    <row r="49" spans="1:6">
      <c r="A49" s="157">
        <f t="shared" si="0"/>
        <v>48</v>
      </c>
      <c r="B49" s="338" t="s">
        <v>1135</v>
      </c>
      <c r="C49" s="337" t="s">
        <v>1239</v>
      </c>
      <c r="D49" s="158" t="s">
        <v>1235</v>
      </c>
      <c r="E49" s="339" t="e">
        <f>IF(SUM('0.Non-Life Technical Results'!$BE$11:$BJ$11)/SUM('0.Non-Life Technical Results'!$BE$10:$BJ$10)&lt;0.3, "WARNING","OK")</f>
        <v>#DIV/0!</v>
      </c>
      <c r="F49" s="159"/>
    </row>
    <row r="50" spans="1:6">
      <c r="A50" s="157">
        <f t="shared" si="0"/>
        <v>49</v>
      </c>
      <c r="B50" s="338" t="s">
        <v>1135</v>
      </c>
      <c r="C50" s="337" t="s">
        <v>1216</v>
      </c>
      <c r="D50" s="158" t="s">
        <v>1227</v>
      </c>
      <c r="E50" s="339" t="e">
        <f>IF((SUM('0.Non-Life Technical Results'!$C$11:$N$11,'0.Non-Life Technical Results'!$C$12:$N$12)-SUM('0.Non-Life Technical Results'!$C$17:$N$17,'0.Non-Life Technical Results'!$C$18:$N$18))/(SUM('0.Non-Life Technical Results'!$C$10:$N$10)-SUM('0.Non-Life Technical Results'!$C$16:$N$16))&lt;0.5, "WARNING","OK")</f>
        <v>#DIV/0!</v>
      </c>
      <c r="F50" s="159"/>
    </row>
    <row r="51" spans="1:6">
      <c r="A51" s="157">
        <f t="shared" si="0"/>
        <v>50</v>
      </c>
      <c r="B51" s="338" t="s">
        <v>1135</v>
      </c>
      <c r="C51" s="337" t="s">
        <v>1230</v>
      </c>
      <c r="D51" s="158" t="s">
        <v>1227</v>
      </c>
      <c r="E51" s="339" t="e">
        <f>IF((SUM('0.Non-Life Technical Results'!$O$11:$Z$11,'0.Non-Life Technical Results'!$O$12:$Z$12)-SUM('0.Non-Life Technical Results'!$O$17:$Z$17,'0.Non-Life Technical Results'!$O$18:$Z$18))/(SUM('0.Non-Life Technical Results'!$O$10:$Z$10)-SUM('0.Non-Life Technical Results'!$O$16:$Z$16))&lt;0.5, "WARNING","OK")</f>
        <v>#DIV/0!</v>
      </c>
      <c r="F51" s="159"/>
    </row>
    <row r="52" spans="1:6">
      <c r="A52" s="157">
        <f t="shared" si="0"/>
        <v>51</v>
      </c>
      <c r="B52" s="338" t="s">
        <v>1135</v>
      </c>
      <c r="C52" s="337" t="s">
        <v>1217</v>
      </c>
      <c r="D52" s="158" t="s">
        <v>1227</v>
      </c>
      <c r="E52" s="339" t="e">
        <f>IF((SUM('0.Non-Life Technical Results'!$AA$11:$AF$11,'0.Non-Life Technical Results'!$AA$12:$AF$12)-SUM('0.Non-Life Technical Results'!$AA$17:$AF$17,'0.Non-Life Technical Results'!$AA$18:$AF$18))/(SUM('0.Non-Life Technical Results'!$AA$10:$AF$10)-SUM('0.Non-Life Technical Results'!$AA$16:$AF$16))&lt;0.5, "WARNING","OK")</f>
        <v>#DIV/0!</v>
      </c>
      <c r="F52" s="159"/>
    </row>
    <row r="53" spans="1:6">
      <c r="A53" s="157">
        <f t="shared" si="0"/>
        <v>52</v>
      </c>
      <c r="B53" s="338" t="s">
        <v>1135</v>
      </c>
      <c r="C53" s="337" t="s">
        <v>1218</v>
      </c>
      <c r="D53" s="158" t="s">
        <v>1227</v>
      </c>
      <c r="E53" s="339" t="e">
        <f>IF((SUM('0.Non-Life Technical Results'!$AM$11:$AR$11,'0.Non-Life Technical Results'!$AM$12:$AR$12)-SUM('0.Non-Life Technical Results'!$AM$17:$AR$17,'0.Non-Life Technical Results'!$AM$18:$AR$18))/(SUM('0.Non-Life Technical Results'!$AM$10:$AR$10)-SUM('0.Non-Life Technical Results'!$AM$16:$AR$16))&lt;0.5, "WARNING","OK")</f>
        <v>#DIV/0!</v>
      </c>
      <c r="F53" s="159"/>
    </row>
    <row r="54" spans="1:6">
      <c r="A54" s="157">
        <f t="shared" si="0"/>
        <v>53</v>
      </c>
      <c r="B54" s="338" t="s">
        <v>1135</v>
      </c>
      <c r="C54" s="337" t="s">
        <v>1226</v>
      </c>
      <c r="D54" s="158" t="s">
        <v>1227</v>
      </c>
      <c r="E54" s="339" t="e">
        <f>IF((SUM('0.Non-Life Technical Results'!$AS$11:$AX$11,'0.Non-Life Technical Results'!$AS$12:$AX$12)-SUM('0.Non-Life Technical Results'!$AS$17:$AX$17,'0.Non-Life Technical Results'!$AS$18:$AX$18))/(SUM('0.Non-Life Technical Results'!$AS$10:$AX$10)-SUM('0.Non-Life Technical Results'!$AS$16:$AX$16))&lt;0.5, "WARNING","OK")</f>
        <v>#DIV/0!</v>
      </c>
      <c r="F54" s="159"/>
    </row>
    <row r="55" spans="1:6">
      <c r="A55" s="157">
        <f t="shared" si="0"/>
        <v>54</v>
      </c>
      <c r="B55" s="338" t="s">
        <v>1135</v>
      </c>
      <c r="C55" s="337" t="s">
        <v>1219</v>
      </c>
      <c r="D55" s="158" t="s">
        <v>1227</v>
      </c>
      <c r="E55" s="339" t="e">
        <f>IF((SUM('0.Non-Life Technical Results'!$BE$11:$BJ$11,'0.Non-Life Technical Results'!$BE$12:$BJ$12)-SUM('0.Non-Life Technical Results'!$BE$17:$BJ$17,'0.Non-Life Technical Results'!$BE$18:$BJ$18))/(SUM('0.Non-Life Technical Results'!$BE$10:$BJ$10)-SUM('0.Non-Life Technical Results'!$BE$16:$BJ$16))&lt;0.5, "WARNING","OK")</f>
        <v>#DIV/0!</v>
      </c>
      <c r="F55" s="159"/>
    </row>
    <row r="56" spans="1:6">
      <c r="A56" s="157">
        <f t="shared" si="0"/>
        <v>55</v>
      </c>
      <c r="B56" s="338" t="s">
        <v>1135</v>
      </c>
      <c r="C56" s="337" t="s">
        <v>1232</v>
      </c>
      <c r="D56" s="158" t="s">
        <v>973</v>
      </c>
      <c r="E56" s="339" t="str">
        <f>IF(MIN('0.Non-Life Technical Results'!$U$9:$Z$9)&lt;=0, "WARNING","OK")</f>
        <v>WARNING</v>
      </c>
      <c r="F56" s="159"/>
    </row>
    <row r="57" spans="1:6">
      <c r="A57" s="157">
        <f t="shared" si="0"/>
        <v>56</v>
      </c>
      <c r="B57" s="338" t="s">
        <v>1135</v>
      </c>
      <c r="C57" s="337" t="s">
        <v>1233</v>
      </c>
      <c r="D57" s="158" t="s">
        <v>973</v>
      </c>
      <c r="E57" s="339" t="str">
        <f>IF(MIN('0.Non-Life Technical Results'!$AA$9:$AF$9)&lt;=0, "WARNING","OK")</f>
        <v>WARNING</v>
      </c>
      <c r="F57" s="159"/>
    </row>
    <row r="58" spans="1:6">
      <c r="A58" s="157">
        <f t="shared" si="0"/>
        <v>57</v>
      </c>
      <c r="B58" s="338" t="s">
        <v>1135</v>
      </c>
      <c r="C58" s="337" t="s">
        <v>1234</v>
      </c>
      <c r="D58" s="158" t="s">
        <v>973</v>
      </c>
      <c r="E58" s="339" t="str">
        <f>IF(MIN('0.Non-Life Technical Results'!$AM$9:$AR$9)&lt;=0, "WARNING","OK")</f>
        <v>WARNING</v>
      </c>
      <c r="F58" s="159"/>
    </row>
    <row r="59" spans="1:6">
      <c r="A59" s="157">
        <f t="shared" si="0"/>
        <v>58</v>
      </c>
      <c r="B59" s="338" t="s">
        <v>1135</v>
      </c>
      <c r="C59" s="337" t="s">
        <v>1231</v>
      </c>
      <c r="D59" s="158" t="s">
        <v>973</v>
      </c>
      <c r="E59" s="339" t="str">
        <f>IF(MIN('0.Non-Life Technical Results'!$AS$9:$AX$9)&lt;=0, "WARNING","OK")</f>
        <v>WARNING</v>
      </c>
      <c r="F59" s="159"/>
    </row>
    <row r="60" spans="1:6">
      <c r="A60" s="157">
        <f t="shared" si="0"/>
        <v>59</v>
      </c>
      <c r="B60" s="338" t="s">
        <v>1135</v>
      </c>
      <c r="C60" s="337" t="s">
        <v>508</v>
      </c>
      <c r="D60" s="158" t="s">
        <v>972</v>
      </c>
      <c r="E60" s="339" t="str">
        <f>IF(SUM('0.Life Technical Results'!$C$25:$BJ$25)&lt;&gt;SUM('0.Life Technical Results'!$C$16:$BJ$16)-SUM('0.Life Technical Results'!$C$17:$BJ$17)-SUM('0.Life Technical Results'!$C$19:$BJ$19)+SUM('0.Life Technical Results'!$C$20:$BJ$20)+SUM('0.Life Technical Results'!$C$21:$BJ$21), "WARNING","OK")</f>
        <v>OK</v>
      </c>
      <c r="F60" s="159"/>
    </row>
    <row r="61" spans="1:6">
      <c r="A61" s="157">
        <f t="shared" si="0"/>
        <v>60</v>
      </c>
      <c r="B61" s="338" t="s">
        <v>1135</v>
      </c>
      <c r="C61" s="337" t="s">
        <v>509</v>
      </c>
      <c r="D61" s="158" t="s">
        <v>1223</v>
      </c>
      <c r="E61" s="339" t="str">
        <f>IF(SUM('0.Life Technical Results'!$C$14:$AF$14)&lt;&gt;SUM('0.Life Technical Results'!$C$16:$AF$16)-SUM('0.Life Technical Results'!$C$17:$AF$17), "WARNING","OK")</f>
        <v>OK</v>
      </c>
      <c r="F61" s="159"/>
    </row>
    <row r="62" spans="1:6">
      <c r="A62" s="157">
        <f t="shared" si="0"/>
        <v>61</v>
      </c>
      <c r="B62" s="338" t="s">
        <v>1135</v>
      </c>
      <c r="C62" s="337" t="s">
        <v>1179</v>
      </c>
      <c r="D62" s="158" t="s">
        <v>1229</v>
      </c>
      <c r="E62" s="339" t="str">
        <f>IF(SUM('0.Non-Life Technical Results'!$C$10:$BD$10)&lt;=0.8*SUM('0.Non-Life Technical Results'!$BE$10:$BJ$10), "WARNING","OK")</f>
        <v>WARNING</v>
      </c>
      <c r="F62" s="159"/>
    </row>
    <row r="63" spans="1:6">
      <c r="A63" s="157">
        <f t="shared" si="0"/>
        <v>62</v>
      </c>
      <c r="B63" s="338" t="s">
        <v>1136</v>
      </c>
      <c r="C63" s="337" t="s">
        <v>1231</v>
      </c>
      <c r="D63" s="369" t="s">
        <v>1112</v>
      </c>
      <c r="E63" s="339" t="str">
        <f>IF(SUM('0.Non-Life Technical Results'!$AS$9:$AX$9)&lt;&gt;SUM('0.NAT CAT'!$I$7:$N$7), "WARNING","OK")</f>
        <v>OK</v>
      </c>
      <c r="F63" s="159"/>
    </row>
    <row r="64" spans="1:6">
      <c r="A64" s="157">
        <f t="shared" si="0"/>
        <v>63</v>
      </c>
      <c r="B64" s="338" t="s">
        <v>1136</v>
      </c>
      <c r="C64" s="337" t="s">
        <v>1132</v>
      </c>
      <c r="D64" s="158" t="s">
        <v>1228</v>
      </c>
      <c r="E64" s="339" t="str">
        <f>IF(SUM('0.Non-Life Technical Results'!$AS$11:$AX$11)&lt;&gt;SUM('0.NAT CAT'!$U$7:$Z$7), "WARNING","OK")</f>
        <v>OK</v>
      </c>
      <c r="F64" s="159"/>
    </row>
    <row r="65" spans="1:6">
      <c r="A65" s="157">
        <f t="shared" si="0"/>
        <v>64</v>
      </c>
      <c r="B65" s="338" t="s">
        <v>1136</v>
      </c>
      <c r="C65" s="337" t="s">
        <v>1077</v>
      </c>
      <c r="D65" s="158" t="s">
        <v>975</v>
      </c>
      <c r="E65" s="339" t="str">
        <f>IF(SUM('0.NAT CAT'!$I$8:$Z$102)&lt;&gt;SUM('0.NAT CAT'!$I$7:$Z$7), "WARNING","OK")</f>
        <v>OK</v>
      </c>
      <c r="F65" s="159"/>
    </row>
    <row r="66" spans="1:6">
      <c r="A66" s="157">
        <f t="shared" si="0"/>
        <v>65</v>
      </c>
      <c r="B66" s="338" t="s">
        <v>1137</v>
      </c>
      <c r="C66" s="337" t="s">
        <v>1077</v>
      </c>
      <c r="D66" s="158" t="s">
        <v>1113</v>
      </c>
      <c r="E66" s="339" t="str">
        <f>IF(SUM('0.Health_Disease'!$C$7:$T$19,'0.Health_Disease'!$C$35:$T$47)&lt;&gt;SUM('0.Health_Disease'!$C$6:$T$6,'0.Health_Disease'!$C$34:$T$34), "WARNING","OK")</f>
        <v>OK</v>
      </c>
      <c r="F66" s="159"/>
    </row>
    <row r="67" spans="1:6">
      <c r="A67" s="157">
        <f t="shared" si="0"/>
        <v>66</v>
      </c>
      <c r="B67" s="338" t="s">
        <v>1078</v>
      </c>
      <c r="C67" s="337" t="s">
        <v>1077</v>
      </c>
      <c r="D67" s="158" t="s">
        <v>1113</v>
      </c>
      <c r="E67" s="339" t="str">
        <f>IF(SUM('0.Health_Pollution'!$C$7:$T$19,'0.Health_Pollution'!$C$35:$T$47)&lt;&gt;SUM('0.Health_Pollution'!$C$6:$T$6,'0.Health_Pollution'!$C$34:$T$34), "WARNING","OK")</f>
        <v>OK</v>
      </c>
      <c r="F67" s="159"/>
    </row>
    <row r="68" spans="1:6">
      <c r="A68" s="157">
        <f t="shared" si="0"/>
        <v>67</v>
      </c>
      <c r="B68" s="338" t="s">
        <v>1094</v>
      </c>
      <c r="C68" s="337" t="s">
        <v>649</v>
      </c>
      <c r="D68" s="158" t="s">
        <v>956</v>
      </c>
      <c r="E68" s="339" t="str">
        <f>IF(MIN('1.BS'!$C$68:$H$68)&lt;=0, "WARNING","OK")</f>
        <v>WARNING</v>
      </c>
      <c r="F68" s="159"/>
    </row>
    <row r="69" spans="1:6">
      <c r="A69" s="157">
        <f t="shared" si="0"/>
        <v>68</v>
      </c>
      <c r="B69" s="338" t="s">
        <v>1094</v>
      </c>
      <c r="C69" s="337" t="s">
        <v>1059</v>
      </c>
      <c r="D69" s="158" t="s">
        <v>957</v>
      </c>
      <c r="E69" s="339" t="str">
        <f>IF(MIN('1.BS'!$C$12:$H$12)&lt;=0, "WARNING","OK")</f>
        <v>WARNING</v>
      </c>
      <c r="F69" s="159"/>
    </row>
    <row r="70" spans="1:6">
      <c r="A70" s="157">
        <f t="shared" si="0"/>
        <v>69</v>
      </c>
      <c r="B70" s="338" t="s">
        <v>1094</v>
      </c>
      <c r="C70" s="337" t="s">
        <v>1060</v>
      </c>
      <c r="D70" s="158" t="s">
        <v>1248</v>
      </c>
      <c r="E70" s="339" t="str">
        <f>IF(MIN('1.BS'!$C$13:$H$13)&lt;=0, "WARNING","OK")</f>
        <v>WARNING</v>
      </c>
      <c r="F70" s="159"/>
    </row>
    <row r="71" spans="1:6">
      <c r="A71" s="157">
        <f t="shared" si="0"/>
        <v>70</v>
      </c>
      <c r="B71" s="338" t="s">
        <v>1094</v>
      </c>
      <c r="C71" s="337" t="s">
        <v>1220</v>
      </c>
      <c r="D71" s="158" t="s">
        <v>958</v>
      </c>
      <c r="E71" s="339" t="str">
        <f>IF(MIN('1.BS'!$C$15:$H$16)&lt;=0, "WARNING","OK")</f>
        <v>WARNING</v>
      </c>
      <c r="F71" s="159"/>
    </row>
    <row r="72" spans="1:6">
      <c r="A72" s="157">
        <f t="shared" si="0"/>
        <v>71</v>
      </c>
      <c r="B72" s="338" t="s">
        <v>1094</v>
      </c>
      <c r="C72" s="337" t="s">
        <v>1061</v>
      </c>
      <c r="D72" s="158" t="s">
        <v>959</v>
      </c>
      <c r="E72" s="339" t="str">
        <f>IF(MIN('1.BS'!$C$18:$H$20)&lt;=0, "WARNING","OK")</f>
        <v>WARNING</v>
      </c>
      <c r="F72" s="159"/>
    </row>
    <row r="73" spans="1:6">
      <c r="A73" s="157">
        <f t="shared" ref="A73:A136" si="1">+A72+1</f>
        <v>72</v>
      </c>
      <c r="B73" s="338" t="s">
        <v>1094</v>
      </c>
      <c r="C73" s="337" t="s">
        <v>1062</v>
      </c>
      <c r="D73" s="158" t="s">
        <v>960</v>
      </c>
      <c r="E73" s="339" t="str">
        <f>IF(MIN('1.BS'!$C$21:$H$21)&lt;=0, "WARNING","OK")</f>
        <v>WARNING</v>
      </c>
      <c r="F73" s="159"/>
    </row>
    <row r="74" spans="1:6">
      <c r="A74" s="157">
        <f t="shared" si="1"/>
        <v>73</v>
      </c>
      <c r="B74" s="338" t="s">
        <v>1094</v>
      </c>
      <c r="C74" s="337" t="s">
        <v>1063</v>
      </c>
      <c r="D74" s="158" t="s">
        <v>977</v>
      </c>
      <c r="E74" s="339" t="str">
        <f>IF(MIN('1.BS'!$C$23:$H$23)&lt;=0, "WARNING","OK")</f>
        <v>WARNING</v>
      </c>
      <c r="F74" s="159"/>
    </row>
    <row r="75" spans="1:6">
      <c r="A75" s="157">
        <f t="shared" si="1"/>
        <v>74</v>
      </c>
      <c r="B75" s="338" t="s">
        <v>1094</v>
      </c>
      <c r="C75" s="337" t="s">
        <v>1064</v>
      </c>
      <c r="D75" s="158" t="s">
        <v>961</v>
      </c>
      <c r="E75" s="339" t="str">
        <f>IF(MIN('1.BS'!$C$24:$H$24)&lt;=0, "WARNING","OK")</f>
        <v>WARNING</v>
      </c>
      <c r="F75" s="159"/>
    </row>
    <row r="76" spans="1:6">
      <c r="A76" s="157">
        <f t="shared" si="1"/>
        <v>75</v>
      </c>
      <c r="B76" s="338" t="s">
        <v>1094</v>
      </c>
      <c r="C76" s="337" t="s">
        <v>1065</v>
      </c>
      <c r="D76" s="158" t="s">
        <v>962</v>
      </c>
      <c r="E76" s="339" t="str">
        <f>IF(MIN('1.BS'!$C$25:$H$25)&lt;=0, "WARNING","OK")</f>
        <v>WARNING</v>
      </c>
      <c r="F76" s="159"/>
    </row>
    <row r="77" spans="1:6">
      <c r="A77" s="157">
        <f t="shared" si="1"/>
        <v>76</v>
      </c>
      <c r="B77" s="338" t="s">
        <v>1094</v>
      </c>
      <c r="C77" s="337" t="s">
        <v>963</v>
      </c>
      <c r="D77" s="158" t="s">
        <v>964</v>
      </c>
      <c r="E77" s="339" t="str">
        <f>IF(MIN('1.BS'!$C$27:$H$33)&lt;=0, "WARNING","OK")</f>
        <v>WARNING</v>
      </c>
      <c r="F77" s="159"/>
    </row>
    <row r="78" spans="1:6">
      <c r="A78" s="157">
        <f t="shared" si="1"/>
        <v>77</v>
      </c>
      <c r="B78" s="338" t="s">
        <v>1094</v>
      </c>
      <c r="C78" s="337" t="s">
        <v>976</v>
      </c>
      <c r="D78" s="158" t="s">
        <v>1249</v>
      </c>
      <c r="E78" s="339" t="str">
        <f>IF(MIN('1.BS'!$C$34:$H$34)&lt;=0, "WARNING","OK")</f>
        <v>WARNING</v>
      </c>
      <c r="F78" s="159"/>
    </row>
    <row r="79" spans="1:6">
      <c r="A79" s="157">
        <f t="shared" si="1"/>
        <v>78</v>
      </c>
      <c r="B79" s="338" t="s">
        <v>1094</v>
      </c>
      <c r="C79" s="337" t="s">
        <v>965</v>
      </c>
      <c r="D79" s="158" t="s">
        <v>966</v>
      </c>
      <c r="E79" s="339" t="str">
        <f>IF(MIN('1.BS'!$C$35:$H$35)&lt;=0, "WARNING","OK")</f>
        <v>WARNING</v>
      </c>
      <c r="F79" s="159"/>
    </row>
    <row r="80" spans="1:6">
      <c r="A80" s="157">
        <f t="shared" si="1"/>
        <v>79</v>
      </c>
      <c r="B80" s="338" t="s">
        <v>1094</v>
      </c>
      <c r="C80" s="337" t="s">
        <v>1066</v>
      </c>
      <c r="D80" s="158" t="s">
        <v>1040</v>
      </c>
      <c r="E80" s="339" t="str">
        <f>IF(MIN('1.BS'!$C$38:$H$38)&lt;=0, "WARNING","OK")</f>
        <v>WARNING</v>
      </c>
      <c r="F80" s="159"/>
    </row>
    <row r="81" spans="1:6">
      <c r="A81" s="157">
        <f t="shared" si="1"/>
        <v>80</v>
      </c>
      <c r="B81" s="338" t="s">
        <v>1094</v>
      </c>
      <c r="C81" s="337" t="s">
        <v>1250</v>
      </c>
      <c r="D81" s="158" t="s">
        <v>1040</v>
      </c>
      <c r="E81" s="339" t="str">
        <f>IF(MIN('1.BS'!$C$47:$H$47)&lt;=0, "WARNING","OK")</f>
        <v>WARNING</v>
      </c>
      <c r="F81" s="159"/>
    </row>
    <row r="82" spans="1:6">
      <c r="A82" s="157">
        <f t="shared" si="1"/>
        <v>81</v>
      </c>
      <c r="B82" s="338" t="s">
        <v>1094</v>
      </c>
      <c r="C82" s="337" t="s">
        <v>1251</v>
      </c>
      <c r="D82" s="158" t="s">
        <v>1040</v>
      </c>
      <c r="E82" s="339" t="str">
        <f>IF(MIN('1.BS'!$C$56:$H$56)&lt;=0, "WARNING","OK")</f>
        <v>WARNING</v>
      </c>
      <c r="F82" s="159"/>
    </row>
    <row r="83" spans="1:6">
      <c r="A83" s="157">
        <f t="shared" si="1"/>
        <v>82</v>
      </c>
      <c r="B83" s="338" t="s">
        <v>1094</v>
      </c>
      <c r="C83" s="337" t="s">
        <v>1067</v>
      </c>
      <c r="D83" s="158" t="s">
        <v>967</v>
      </c>
      <c r="E83" s="339" t="str">
        <f>IF(MIN('1.BS'!$C$60:$H$60)&lt;=0, "WARNING","OK")</f>
        <v>WARNING</v>
      </c>
      <c r="F83" s="159"/>
    </row>
    <row r="84" spans="1:6">
      <c r="A84" s="157">
        <f t="shared" si="1"/>
        <v>83</v>
      </c>
      <c r="B84" s="338" t="s">
        <v>1094</v>
      </c>
      <c r="C84" s="337" t="s">
        <v>1252</v>
      </c>
      <c r="D84" s="158" t="s">
        <v>1253</v>
      </c>
      <c r="E84" s="339" t="str">
        <f>IF(MIN('1.BS'!$C$61:$H$61)&lt;=0, "WARNING","OK")</f>
        <v>WARNING</v>
      </c>
      <c r="F84" s="159"/>
    </row>
    <row r="85" spans="1:6">
      <c r="A85" s="157">
        <f t="shared" si="1"/>
        <v>84</v>
      </c>
      <c r="B85" s="338" t="s">
        <v>1094</v>
      </c>
      <c r="C85" s="337" t="s">
        <v>1068</v>
      </c>
      <c r="D85" s="158" t="s">
        <v>968</v>
      </c>
      <c r="E85" s="339" t="str">
        <f>IF(MIN('1.BS'!$C$63:$H$63)&lt;=0, "WARNING","OK")</f>
        <v>WARNING</v>
      </c>
      <c r="F85" s="159"/>
    </row>
    <row r="86" spans="1:6">
      <c r="A86" s="157">
        <f t="shared" si="1"/>
        <v>85</v>
      </c>
      <c r="B86" s="338" t="s">
        <v>1094</v>
      </c>
      <c r="C86" s="337" t="s">
        <v>1069</v>
      </c>
      <c r="D86" s="158" t="s">
        <v>969</v>
      </c>
      <c r="E86" s="339" t="str">
        <f>IF(MIN('1.BS'!$C$66:$H$66)&lt;=0, "WARNING","OK")</f>
        <v>WARNING</v>
      </c>
      <c r="F86" s="159"/>
    </row>
    <row r="87" spans="1:6">
      <c r="A87" s="157">
        <f t="shared" si="1"/>
        <v>86</v>
      </c>
      <c r="B87" s="338" t="s">
        <v>1094</v>
      </c>
      <c r="C87" s="337" t="s">
        <v>1072</v>
      </c>
      <c r="D87" s="158" t="s">
        <v>1071</v>
      </c>
      <c r="E87" s="339" t="e">
        <f>IF(SUM('1.BS'!$C$17:$H$17)/(SUM('1.BS'!$C$12:$H$13)+SUM('1.BS'!$C$14:$H$14)+SUM('1.BS'!$C$17:$H$17)+SUM('1.BS'!$C$21:$H$25))&lt;=0.3, "WARNING","OK")</f>
        <v>#DIV/0!</v>
      </c>
      <c r="F87" s="159"/>
    </row>
    <row r="88" spans="1:6">
      <c r="A88" s="157">
        <f t="shared" si="1"/>
        <v>87</v>
      </c>
      <c r="B88" s="338" t="s">
        <v>1094</v>
      </c>
      <c r="C88" s="337" t="s">
        <v>1070</v>
      </c>
      <c r="D88" s="158" t="s">
        <v>1041</v>
      </c>
      <c r="E88" s="339" t="e">
        <f>IF(SUM('1.BS'!$C$14:$H$14)/(SUM('1.BS'!$C$12:$H$13)+SUM('1.BS'!$C$14:$H$14)+SUM('1.BS'!$C$17:$H$17)+SUM('1.BS'!$C$21:$H$25))&gt;=0.5, "WARNING","OK")</f>
        <v>#DIV/0!</v>
      </c>
      <c r="F88" s="159"/>
    </row>
    <row r="89" spans="1:6">
      <c r="A89" s="157">
        <f t="shared" si="1"/>
        <v>88</v>
      </c>
      <c r="B89" s="338" t="s">
        <v>1094</v>
      </c>
      <c r="C89" s="337" t="s">
        <v>1058</v>
      </c>
      <c r="D89" s="158" t="s">
        <v>1042</v>
      </c>
      <c r="E89" s="339" t="e">
        <f>IF(SUM('1.BS'!$C$21:$H$21)/(SUM('1.BS'!$C$12:$H$13)+SUM('1.BS'!$C$14:$H$14)+SUM('1.BS'!$C$17:$H$17)+SUM('1.BS'!$C$21:$H$25))&gt;=0.9, "WARNING","OK")</f>
        <v>#DIV/0!</v>
      </c>
      <c r="F89" s="159"/>
    </row>
    <row r="90" spans="1:6">
      <c r="A90" s="157">
        <f t="shared" si="1"/>
        <v>89</v>
      </c>
      <c r="B90" s="338" t="s">
        <v>1094</v>
      </c>
      <c r="C90" s="337" t="s">
        <v>1221</v>
      </c>
      <c r="D90" s="158" t="s">
        <v>970</v>
      </c>
      <c r="E90" s="339" t="str">
        <f>IF(SUM('1.BS'!$C$36:$H$36)&lt;&gt;SUM('1.BS'!$C$67:$H$68), "WARNING","OK")</f>
        <v>OK</v>
      </c>
      <c r="F90" s="159"/>
    </row>
    <row r="91" spans="1:6">
      <c r="A91" s="157">
        <f t="shared" si="1"/>
        <v>90</v>
      </c>
      <c r="B91" s="338" t="s">
        <v>1094</v>
      </c>
      <c r="C91" s="337" t="s">
        <v>1079</v>
      </c>
      <c r="D91" s="158" t="s">
        <v>971</v>
      </c>
      <c r="E91" s="339" t="str">
        <f>IF('1.BS'!$A$68&lt;&gt;"Excédent d'actif sur passif", "WARNING","OK")</f>
        <v>WARNING</v>
      </c>
      <c r="F91" s="159"/>
    </row>
    <row r="92" spans="1:6">
      <c r="A92" s="157">
        <f t="shared" si="1"/>
        <v>91</v>
      </c>
      <c r="B92" s="338" t="s">
        <v>1094</v>
      </c>
      <c r="C92" s="337" t="s">
        <v>1158</v>
      </c>
      <c r="D92" s="158" t="s">
        <v>1254</v>
      </c>
      <c r="E92" s="339" t="str">
        <f>IF(SUM('1.BS'!$C$36:$H$36)&lt;&gt;SUM('1.BS'!$C$12:$H$14,'1.BS'!$C$17:$H$17,'1.BS'!$C$21:$H$26,'1.BS'!$C$34:$H$35), "WARNING","OK")</f>
        <v>OK</v>
      </c>
      <c r="F92" s="159"/>
    </row>
    <row r="93" spans="1:6">
      <c r="A93" s="157">
        <f t="shared" si="1"/>
        <v>92</v>
      </c>
      <c r="B93" s="338" t="s">
        <v>1094</v>
      </c>
      <c r="C93" s="337" t="s">
        <v>1215</v>
      </c>
      <c r="D93" s="158" t="s">
        <v>1255</v>
      </c>
      <c r="E93" s="339" t="str">
        <f>IF(SUM('1.BS'!$C$67:$H$67)&lt;&gt;SUM('1.BS'!$C$39:$H$39,'1.BS'!$C$43:$H$43,'1.BS'!$C$48:$H$48,'1.BS'!$C$52:$H$52,'1.BS'!$C$56:$H$56,'1.BS'!$C$60:$H$63,'1.BS'!$C$66:$H$66), "WARNING","OK")</f>
        <v>OK</v>
      </c>
      <c r="F93" s="159"/>
    </row>
    <row r="94" spans="1:6">
      <c r="A94" s="157">
        <f t="shared" si="1"/>
        <v>93</v>
      </c>
      <c r="B94" s="338" t="s">
        <v>1138</v>
      </c>
      <c r="C94" s="337" t="s">
        <v>1080</v>
      </c>
      <c r="D94" s="158" t="s">
        <v>1247</v>
      </c>
      <c r="E94" s="339" t="e">
        <f>IF(ABS((SUM('1.Assets'!$F$8:$K$8)/(SUM('1.BS'!$C$12:$H$13)+SUM('1.BS'!$C$14:$H$14)+SUM('1.BS'!$C$17:$H$17)+SUM('1.BS'!$C$21:$H$25)))-1)&gt;0.05, "WARNING","OK")</f>
        <v>#DIV/0!</v>
      </c>
      <c r="F94" s="159"/>
    </row>
    <row r="95" spans="1:6">
      <c r="A95" s="157">
        <f t="shared" si="1"/>
        <v>94</v>
      </c>
      <c r="B95" s="338" t="s">
        <v>974</v>
      </c>
      <c r="C95" s="337" t="s">
        <v>1241</v>
      </c>
      <c r="D95" s="158" t="s">
        <v>1242</v>
      </c>
      <c r="E95" s="339" t="e">
        <f>IF(MIN(TRANSPOSE('1.Life Technical Results'!$C$18:$AL$18)/TRANSPOSE('1.Life Technical Results'!$C$17:$AL$17))&lt;=0.8, "WARNING","OK")</f>
        <v>#DIV/0!</v>
      </c>
      <c r="F95" s="159"/>
    </row>
    <row r="96" spans="1:6">
      <c r="A96" s="157">
        <f t="shared" si="1"/>
        <v>95</v>
      </c>
      <c r="B96" s="338" t="s">
        <v>974</v>
      </c>
      <c r="C96" s="337" t="s">
        <v>1073</v>
      </c>
      <c r="D96" s="158" t="s">
        <v>1243</v>
      </c>
      <c r="E96" s="339" t="e">
        <f>IF(MIN(TRANSPOSE('1.Life Technical Results'!$C$16:$AF$16)/TRANSPOSE('1.Life Technical Results'!$C$13:$AF$13))&lt;=0.02, "WARNING","OK")</f>
        <v>#DIV/0!</v>
      </c>
      <c r="F96" s="159"/>
    </row>
    <row r="97" spans="1:6">
      <c r="A97" s="157">
        <f t="shared" si="1"/>
        <v>96</v>
      </c>
      <c r="B97" s="338" t="s">
        <v>974</v>
      </c>
      <c r="C97" s="337" t="s">
        <v>1225</v>
      </c>
      <c r="D97" s="158" t="s">
        <v>1224</v>
      </c>
      <c r="E97" s="339" t="str">
        <f>IF(MIN('1.Life Technical Results'!$C$26:$T$26)&lt;=0, "WARNING","OK")</f>
        <v>WARNING</v>
      </c>
      <c r="F97" s="159"/>
    </row>
    <row r="98" spans="1:6">
      <c r="A98" s="157">
        <f t="shared" si="1"/>
        <v>97</v>
      </c>
      <c r="B98" s="338" t="s">
        <v>974</v>
      </c>
      <c r="C98" s="337" t="s">
        <v>902</v>
      </c>
      <c r="D98" s="158" t="s">
        <v>1244</v>
      </c>
      <c r="E98" s="339" t="str">
        <f>IF(MIN('1.Life Technical Results'!$C$25:$T$25)&lt;=0, "WARNING","OK")</f>
        <v>WARNING</v>
      </c>
      <c r="F98" s="159"/>
    </row>
    <row r="99" spans="1:6">
      <c r="A99" s="157">
        <f t="shared" si="1"/>
        <v>98</v>
      </c>
      <c r="B99" s="338" t="s">
        <v>974</v>
      </c>
      <c r="C99" s="337" t="s">
        <v>508</v>
      </c>
      <c r="D99" s="158" t="s">
        <v>1245</v>
      </c>
      <c r="E99" s="339" t="str">
        <f>IF(SUM('1.Life Technical Results'!$C$23:$AF$23)&lt;&gt;SUM('1.Life Technical Results'!$C$13:$AF$13)-SUM('1.Life Technical Results'!$C$14:$AF$14)-SUM('1.Life Technical Results'!$C$15:$AF$15)-SUM('1.Life Technical Results'!$C$16:$AF$16)+SUM('1.Life Technical Results'!$C$17:$AF$17)-SUM('1.Life Technical Results'!$C$18:$AF$18)+SUM('1.Life Technical Results'!$C$19:$AF$19), "WARNING","OK")</f>
        <v>OK</v>
      </c>
      <c r="F99" s="159"/>
    </row>
    <row r="100" spans="1:6">
      <c r="A100" s="157">
        <f t="shared" si="1"/>
        <v>99</v>
      </c>
      <c r="B100" s="338" t="s">
        <v>974</v>
      </c>
      <c r="C100" s="337" t="s">
        <v>509</v>
      </c>
      <c r="D100" s="158" t="s">
        <v>1246</v>
      </c>
      <c r="E100" s="339" t="str">
        <f>IF(SUM('1.Life Technical Results'!$C$11:$AF$11)&lt;&gt;SUM('1.Life Technical Results'!$C$13:$AF$13)-SUM('1.Life Technical Results'!$C$14:$AF$14)-SUM('1.Life Technical Results'!$C$15:$AF$15), "WARNING","OK")</f>
        <v>OK</v>
      </c>
      <c r="F100" s="159"/>
    </row>
    <row r="101" spans="1:6">
      <c r="A101" s="157">
        <f t="shared" si="1"/>
        <v>100</v>
      </c>
      <c r="B101" s="338" t="s">
        <v>1139</v>
      </c>
      <c r="C101" s="337" t="s">
        <v>1184</v>
      </c>
      <c r="D101" s="158" t="s">
        <v>1235</v>
      </c>
      <c r="E101" s="339" t="e">
        <f>IF(SUM('1.Non-Life Technical Results'!$C$11:$N$11)/SUM('1.Non-Life Technical Results'!$C$10:$N$10)&lt;0.3, "WARNING","OK")</f>
        <v>#DIV/0!</v>
      </c>
      <c r="F101" s="159"/>
    </row>
    <row r="102" spans="1:6">
      <c r="A102" s="157">
        <f t="shared" si="1"/>
        <v>101</v>
      </c>
      <c r="B102" s="338" t="s">
        <v>1139</v>
      </c>
      <c r="C102" s="337" t="s">
        <v>1236</v>
      </c>
      <c r="D102" s="158" t="s">
        <v>1235</v>
      </c>
      <c r="E102" s="339" t="e">
        <f>IF(SUM('1.Non-Life Technical Results'!$O$11:$Z$11)/SUM('1.Non-Life Technical Results'!$O$10:$Z$10)&lt;0.3, "WARNING","OK")</f>
        <v>#DIV/0!</v>
      </c>
      <c r="F102" s="159"/>
    </row>
    <row r="103" spans="1:6">
      <c r="A103" s="157">
        <f t="shared" si="1"/>
        <v>102</v>
      </c>
      <c r="B103" s="338" t="s">
        <v>1139</v>
      </c>
      <c r="C103" s="337" t="s">
        <v>1237</v>
      </c>
      <c r="D103" s="158" t="s">
        <v>1235</v>
      </c>
      <c r="E103" s="339" t="e">
        <f>IF(SUM('1.Non-Life Technical Results'!$AA$11:$AF$11)/SUM('1.Non-Life Technical Results'!$AA$10:$AF$10)&lt;0.3, "WARNING","OK")</f>
        <v>#DIV/0!</v>
      </c>
      <c r="F103" s="159"/>
    </row>
    <row r="104" spans="1:6">
      <c r="A104" s="157">
        <f t="shared" si="1"/>
        <v>103</v>
      </c>
      <c r="B104" s="338" t="s">
        <v>1139</v>
      </c>
      <c r="C104" s="337" t="s">
        <v>1240</v>
      </c>
      <c r="D104" s="158" t="s">
        <v>1235</v>
      </c>
      <c r="E104" s="339" t="e">
        <f>IF(SUM('1.Non-Life Technical Results'!$AM$11:$AR$11)/SUM('1.Non-Life Technical Results'!$AM$10:$AR$10)&lt;0.3, "WARNING","OK")</f>
        <v>#DIV/0!</v>
      </c>
      <c r="F104" s="159"/>
    </row>
    <row r="105" spans="1:6">
      <c r="A105" s="157">
        <f t="shared" si="1"/>
        <v>104</v>
      </c>
      <c r="B105" s="338" t="s">
        <v>1139</v>
      </c>
      <c r="C105" s="337" t="s">
        <v>1238</v>
      </c>
      <c r="D105" s="158" t="s">
        <v>1235</v>
      </c>
      <c r="E105" s="339" t="e">
        <f>IF(SUM('1.Non-Life Technical Results'!$AS$11:$AX$11)/SUM('1.Non-Life Technical Results'!$AS$10:$AX$10)&lt;0.3, "WARNING","OK")</f>
        <v>#DIV/0!</v>
      </c>
      <c r="F105" s="159"/>
    </row>
    <row r="106" spans="1:6">
      <c r="A106" s="157">
        <f t="shared" si="1"/>
        <v>105</v>
      </c>
      <c r="B106" s="338" t="s">
        <v>1139</v>
      </c>
      <c r="C106" s="337" t="s">
        <v>1239</v>
      </c>
      <c r="D106" s="158" t="s">
        <v>1235</v>
      </c>
      <c r="E106" s="339" t="e">
        <f>IF(SUM('1.Non-Life Technical Results'!$AY$11:$BD$11)/SUM('1.Non-Life Technical Results'!$AY$10:$BD$10)&lt;0.3, "WARNING","OK")</f>
        <v>#DIV/0!</v>
      </c>
      <c r="F106" s="159"/>
    </row>
    <row r="107" spans="1:6">
      <c r="A107" s="157">
        <f t="shared" si="1"/>
        <v>106</v>
      </c>
      <c r="B107" s="338" t="s">
        <v>1139</v>
      </c>
      <c r="C107" s="337" t="s">
        <v>1216</v>
      </c>
      <c r="D107" s="158" t="s">
        <v>1227</v>
      </c>
      <c r="E107" s="339" t="e">
        <f>IF((SUM('1.Non-Life Technical Results'!$C$11:$N$11,'1.Non-Life Technical Results'!$C$12:$N$12)-SUM('1.Non-Life Technical Results'!$C$17:$N$17,'1.Non-Life Technical Results'!$C$18:$N$18))/(SUM('1.Non-Life Technical Results'!$C$10:$N$10)-SUM('1.Non-Life Technical Results'!$C$16:$N$16))&lt;0.5, "WARNING","OK")</f>
        <v>#DIV/0!</v>
      </c>
      <c r="F107" s="159"/>
    </row>
    <row r="108" spans="1:6">
      <c r="A108" s="157">
        <f t="shared" si="1"/>
        <v>107</v>
      </c>
      <c r="B108" s="338" t="s">
        <v>1139</v>
      </c>
      <c r="C108" s="337" t="s">
        <v>1230</v>
      </c>
      <c r="D108" s="158" t="s">
        <v>1227</v>
      </c>
      <c r="E108" s="339" t="e">
        <f>IF((SUM('1.Non-Life Technical Results'!$O$11:$Z$11,'1.Non-Life Technical Results'!$O$12:$Z$12)-SUM('1.Non-Life Technical Results'!$O$17:$Z$17,'1.Non-Life Technical Results'!$O$18:$Z$18))/(SUM('1.Non-Life Technical Results'!$O$10:$Z$10)-SUM('1.Non-Life Technical Results'!$O$16:$Z$16))&lt;0.5, "WARNING","OK")</f>
        <v>#DIV/0!</v>
      </c>
      <c r="F108" s="159"/>
    </row>
    <row r="109" spans="1:6">
      <c r="A109" s="157">
        <f t="shared" si="1"/>
        <v>108</v>
      </c>
      <c r="B109" s="338" t="s">
        <v>1139</v>
      </c>
      <c r="C109" s="337" t="s">
        <v>1217</v>
      </c>
      <c r="D109" s="158" t="s">
        <v>1227</v>
      </c>
      <c r="E109" s="339" t="e">
        <f>IF((SUM('1.Non-Life Technical Results'!$AA$11:$AF$11,'1.Non-Life Technical Results'!$AA$12:$AF$12)-SUM('1.Non-Life Technical Results'!$AA$17:$AF$17,'1.Non-Life Technical Results'!$AA$18:$AF$18))/(SUM('1.Non-Life Technical Results'!$AA$10:$AF$10)-SUM('1.Non-Life Technical Results'!$AA$16:$AF$16))&lt;0.5, "WARNING","OK")</f>
        <v>#DIV/0!</v>
      </c>
      <c r="F109" s="159"/>
    </row>
    <row r="110" spans="1:6">
      <c r="A110" s="157">
        <f t="shared" si="1"/>
        <v>109</v>
      </c>
      <c r="B110" s="338" t="s">
        <v>1139</v>
      </c>
      <c r="C110" s="337" t="s">
        <v>1218</v>
      </c>
      <c r="D110" s="158" t="s">
        <v>1227</v>
      </c>
      <c r="E110" s="339" t="e">
        <f>IF((SUM('1.Non-Life Technical Results'!$AM$11:$AR$11,'1.Non-Life Technical Results'!$AM$12:$AR$12)-SUM('1.Non-Life Technical Results'!$AM$17:$AR$17,'1.Non-Life Technical Results'!$AM$18:$AR$18))/(SUM('1.Non-Life Technical Results'!$AM$10:$AR$10)-SUM('1.Non-Life Technical Results'!$AM$16:$AR$16))&lt;0.5, "WARNING","OK")</f>
        <v>#DIV/0!</v>
      </c>
      <c r="F110" s="159"/>
    </row>
    <row r="111" spans="1:6">
      <c r="A111" s="157">
        <f t="shared" si="1"/>
        <v>110</v>
      </c>
      <c r="B111" s="338" t="s">
        <v>1139</v>
      </c>
      <c r="C111" s="337" t="s">
        <v>1226</v>
      </c>
      <c r="D111" s="158" t="s">
        <v>1227</v>
      </c>
      <c r="E111" s="339" t="e">
        <f>IF((SUM('1.Non-Life Technical Results'!$AS$11:$AX$11,'1.Non-Life Technical Results'!$AS$12:$AX$12)-SUM('1.Non-Life Technical Results'!$AS$17:$AX$17,'1.Non-Life Technical Results'!$AS$18:$AX$18))/(SUM('1.Non-Life Technical Results'!$AS$10:$AX$10)-SUM('1.Non-Life Technical Results'!$AS$16:$AX$16))&lt;0.5, "WARNING","OK")</f>
        <v>#DIV/0!</v>
      </c>
      <c r="F111" s="159"/>
    </row>
    <row r="112" spans="1:6">
      <c r="A112" s="157">
        <f t="shared" si="1"/>
        <v>111</v>
      </c>
      <c r="B112" s="338" t="s">
        <v>1139</v>
      </c>
      <c r="C112" s="337" t="s">
        <v>1219</v>
      </c>
      <c r="D112" s="158" t="s">
        <v>1227</v>
      </c>
      <c r="E112" s="339" t="e">
        <f>IF((SUM('1.Non-Life Technical Results'!$AY$11:$BD$11,'1.Non-Life Technical Results'!$AY$12:$BD$12)-SUM('1.Non-Life Technical Results'!$AY$17:$BD$17,'1.Non-Life Technical Results'!$AY$18:$BD$18))/(SUM('1.Non-Life Technical Results'!$AY$10:$BD$10)-SUM('1.Non-Life Technical Results'!$AY$16:$BD$16))&lt;0.5, "WARNING","OK")</f>
        <v>#DIV/0!</v>
      </c>
      <c r="F112" s="159"/>
    </row>
    <row r="113" spans="1:6">
      <c r="A113" s="157">
        <f t="shared" si="1"/>
        <v>112</v>
      </c>
      <c r="B113" s="338" t="s">
        <v>1139</v>
      </c>
      <c r="C113" s="337" t="s">
        <v>1232</v>
      </c>
      <c r="D113" s="158" t="s">
        <v>973</v>
      </c>
      <c r="E113" s="339" t="str">
        <f>IF(MIN('1.Non-Life Technical Results'!$U$9:$Z$9)&lt;=0, "WARNING","OK")</f>
        <v>WARNING</v>
      </c>
      <c r="F113" s="159"/>
    </row>
    <row r="114" spans="1:6">
      <c r="A114" s="157">
        <f t="shared" si="1"/>
        <v>113</v>
      </c>
      <c r="B114" s="338" t="s">
        <v>1139</v>
      </c>
      <c r="C114" s="337" t="s">
        <v>1233</v>
      </c>
      <c r="D114" s="158" t="s">
        <v>973</v>
      </c>
      <c r="E114" s="339" t="str">
        <f>IF(MIN('1.Non-Life Technical Results'!$AA$9:$AF$9)&lt;=0, "WARNING","OK")</f>
        <v>WARNING</v>
      </c>
      <c r="F114" s="159"/>
    </row>
    <row r="115" spans="1:6">
      <c r="A115" s="157">
        <f t="shared" si="1"/>
        <v>114</v>
      </c>
      <c r="B115" s="338" t="s">
        <v>1139</v>
      </c>
      <c r="C115" s="337" t="s">
        <v>1234</v>
      </c>
      <c r="D115" s="158" t="s">
        <v>973</v>
      </c>
      <c r="E115" s="339" t="str">
        <f>IF(MIN('1.Non-Life Technical Results'!$AM$9:$AR$9)&lt;=0, "WARNING","OK")</f>
        <v>WARNING</v>
      </c>
      <c r="F115" s="159"/>
    </row>
    <row r="116" spans="1:6">
      <c r="A116" s="157">
        <f t="shared" si="1"/>
        <v>115</v>
      </c>
      <c r="B116" s="338" t="s">
        <v>1139</v>
      </c>
      <c r="C116" s="337" t="s">
        <v>1231</v>
      </c>
      <c r="D116" s="158" t="s">
        <v>973</v>
      </c>
      <c r="E116" s="339" t="str">
        <f>IF(MIN('1.Non-Life Technical Results'!$AS$9:$AX$9)&lt;=0, "WARNING","OK")</f>
        <v>WARNING</v>
      </c>
      <c r="F116" s="159"/>
    </row>
    <row r="117" spans="1:6">
      <c r="A117" s="157">
        <f t="shared" si="1"/>
        <v>116</v>
      </c>
      <c r="B117" s="338" t="s">
        <v>1139</v>
      </c>
      <c r="C117" s="337" t="s">
        <v>508</v>
      </c>
      <c r="D117" s="158" t="s">
        <v>972</v>
      </c>
      <c r="E117" s="339" t="str">
        <f>IF(SUM('1.Life Technical Results'!$C$25:$AF$25)&lt;&gt;SUM('1.Life Technical Results'!$C$16:$AF$16)-SUM('1.Life Technical Results'!$C$17:$AF$17)-SUM('1.Life Technical Results'!$C$19:$AF$19)+SUM('1.Life Technical Results'!$C$20:$AF$20)+SUM('1.Life Technical Results'!$C$21:$AF$21), "WARNING","OK")</f>
        <v>OK</v>
      </c>
      <c r="F117" s="159"/>
    </row>
    <row r="118" spans="1:6">
      <c r="A118" s="157">
        <f t="shared" si="1"/>
        <v>117</v>
      </c>
      <c r="B118" s="338" t="s">
        <v>1139</v>
      </c>
      <c r="C118" s="337" t="s">
        <v>509</v>
      </c>
      <c r="D118" s="158" t="s">
        <v>1223</v>
      </c>
      <c r="E118" s="339" t="str">
        <f>IF(SUM('1.Life Technical Results'!$C$14:$AF$14)&lt;&gt;SUM('1.Life Technical Results'!$C$16:$AF$16)-SUM('1.Life Technical Results'!$C$17:$AF$17), "WARNING","OK")</f>
        <v>OK</v>
      </c>
      <c r="F118" s="159"/>
    </row>
    <row r="119" spans="1:6">
      <c r="A119" s="157">
        <f t="shared" si="1"/>
        <v>118</v>
      </c>
      <c r="B119" s="338" t="s">
        <v>1139</v>
      </c>
      <c r="C119" s="337" t="s">
        <v>1179</v>
      </c>
      <c r="D119" s="158" t="s">
        <v>1229</v>
      </c>
      <c r="E119" s="339" t="str">
        <f>IF(SUM('1.Non-Life Technical Results'!$C$10:$BD$10)&lt;=0.8*SUM('1.Non-Life Technical Results'!$BE$10:$BJ$10), "WARNING","OK")</f>
        <v>WARNING</v>
      </c>
      <c r="F119" s="159"/>
    </row>
    <row r="120" spans="1:6">
      <c r="A120" s="157">
        <f t="shared" si="1"/>
        <v>119</v>
      </c>
      <c r="B120" s="338" t="s">
        <v>1096</v>
      </c>
      <c r="C120" s="337" t="s">
        <v>649</v>
      </c>
      <c r="D120" s="158" t="s">
        <v>956</v>
      </c>
      <c r="E120" s="339" t="str">
        <f>IF(MIN('2.BS'!$C$68:$H$68)&lt;=0, "WARNING","OK")</f>
        <v>WARNING</v>
      </c>
      <c r="F120" s="159"/>
    </row>
    <row r="121" spans="1:6">
      <c r="A121" s="157">
        <f t="shared" si="1"/>
        <v>120</v>
      </c>
      <c r="B121" s="338" t="s">
        <v>1096</v>
      </c>
      <c r="C121" s="337" t="s">
        <v>1059</v>
      </c>
      <c r="D121" s="158" t="s">
        <v>957</v>
      </c>
      <c r="E121" s="339" t="str">
        <f>IF(MIN('2.BS'!$C$12:$H$12)&lt;=0, "WARNING","OK")</f>
        <v>WARNING</v>
      </c>
      <c r="F121" s="159"/>
    </row>
    <row r="122" spans="1:6">
      <c r="A122" s="157">
        <f t="shared" si="1"/>
        <v>121</v>
      </c>
      <c r="B122" s="338" t="s">
        <v>1096</v>
      </c>
      <c r="C122" s="337" t="s">
        <v>1060</v>
      </c>
      <c r="D122" s="158" t="s">
        <v>1248</v>
      </c>
      <c r="E122" s="339" t="str">
        <f>IF(MIN('2.BS'!$C$13:$H$13)&lt;=0, "WARNING","OK")</f>
        <v>WARNING</v>
      </c>
      <c r="F122" s="159"/>
    </row>
    <row r="123" spans="1:6">
      <c r="A123" s="157">
        <f t="shared" si="1"/>
        <v>122</v>
      </c>
      <c r="B123" s="338" t="s">
        <v>1096</v>
      </c>
      <c r="C123" s="337" t="s">
        <v>1220</v>
      </c>
      <c r="D123" s="158" t="s">
        <v>958</v>
      </c>
      <c r="E123" s="339" t="str">
        <f>IF(MIN('2.BS'!$C$15:$H$16)&lt;=0, "WARNING","OK")</f>
        <v>WARNING</v>
      </c>
      <c r="F123" s="159"/>
    </row>
    <row r="124" spans="1:6">
      <c r="A124" s="157">
        <f t="shared" si="1"/>
        <v>123</v>
      </c>
      <c r="B124" s="338" t="s">
        <v>1096</v>
      </c>
      <c r="C124" s="337" t="s">
        <v>1061</v>
      </c>
      <c r="D124" s="158" t="s">
        <v>959</v>
      </c>
      <c r="E124" s="339" t="str">
        <f>IF(MIN('2.BS'!$C$18:$H$20)&lt;=0, "WARNING","OK")</f>
        <v>WARNING</v>
      </c>
      <c r="F124" s="159"/>
    </row>
    <row r="125" spans="1:6">
      <c r="A125" s="157">
        <f t="shared" si="1"/>
        <v>124</v>
      </c>
      <c r="B125" s="338" t="s">
        <v>1096</v>
      </c>
      <c r="C125" s="337" t="s">
        <v>1062</v>
      </c>
      <c r="D125" s="158" t="s">
        <v>960</v>
      </c>
      <c r="E125" s="339" t="str">
        <f>IF(MIN('2.BS'!$C$21:$H$21)&lt;=0, "WARNING","OK")</f>
        <v>WARNING</v>
      </c>
      <c r="F125" s="159"/>
    </row>
    <row r="126" spans="1:6">
      <c r="A126" s="157">
        <f t="shared" si="1"/>
        <v>125</v>
      </c>
      <c r="B126" s="338" t="s">
        <v>1096</v>
      </c>
      <c r="C126" s="337" t="s">
        <v>1063</v>
      </c>
      <c r="D126" s="158" t="s">
        <v>977</v>
      </c>
      <c r="E126" s="339" t="str">
        <f>IF(MIN('2.BS'!$C$23:$H$23)&lt;=0, "WARNING","OK")</f>
        <v>WARNING</v>
      </c>
      <c r="F126" s="159"/>
    </row>
    <row r="127" spans="1:6">
      <c r="A127" s="157">
        <f t="shared" si="1"/>
        <v>126</v>
      </c>
      <c r="B127" s="338" t="s">
        <v>1096</v>
      </c>
      <c r="C127" s="337" t="s">
        <v>1064</v>
      </c>
      <c r="D127" s="158" t="s">
        <v>961</v>
      </c>
      <c r="E127" s="339" t="str">
        <f>IF(MIN('2.BS'!$C$24:$H$24)&lt;=0, "WARNING","OK")</f>
        <v>WARNING</v>
      </c>
      <c r="F127" s="159"/>
    </row>
    <row r="128" spans="1:6">
      <c r="A128" s="157">
        <f t="shared" si="1"/>
        <v>127</v>
      </c>
      <c r="B128" s="338" t="s">
        <v>1096</v>
      </c>
      <c r="C128" s="337" t="s">
        <v>1065</v>
      </c>
      <c r="D128" s="158" t="s">
        <v>962</v>
      </c>
      <c r="E128" s="339" t="str">
        <f>IF(MIN('2.BS'!$C$25:$H$25)&lt;=0, "WARNING","OK")</f>
        <v>WARNING</v>
      </c>
      <c r="F128" s="159"/>
    </row>
    <row r="129" spans="1:6">
      <c r="A129" s="157">
        <f t="shared" si="1"/>
        <v>128</v>
      </c>
      <c r="B129" s="338" t="s">
        <v>1096</v>
      </c>
      <c r="C129" s="337" t="s">
        <v>963</v>
      </c>
      <c r="D129" s="158" t="s">
        <v>964</v>
      </c>
      <c r="E129" s="339" t="str">
        <f>IF(MIN('2.BS'!$C$27:$H$33)&lt;=0, "WARNING","OK")</f>
        <v>WARNING</v>
      </c>
      <c r="F129" s="159"/>
    </row>
    <row r="130" spans="1:6">
      <c r="A130" s="157">
        <f t="shared" si="1"/>
        <v>129</v>
      </c>
      <c r="B130" s="338" t="s">
        <v>1096</v>
      </c>
      <c r="C130" s="337" t="s">
        <v>976</v>
      </c>
      <c r="D130" s="158" t="s">
        <v>1249</v>
      </c>
      <c r="E130" s="339" t="str">
        <f>IF(MIN('2.BS'!$C$34:$H$34)&lt;=0, "WARNING","OK")</f>
        <v>WARNING</v>
      </c>
      <c r="F130" s="159"/>
    </row>
    <row r="131" spans="1:6">
      <c r="A131" s="157">
        <f t="shared" si="1"/>
        <v>130</v>
      </c>
      <c r="B131" s="338" t="s">
        <v>1096</v>
      </c>
      <c r="C131" s="337" t="s">
        <v>965</v>
      </c>
      <c r="D131" s="158" t="s">
        <v>966</v>
      </c>
      <c r="E131" s="339" t="str">
        <f>IF(MIN('2.BS'!$C$35:$H$35)&lt;=0, "WARNING","OK")</f>
        <v>WARNING</v>
      </c>
      <c r="F131" s="159"/>
    </row>
    <row r="132" spans="1:6">
      <c r="A132" s="157">
        <f t="shared" si="1"/>
        <v>131</v>
      </c>
      <c r="B132" s="338" t="s">
        <v>1096</v>
      </c>
      <c r="C132" s="337" t="s">
        <v>1066</v>
      </c>
      <c r="D132" s="158" t="s">
        <v>1040</v>
      </c>
      <c r="E132" s="339" t="str">
        <f>IF(MIN('2.BS'!$C$38:$H$38)&lt;=0, "WARNING","OK")</f>
        <v>WARNING</v>
      </c>
      <c r="F132" s="159"/>
    </row>
    <row r="133" spans="1:6">
      <c r="A133" s="157">
        <f t="shared" si="1"/>
        <v>132</v>
      </c>
      <c r="B133" s="338" t="s">
        <v>1096</v>
      </c>
      <c r="C133" s="337" t="s">
        <v>1250</v>
      </c>
      <c r="D133" s="158" t="s">
        <v>1040</v>
      </c>
      <c r="E133" s="339" t="str">
        <f>IF(MIN('2.BS'!$C$47:$H$47)&lt;=0, "WARNING","OK")</f>
        <v>WARNING</v>
      </c>
      <c r="F133" s="159"/>
    </row>
    <row r="134" spans="1:6">
      <c r="A134" s="157">
        <f t="shared" si="1"/>
        <v>133</v>
      </c>
      <c r="B134" s="338" t="s">
        <v>1096</v>
      </c>
      <c r="C134" s="337" t="s">
        <v>1251</v>
      </c>
      <c r="D134" s="158" t="s">
        <v>1040</v>
      </c>
      <c r="E134" s="339" t="str">
        <f>IF(MIN('2.BS'!$C$56:$H$56)&lt;=0, "WARNING","OK")</f>
        <v>WARNING</v>
      </c>
      <c r="F134" s="159"/>
    </row>
    <row r="135" spans="1:6">
      <c r="A135" s="157">
        <f t="shared" si="1"/>
        <v>134</v>
      </c>
      <c r="B135" s="338" t="s">
        <v>1096</v>
      </c>
      <c r="C135" s="337" t="s">
        <v>1067</v>
      </c>
      <c r="D135" s="158" t="s">
        <v>967</v>
      </c>
      <c r="E135" s="339" t="str">
        <f>IF(MIN('2.BS'!$C$60:$H$60)&lt;=0, "WARNING","OK")</f>
        <v>WARNING</v>
      </c>
      <c r="F135" s="159"/>
    </row>
    <row r="136" spans="1:6">
      <c r="A136" s="157">
        <f t="shared" si="1"/>
        <v>135</v>
      </c>
      <c r="B136" s="338" t="s">
        <v>1096</v>
      </c>
      <c r="C136" s="337" t="s">
        <v>1252</v>
      </c>
      <c r="D136" s="158" t="s">
        <v>1253</v>
      </c>
      <c r="E136" s="339" t="str">
        <f>IF(MIN('2.BS'!$C$61:$H$61)&lt;=0, "WARNING","OK")</f>
        <v>WARNING</v>
      </c>
      <c r="F136" s="159"/>
    </row>
    <row r="137" spans="1:6">
      <c r="A137" s="157">
        <f t="shared" ref="A137:A200" si="2">+A136+1</f>
        <v>136</v>
      </c>
      <c r="B137" s="338" t="s">
        <v>1096</v>
      </c>
      <c r="C137" s="337" t="s">
        <v>1068</v>
      </c>
      <c r="D137" s="158" t="s">
        <v>968</v>
      </c>
      <c r="E137" s="339" t="str">
        <f>IF(MIN('2.BS'!$C$63:$H$63)&lt;=0, "WARNING","OK")</f>
        <v>WARNING</v>
      </c>
      <c r="F137" s="159"/>
    </row>
    <row r="138" spans="1:6">
      <c r="A138" s="157">
        <f t="shared" si="2"/>
        <v>137</v>
      </c>
      <c r="B138" s="338" t="s">
        <v>1096</v>
      </c>
      <c r="C138" s="337" t="s">
        <v>1069</v>
      </c>
      <c r="D138" s="158" t="s">
        <v>969</v>
      </c>
      <c r="E138" s="339" t="str">
        <f>IF(MIN('2.BS'!$C$66:$H$66)&lt;=0, "WARNING","OK")</f>
        <v>WARNING</v>
      </c>
      <c r="F138" s="159"/>
    </row>
    <row r="139" spans="1:6">
      <c r="A139" s="157">
        <f t="shared" si="2"/>
        <v>138</v>
      </c>
      <c r="B139" s="338" t="s">
        <v>1096</v>
      </c>
      <c r="C139" s="337" t="s">
        <v>1072</v>
      </c>
      <c r="D139" s="158" t="s">
        <v>1071</v>
      </c>
      <c r="E139" s="339" t="e">
        <f>IF(SUM('2.BS'!$C$17:$H$17)/(SUM('2.BS'!$C$12:$H$13)+SUM('2.BS'!$C$14:$H$14)+SUM('2.BS'!$C$17:$H$17)+SUM('2.BS'!$C$21:$H$25))&lt;=0.3, "WARNING","OK")</f>
        <v>#DIV/0!</v>
      </c>
      <c r="F139" s="159"/>
    </row>
    <row r="140" spans="1:6">
      <c r="A140" s="157">
        <f t="shared" si="2"/>
        <v>139</v>
      </c>
      <c r="B140" s="338" t="s">
        <v>1096</v>
      </c>
      <c r="C140" s="337" t="s">
        <v>1070</v>
      </c>
      <c r="D140" s="158" t="s">
        <v>1041</v>
      </c>
      <c r="E140" s="339" t="e">
        <f>IF(SUM('2.BS'!$C$14:$H$14)/(SUM('2.BS'!$C$12:$H$13)+SUM('2.BS'!$C$14:$H$14)+SUM('2.BS'!$C$17:$H$17)+SUM('2.BS'!$C$21:$H$25))&gt;=0.5, "WARNING","OK")</f>
        <v>#DIV/0!</v>
      </c>
      <c r="F140" s="159"/>
    </row>
    <row r="141" spans="1:6">
      <c r="A141" s="157">
        <f t="shared" si="2"/>
        <v>140</v>
      </c>
      <c r="B141" s="338" t="s">
        <v>1096</v>
      </c>
      <c r="C141" s="337" t="s">
        <v>1058</v>
      </c>
      <c r="D141" s="158" t="s">
        <v>1042</v>
      </c>
      <c r="E141" s="339" t="e">
        <f>IF(SUM('2.BS'!$C$21:$H$21)/(SUM('2.BS'!$C$12:$H$13)+SUM('2.BS'!$C$14:$H$14)+SUM('2.BS'!$C$17:$H$17)+SUM('2.BS'!$C$21:$H$25))&gt;=0.9, "WARNING","OK")</f>
        <v>#DIV/0!</v>
      </c>
      <c r="F141" s="159"/>
    </row>
    <row r="142" spans="1:6">
      <c r="A142" s="157">
        <f t="shared" si="2"/>
        <v>141</v>
      </c>
      <c r="B142" s="338" t="s">
        <v>1096</v>
      </c>
      <c r="C142" s="337" t="s">
        <v>1221</v>
      </c>
      <c r="D142" s="158" t="s">
        <v>970</v>
      </c>
      <c r="E142" s="339" t="str">
        <f>IF(SUM('2.BS'!$C$36:$H$36)&lt;&gt;SUM('2.BS'!$C$67:$H$68), "WARNING","OK")</f>
        <v>OK</v>
      </c>
      <c r="F142" s="159"/>
    </row>
    <row r="143" spans="1:6">
      <c r="A143" s="157">
        <f t="shared" si="2"/>
        <v>142</v>
      </c>
      <c r="B143" s="338" t="s">
        <v>1096</v>
      </c>
      <c r="C143" s="337" t="s">
        <v>1079</v>
      </c>
      <c r="D143" s="158" t="s">
        <v>971</v>
      </c>
      <c r="E143" s="339" t="str">
        <f>IF('2.BS'!$A$68&lt;&gt;"Excédent d'actif sur passif", "WARNING","OK")</f>
        <v>WARNING</v>
      </c>
      <c r="F143" s="159"/>
    </row>
    <row r="144" spans="1:6">
      <c r="A144" s="157">
        <f t="shared" si="2"/>
        <v>143</v>
      </c>
      <c r="B144" s="338" t="s">
        <v>1096</v>
      </c>
      <c r="C144" s="337" t="s">
        <v>1158</v>
      </c>
      <c r="D144" s="158" t="s">
        <v>1254</v>
      </c>
      <c r="E144" s="339" t="str">
        <f>IF(SUM('2.BS'!$C$36:$H$36)&lt;&gt;SUM('2.BS'!$C$12:$H$14,'2.BS'!$C$17:$H$17,'2.BS'!$C$21:$H$26,'2.BS'!$C$34:$H$35), "WARNING","OK")</f>
        <v>OK</v>
      </c>
      <c r="F144" s="159"/>
    </row>
    <row r="145" spans="1:6">
      <c r="A145" s="157">
        <f t="shared" si="2"/>
        <v>144</v>
      </c>
      <c r="B145" s="338" t="s">
        <v>1096</v>
      </c>
      <c r="C145" s="337" t="s">
        <v>1215</v>
      </c>
      <c r="D145" s="158" t="s">
        <v>1255</v>
      </c>
      <c r="E145" s="339" t="str">
        <f>IF(SUM('2.BS'!$C$67:$H$67)&lt;&gt;SUM('2.BS'!$C$39:$H$39,'2.BS'!$C$43:$H$43,'2.BS'!$C$48:$H$48,'2.BS'!$C$52:$H$52,'2.BS'!$C$56:$H$56,'2.BS'!$C$60:$H$63,'2.BS'!$C$66:$H$66), "WARNING","OK")</f>
        <v>OK</v>
      </c>
      <c r="F145" s="159"/>
    </row>
    <row r="146" spans="1:6">
      <c r="A146" s="157">
        <f t="shared" si="2"/>
        <v>145</v>
      </c>
      <c r="B146" s="338" t="s">
        <v>1143</v>
      </c>
      <c r="C146" s="337" t="s">
        <v>1080</v>
      </c>
      <c r="D146" s="158" t="s">
        <v>1247</v>
      </c>
      <c r="E146" s="339" t="e">
        <f>IF(ABS((SUM('2.Assets'!$F$8:$K$8)/(SUM('2.BS'!$C$12:$H$13)+SUM('2.BS'!$C$14:$H$14)+SUM('2.BS'!$C$17:$H$17)+SUM('2.BS'!$C$21:$H$25)))-1)&gt;1.05, "WARNING","OK")</f>
        <v>#DIV/0!</v>
      </c>
      <c r="F146" s="159"/>
    </row>
    <row r="147" spans="1:6">
      <c r="A147" s="157">
        <f t="shared" si="2"/>
        <v>146</v>
      </c>
      <c r="B147" s="338" t="s">
        <v>1145</v>
      </c>
      <c r="C147" s="337" t="s">
        <v>1241</v>
      </c>
      <c r="D147" s="158" t="s">
        <v>1242</v>
      </c>
      <c r="E147" s="339" t="e">
        <f>IF(MIN(TRANSPOSE('2.Life Technical Results'!$C$18:$AL$18)/TRANSPOSE('2.Life Technical Results'!$C$17:$AL$17))&lt;=0.8, "WARNING","OK")</f>
        <v>#DIV/0!</v>
      </c>
      <c r="F147" s="159"/>
    </row>
    <row r="148" spans="1:6">
      <c r="A148" s="157">
        <f t="shared" si="2"/>
        <v>147</v>
      </c>
      <c r="B148" s="338" t="s">
        <v>1145</v>
      </c>
      <c r="C148" s="337" t="s">
        <v>1073</v>
      </c>
      <c r="D148" s="158" t="s">
        <v>1243</v>
      </c>
      <c r="E148" s="339" t="e">
        <f>IF(MIN(TRANSPOSE('2.Life Technical Results'!$C$16:$AF$16)/TRANSPOSE('2.Life Technical Results'!$C$13:$AF$13))&lt;=0.02, "WARNING","OK")</f>
        <v>#DIV/0!</v>
      </c>
      <c r="F148" s="159"/>
    </row>
    <row r="149" spans="1:6">
      <c r="A149" s="157">
        <f t="shared" si="2"/>
        <v>148</v>
      </c>
      <c r="B149" s="338" t="s">
        <v>1145</v>
      </c>
      <c r="C149" s="337" t="s">
        <v>1225</v>
      </c>
      <c r="D149" s="158" t="s">
        <v>1224</v>
      </c>
      <c r="E149" s="339" t="str">
        <f>IF(MIN('2.Life Technical Results'!$C$26:$T$26)&lt;=0, "WARNING","OK")</f>
        <v>WARNING</v>
      </c>
      <c r="F149" s="159"/>
    </row>
    <row r="150" spans="1:6">
      <c r="A150" s="157">
        <f t="shared" si="2"/>
        <v>149</v>
      </c>
      <c r="B150" s="338" t="s">
        <v>1145</v>
      </c>
      <c r="C150" s="337" t="s">
        <v>902</v>
      </c>
      <c r="D150" s="158" t="s">
        <v>1244</v>
      </c>
      <c r="E150" s="339" t="str">
        <f>IF(MIN('2.Life Technical Results'!$C$25:$T$25)&lt;=0, "WARNING","OK")</f>
        <v>WARNING</v>
      </c>
      <c r="F150" s="159"/>
    </row>
    <row r="151" spans="1:6">
      <c r="A151" s="157">
        <f t="shared" si="2"/>
        <v>150</v>
      </c>
      <c r="B151" s="338" t="s">
        <v>1145</v>
      </c>
      <c r="C151" s="337" t="s">
        <v>508</v>
      </c>
      <c r="D151" s="158" t="s">
        <v>1245</v>
      </c>
      <c r="E151" s="339" t="str">
        <f>IF(SUM('2.Life Technical Results'!$C$23:$AF$23)&lt;&gt;SUM('2.Life Technical Results'!$C$13:$AF$13)-SUM('2.Life Technical Results'!$C$14:$AF$14)-SUM('2.Life Technical Results'!$C$15:$AF$15)-SUM('2.Life Technical Results'!$C$16:$AF$16)+SUM('2.Life Technical Results'!$C$17:$AF$17)-SUM('2.Life Technical Results'!$C$18:$AF$18)+SUM('2.Life Technical Results'!$C$19:$AF$19), "WARNING","OK")</f>
        <v>OK</v>
      </c>
      <c r="F151" s="159"/>
    </row>
    <row r="152" spans="1:6">
      <c r="A152" s="157">
        <f t="shared" si="2"/>
        <v>151</v>
      </c>
      <c r="B152" s="338" t="s">
        <v>1145</v>
      </c>
      <c r="C152" s="337" t="s">
        <v>509</v>
      </c>
      <c r="D152" s="158" t="s">
        <v>1246</v>
      </c>
      <c r="E152" s="339" t="str">
        <f>IF(SUM('2.Life Technical Results'!$C$11:$AF$11)&lt;&gt;SUM('2.Life Technical Results'!$C$13:$AF$13)-SUM('2.Life Technical Results'!$C$14:$AF$14)-SUM('2.Life Technical Results'!$C$15:$AF$15), "WARNING","OK")</f>
        <v>OK</v>
      </c>
      <c r="F152" s="159"/>
    </row>
    <row r="153" spans="1:6">
      <c r="A153" s="157">
        <f t="shared" si="2"/>
        <v>152</v>
      </c>
      <c r="B153" s="338" t="s">
        <v>1144</v>
      </c>
      <c r="C153" s="337" t="s">
        <v>1184</v>
      </c>
      <c r="D153" s="158" t="s">
        <v>1235</v>
      </c>
      <c r="E153" s="339" t="e">
        <f>IF(SUM('2.Non-Life Technical Results'!$C$11:$N$11)/SUM('2.Non-Life Technical Results'!$C$10:$N$10)&lt;0.3, "WARNING","OK")</f>
        <v>#DIV/0!</v>
      </c>
      <c r="F153" s="159"/>
    </row>
    <row r="154" spans="1:6">
      <c r="A154" s="157">
        <f t="shared" si="2"/>
        <v>153</v>
      </c>
      <c r="B154" s="338" t="s">
        <v>1144</v>
      </c>
      <c r="C154" s="337" t="s">
        <v>1236</v>
      </c>
      <c r="D154" s="158" t="s">
        <v>1235</v>
      </c>
      <c r="E154" s="339" t="e">
        <f>IF(SUM('2.Non-Life Technical Results'!$O$11:$Z$11)/SUM('2.Non-Life Technical Results'!$O$10:$Z$10)&lt;0.3, "WARNING","OK")</f>
        <v>#DIV/0!</v>
      </c>
      <c r="F154" s="159"/>
    </row>
    <row r="155" spans="1:6">
      <c r="A155" s="157">
        <f t="shared" si="2"/>
        <v>154</v>
      </c>
      <c r="B155" s="338" t="s">
        <v>1144</v>
      </c>
      <c r="C155" s="337" t="s">
        <v>1237</v>
      </c>
      <c r="D155" s="158" t="s">
        <v>1235</v>
      </c>
      <c r="E155" s="339" t="e">
        <f>IF(SUM('2.Non-Life Technical Results'!$AA$11:$AF$11)/SUM('2.Non-Life Technical Results'!$AA$10:$AF$10)&lt;0.3, "WARNING","OK")</f>
        <v>#DIV/0!</v>
      </c>
      <c r="F155" s="159"/>
    </row>
    <row r="156" spans="1:6">
      <c r="A156" s="157">
        <f t="shared" si="2"/>
        <v>155</v>
      </c>
      <c r="B156" s="338" t="s">
        <v>1144</v>
      </c>
      <c r="C156" s="337" t="s">
        <v>1240</v>
      </c>
      <c r="D156" s="158" t="s">
        <v>1235</v>
      </c>
      <c r="E156" s="339" t="e">
        <f>IF(SUM('2.Non-Life Technical Results'!$AM$11:$AR$11)/SUM('2.Non-Life Technical Results'!$AM$10:$AR$10)&lt;0.3, "WARNING","OK")</f>
        <v>#DIV/0!</v>
      </c>
      <c r="F156" s="159"/>
    </row>
    <row r="157" spans="1:6">
      <c r="A157" s="157">
        <f t="shared" si="2"/>
        <v>156</v>
      </c>
      <c r="B157" s="338" t="s">
        <v>1144</v>
      </c>
      <c r="C157" s="337" t="s">
        <v>1238</v>
      </c>
      <c r="D157" s="158" t="s">
        <v>1235</v>
      </c>
      <c r="E157" s="339" t="e">
        <f>IF(SUM('2.Non-Life Technical Results'!$AS$11:$AX$11)/SUM('2.Non-Life Technical Results'!$AS$10:$AX$10)&lt;0.3, "WARNING","OK")</f>
        <v>#DIV/0!</v>
      </c>
      <c r="F157" s="159"/>
    </row>
    <row r="158" spans="1:6">
      <c r="A158" s="157">
        <f t="shared" si="2"/>
        <v>157</v>
      </c>
      <c r="B158" s="338" t="s">
        <v>1144</v>
      </c>
      <c r="C158" s="337" t="s">
        <v>1239</v>
      </c>
      <c r="D158" s="158" t="s">
        <v>1235</v>
      </c>
      <c r="E158" s="339" t="e">
        <f>IF(SUM('2.Non-Life Technical Results'!$AY$11:$BD$11)/SUM('2.Non-Life Technical Results'!$AY$10:$BD$10)&lt;0.3, "WARNING","OK")</f>
        <v>#DIV/0!</v>
      </c>
      <c r="F158" s="159"/>
    </row>
    <row r="159" spans="1:6">
      <c r="A159" s="157">
        <f t="shared" si="2"/>
        <v>158</v>
      </c>
      <c r="B159" s="338" t="s">
        <v>1144</v>
      </c>
      <c r="C159" s="337" t="s">
        <v>1216</v>
      </c>
      <c r="D159" s="158" t="s">
        <v>1227</v>
      </c>
      <c r="E159" s="339" t="e">
        <f>IF((SUM('2.Non-Life Technical Results'!$C$11:$N$11,'2.Non-Life Technical Results'!$C$12:$N$12)-SUM('2.Non-Life Technical Results'!$C$17:$N$17,'2.Non-Life Technical Results'!$C$18:$N$18))/(SUM('2.Non-Life Technical Results'!$C$10:$N$10)-SUM('2.Non-Life Technical Results'!$C$16:$N$16))&lt;0.5, "WARNING","OK")</f>
        <v>#DIV/0!</v>
      </c>
      <c r="F159" s="159"/>
    </row>
    <row r="160" spans="1:6">
      <c r="A160" s="157">
        <f t="shared" si="2"/>
        <v>159</v>
      </c>
      <c r="B160" s="338" t="s">
        <v>1144</v>
      </c>
      <c r="C160" s="337" t="s">
        <v>1230</v>
      </c>
      <c r="D160" s="158" t="s">
        <v>1227</v>
      </c>
      <c r="E160" s="339" t="e">
        <f>IF((SUM('2.Non-Life Technical Results'!$O$11:$Z$11,'2.Non-Life Technical Results'!$O$12:$Z$12)-SUM('2.Non-Life Technical Results'!$O$17:$Z$17,'2.Non-Life Technical Results'!$O$18:$Z$18))/(SUM('2.Non-Life Technical Results'!$O$10:$Z$10)-SUM('2.Non-Life Technical Results'!$O$16:$Z$16))&lt;0.5, "WARNING","OK")</f>
        <v>#DIV/0!</v>
      </c>
      <c r="F160" s="159"/>
    </row>
    <row r="161" spans="1:6">
      <c r="A161" s="157">
        <f t="shared" si="2"/>
        <v>160</v>
      </c>
      <c r="B161" s="338" t="s">
        <v>1144</v>
      </c>
      <c r="C161" s="337" t="s">
        <v>1217</v>
      </c>
      <c r="D161" s="158" t="s">
        <v>1227</v>
      </c>
      <c r="E161" s="339" t="e">
        <f>IF((SUM('2.Non-Life Technical Results'!$AA$11:$AF$11,'2.Non-Life Technical Results'!$AA$12:$AF$12)-SUM('2.Non-Life Technical Results'!$AA$17:$AF$17,'2.Non-Life Technical Results'!$AA$18:$AF$18))/(SUM('2.Non-Life Technical Results'!$AA$10:$AF$10)-SUM('2.Non-Life Technical Results'!$AA$16:$AF$16))&lt;0.5, "WARNING","OK")</f>
        <v>#DIV/0!</v>
      </c>
      <c r="F161" s="159"/>
    </row>
    <row r="162" spans="1:6">
      <c r="A162" s="157">
        <f t="shared" si="2"/>
        <v>161</v>
      </c>
      <c r="B162" s="338" t="s">
        <v>1144</v>
      </c>
      <c r="C162" s="337" t="s">
        <v>1218</v>
      </c>
      <c r="D162" s="158" t="s">
        <v>1227</v>
      </c>
      <c r="E162" s="339" t="e">
        <f>IF((SUM('2.Non-Life Technical Results'!$AM$11:$AR$11,'2.Non-Life Technical Results'!$AM$12:$AR$12)-SUM('2.Non-Life Technical Results'!$AM$17:$AR$17,'2.Non-Life Technical Results'!$AM$18:$AR$18))/(SUM('2.Non-Life Technical Results'!$AM$10:$AR$10)-SUM('2.Non-Life Technical Results'!$AM$16:$AR$16))&lt;0.5, "WARNING","OK")</f>
        <v>#DIV/0!</v>
      </c>
      <c r="F162" s="159"/>
    </row>
    <row r="163" spans="1:6">
      <c r="A163" s="157">
        <f t="shared" si="2"/>
        <v>162</v>
      </c>
      <c r="B163" s="338" t="s">
        <v>1144</v>
      </c>
      <c r="C163" s="337" t="s">
        <v>1226</v>
      </c>
      <c r="D163" s="158" t="s">
        <v>1227</v>
      </c>
      <c r="E163" s="339" t="e">
        <f>IF((SUM('2.Non-Life Technical Results'!$AS$11:$AX$11,'2.Non-Life Technical Results'!$AS$12:$AX$12)-SUM('2.Non-Life Technical Results'!$AS$17:$AX$17,'2.Non-Life Technical Results'!$AS$18:$AX$18))/(SUM('2.Non-Life Technical Results'!$AS$10:$AX$10)-SUM('2.Non-Life Technical Results'!$AS$16:$AX$16))&lt;0.5, "WARNING","OK")</f>
        <v>#DIV/0!</v>
      </c>
      <c r="F163" s="159"/>
    </row>
    <row r="164" spans="1:6">
      <c r="A164" s="157">
        <f t="shared" si="2"/>
        <v>163</v>
      </c>
      <c r="B164" s="338" t="s">
        <v>1144</v>
      </c>
      <c r="C164" s="337" t="s">
        <v>1219</v>
      </c>
      <c r="D164" s="158" t="s">
        <v>1227</v>
      </c>
      <c r="E164" s="339" t="e">
        <f>IF((SUM('2.Non-Life Technical Results'!$AY$11:$BD$11,'2.Non-Life Technical Results'!$AY$12:$BD$12)-SUM('2.Non-Life Technical Results'!$AY$17:$BD$17,'2.Non-Life Technical Results'!$AY$18:$BD$18))/(SUM('2.Non-Life Technical Results'!$AY$10:$BD$10)-SUM('2.Non-Life Technical Results'!$AY$16:$BD$16))&lt;0.5, "WARNING","OK")</f>
        <v>#DIV/0!</v>
      </c>
      <c r="F164" s="159"/>
    </row>
    <row r="165" spans="1:6">
      <c r="A165" s="157">
        <f t="shared" si="2"/>
        <v>164</v>
      </c>
      <c r="B165" s="338" t="s">
        <v>1144</v>
      </c>
      <c r="C165" s="337" t="s">
        <v>1232</v>
      </c>
      <c r="D165" s="158" t="s">
        <v>973</v>
      </c>
      <c r="E165" s="339" t="str">
        <f>IF(MIN('2.Non-Life Technical Results'!$U$9:$Z$9)&lt;=0, "WARNING","OK")</f>
        <v>WARNING</v>
      </c>
      <c r="F165" s="159"/>
    </row>
    <row r="166" spans="1:6">
      <c r="A166" s="157">
        <f t="shared" si="2"/>
        <v>165</v>
      </c>
      <c r="B166" s="338" t="s">
        <v>1144</v>
      </c>
      <c r="C166" s="337" t="s">
        <v>1233</v>
      </c>
      <c r="D166" s="158" t="s">
        <v>973</v>
      </c>
      <c r="E166" s="339" t="str">
        <f>IF(MIN('2.Non-Life Technical Results'!$AA$9:$AF$9)&lt;=0, "WARNING","OK")</f>
        <v>WARNING</v>
      </c>
      <c r="F166" s="159"/>
    </row>
    <row r="167" spans="1:6">
      <c r="A167" s="157">
        <f t="shared" si="2"/>
        <v>166</v>
      </c>
      <c r="B167" s="338" t="s">
        <v>1144</v>
      </c>
      <c r="C167" s="337" t="s">
        <v>1234</v>
      </c>
      <c r="D167" s="158" t="s">
        <v>973</v>
      </c>
      <c r="E167" s="339" t="str">
        <f>IF(MIN('2.Non-Life Technical Results'!$AM$9:$AR$9)&lt;=0, "WARNING","OK")</f>
        <v>WARNING</v>
      </c>
      <c r="F167" s="159"/>
    </row>
    <row r="168" spans="1:6">
      <c r="A168" s="157">
        <f t="shared" si="2"/>
        <v>167</v>
      </c>
      <c r="B168" s="338" t="s">
        <v>1144</v>
      </c>
      <c r="C168" s="337" t="s">
        <v>1231</v>
      </c>
      <c r="D168" s="158" t="s">
        <v>973</v>
      </c>
      <c r="E168" s="339" t="str">
        <f>IF(MIN('2.Non-Life Technical Results'!$AS$9:$AX$9)&lt;=0, "WARNING","OK")</f>
        <v>WARNING</v>
      </c>
      <c r="F168" s="159"/>
    </row>
    <row r="169" spans="1:6">
      <c r="A169" s="157">
        <f t="shared" si="2"/>
        <v>168</v>
      </c>
      <c r="B169" s="338" t="s">
        <v>1144</v>
      </c>
      <c r="C169" s="337" t="s">
        <v>508</v>
      </c>
      <c r="D169" s="158" t="s">
        <v>972</v>
      </c>
      <c r="E169" s="339" t="str">
        <f>IF(SUM('2.Life Technical Results'!$C$25:$AF$25)&lt;&gt;SUM('2.Life Technical Results'!$C$16:$AF$16)-SUM('2.Life Technical Results'!$C$17:$AF$17)-SUM('2.Life Technical Results'!$C$19:$AF$19)+SUM('2.Life Technical Results'!$C$20:$AF$20)+SUM('2.Life Technical Results'!$C$21:$AF$21), "WARNING","OK")</f>
        <v>OK</v>
      </c>
      <c r="F169" s="159"/>
    </row>
    <row r="170" spans="1:6">
      <c r="A170" s="157">
        <f t="shared" si="2"/>
        <v>169</v>
      </c>
      <c r="B170" s="338" t="s">
        <v>1144</v>
      </c>
      <c r="C170" s="337" t="s">
        <v>509</v>
      </c>
      <c r="D170" s="158" t="s">
        <v>1223</v>
      </c>
      <c r="E170" s="339" t="str">
        <f>IF(SUM('2.Life Technical Results'!$C$14:$AF$14)&lt;&gt;SUM('2.Life Technical Results'!$C$16:$AF$16)-SUM('2.Life Technical Results'!$C$17:$AF$17), "WARNING","OK")</f>
        <v>OK</v>
      </c>
      <c r="F170" s="159"/>
    </row>
    <row r="171" spans="1:6">
      <c r="A171" s="157">
        <f t="shared" si="2"/>
        <v>170</v>
      </c>
      <c r="B171" s="338" t="s">
        <v>1144</v>
      </c>
      <c r="C171" s="337" t="s">
        <v>1179</v>
      </c>
      <c r="D171" s="158" t="s">
        <v>1229</v>
      </c>
      <c r="E171" s="339" t="str">
        <f>IF(SUM('2.Non-Life Technical Results'!$C$10:$BD$10)&lt;=0.8*SUM('2.Non-Life Technical Results'!$BE$10:$BJ$10), "WARNING","OK")</f>
        <v>WARNING</v>
      </c>
      <c r="F171" s="159"/>
    </row>
    <row r="172" spans="1:6">
      <c r="A172" s="157">
        <f t="shared" si="2"/>
        <v>171</v>
      </c>
      <c r="B172" s="338" t="s">
        <v>1074</v>
      </c>
      <c r="C172" s="337" t="s">
        <v>1231</v>
      </c>
      <c r="D172" s="158" t="s">
        <v>1112</v>
      </c>
      <c r="E172" s="339" t="str">
        <f>IF(OR(SUM('1.Non-Life Technical Results'!$AS$9:$AX$9)&lt;&gt;SUM('1.2.NAT CAT'!$O$7:$T$7),SUM('2.Non-Life Technical Results'!$AS$9:$AX$9)&lt;&gt;SUM('1.2.NAT CAT'!$O$7:$T$7)), "WARNING","OK")</f>
        <v>OK</v>
      </c>
      <c r="F172" s="159"/>
    </row>
    <row r="173" spans="1:6">
      <c r="A173" s="157">
        <f t="shared" si="2"/>
        <v>172</v>
      </c>
      <c r="B173" s="338" t="s">
        <v>1074</v>
      </c>
      <c r="C173" s="337" t="s">
        <v>1132</v>
      </c>
      <c r="D173" s="158" t="s">
        <v>1228</v>
      </c>
      <c r="E173" s="339" t="str">
        <f>IF(OR(SUM('1.Non-Life Technical Results'!$AS$11:$AX$11)&lt;&gt;SUM('1.2.NAT CAT'!$AA$7:$AF$7),SUM('2.Non-Life Technical Results'!$AS$11:$AX$11)&lt;&gt;SUM('1.2.NAT CAT'!$AA$7:$AF$7)), "WARNING","OK")</f>
        <v>OK</v>
      </c>
      <c r="F173" s="159"/>
    </row>
    <row r="174" spans="1:6">
      <c r="A174" s="157">
        <f t="shared" si="2"/>
        <v>173</v>
      </c>
      <c r="B174" s="338" t="s">
        <v>1074</v>
      </c>
      <c r="C174" s="337" t="s">
        <v>1077</v>
      </c>
      <c r="D174" s="158" t="s">
        <v>975</v>
      </c>
      <c r="E174" s="339" t="str">
        <f>IF(SUM('1.2.NAT CAT'!$O$8:$AF$102)&lt;&gt;SUM('1.2.NAT CAT'!$O$7:$AF$7), "WARNING","OK")</f>
        <v>OK</v>
      </c>
      <c r="F174" s="159"/>
    </row>
    <row r="175" spans="1:6">
      <c r="A175" s="157">
        <f t="shared" si="2"/>
        <v>174</v>
      </c>
      <c r="B175" s="338" t="s">
        <v>1075</v>
      </c>
      <c r="C175" s="337" t="s">
        <v>1077</v>
      </c>
      <c r="D175" s="158" t="s">
        <v>1113</v>
      </c>
      <c r="E175" s="339" t="str">
        <f>IF(SUM('0.Health_Disease'!$C$7:$T$19,'0.Health_Disease'!$C$35:$T$47)&lt;&gt;SUM('0.Health_Disease'!$C$6:$T$6,'0.Health_Disease'!$C$34:$T$34), "WARNING","OK")</f>
        <v>OK</v>
      </c>
      <c r="F175" s="159"/>
    </row>
    <row r="176" spans="1:6">
      <c r="A176" s="157">
        <f t="shared" si="2"/>
        <v>175</v>
      </c>
      <c r="B176" s="338" t="s">
        <v>1076</v>
      </c>
      <c r="C176" s="337" t="s">
        <v>1077</v>
      </c>
      <c r="D176" s="158" t="s">
        <v>1113</v>
      </c>
      <c r="E176" s="339" t="str">
        <f>IF(SUM('0.Health_Pollution'!$C$7:$T$19,'0.Health_Pollution'!$C$35:$T$47)&lt;&gt;SUM('0.Health_Pollution'!$C$6:$T$6,'0.Health_Pollution'!$C$34:$T$34), "WARNING","OK")</f>
        <v>OK</v>
      </c>
      <c r="F176" s="159"/>
    </row>
    <row r="177" spans="1:6">
      <c r="A177" s="157">
        <f t="shared" si="2"/>
        <v>176</v>
      </c>
      <c r="B177" s="338" t="s">
        <v>1097</v>
      </c>
      <c r="C177" s="337" t="s">
        <v>649</v>
      </c>
      <c r="D177" s="158" t="s">
        <v>956</v>
      </c>
      <c r="E177" s="339" t="str">
        <f>IF(MIN('3.BS'!$C$68:$H$68)&lt;=0, "WARNING","OK")</f>
        <v>WARNING</v>
      </c>
      <c r="F177" s="159"/>
    </row>
    <row r="178" spans="1:6">
      <c r="A178" s="157">
        <f t="shared" si="2"/>
        <v>177</v>
      </c>
      <c r="B178" s="338" t="s">
        <v>1097</v>
      </c>
      <c r="C178" s="337" t="s">
        <v>1059</v>
      </c>
      <c r="D178" s="158" t="s">
        <v>957</v>
      </c>
      <c r="E178" s="339" t="str">
        <f>IF(MIN('3.BS'!$C$12:$H$12)&lt;=0, "WARNING","OK")</f>
        <v>WARNING</v>
      </c>
      <c r="F178" s="159"/>
    </row>
    <row r="179" spans="1:6">
      <c r="A179" s="157">
        <f t="shared" si="2"/>
        <v>178</v>
      </c>
      <c r="B179" s="338" t="s">
        <v>1097</v>
      </c>
      <c r="C179" s="337" t="s">
        <v>1060</v>
      </c>
      <c r="D179" s="158" t="s">
        <v>1248</v>
      </c>
      <c r="E179" s="339" t="str">
        <f>IF(MIN('3.BS'!$C$13:$H$13)&lt;=0, "WARNING","OK")</f>
        <v>WARNING</v>
      </c>
      <c r="F179" s="159"/>
    </row>
    <row r="180" spans="1:6">
      <c r="A180" s="157">
        <f t="shared" si="2"/>
        <v>179</v>
      </c>
      <c r="B180" s="338" t="s">
        <v>1097</v>
      </c>
      <c r="C180" s="337" t="s">
        <v>1220</v>
      </c>
      <c r="D180" s="158" t="s">
        <v>958</v>
      </c>
      <c r="E180" s="339" t="str">
        <f>IF(MIN('3.BS'!$C$15:$H$16)&lt;=0, "WARNING","OK")</f>
        <v>WARNING</v>
      </c>
      <c r="F180" s="159"/>
    </row>
    <row r="181" spans="1:6">
      <c r="A181" s="157">
        <f t="shared" si="2"/>
        <v>180</v>
      </c>
      <c r="B181" s="338" t="s">
        <v>1097</v>
      </c>
      <c r="C181" s="337" t="s">
        <v>1061</v>
      </c>
      <c r="D181" s="158" t="s">
        <v>959</v>
      </c>
      <c r="E181" s="339" t="str">
        <f>IF(MIN('3.BS'!$C$18:$H$20)&lt;=0, "WARNING","OK")</f>
        <v>WARNING</v>
      </c>
      <c r="F181" s="159"/>
    </row>
    <row r="182" spans="1:6">
      <c r="A182" s="157">
        <f t="shared" si="2"/>
        <v>181</v>
      </c>
      <c r="B182" s="338" t="s">
        <v>1097</v>
      </c>
      <c r="C182" s="337" t="s">
        <v>1062</v>
      </c>
      <c r="D182" s="158" t="s">
        <v>960</v>
      </c>
      <c r="E182" s="339" t="str">
        <f>IF(MIN('3.BS'!$C$21:$H$21)&lt;=0, "WARNING","OK")</f>
        <v>WARNING</v>
      </c>
      <c r="F182" s="159"/>
    </row>
    <row r="183" spans="1:6">
      <c r="A183" s="157">
        <f t="shared" si="2"/>
        <v>182</v>
      </c>
      <c r="B183" s="338" t="s">
        <v>1097</v>
      </c>
      <c r="C183" s="337" t="s">
        <v>1063</v>
      </c>
      <c r="D183" s="158" t="s">
        <v>977</v>
      </c>
      <c r="E183" s="339" t="str">
        <f>IF(MIN('3.BS'!$C$23:$H$23)&lt;=0, "WARNING","OK")</f>
        <v>WARNING</v>
      </c>
      <c r="F183" s="159"/>
    </row>
    <row r="184" spans="1:6">
      <c r="A184" s="157">
        <f t="shared" si="2"/>
        <v>183</v>
      </c>
      <c r="B184" s="338" t="s">
        <v>1097</v>
      </c>
      <c r="C184" s="337" t="s">
        <v>1064</v>
      </c>
      <c r="D184" s="158" t="s">
        <v>961</v>
      </c>
      <c r="E184" s="339" t="str">
        <f>IF(MIN('3.BS'!$C$24:$H$24)&lt;=0, "WARNING","OK")</f>
        <v>WARNING</v>
      </c>
      <c r="F184" s="159"/>
    </row>
    <row r="185" spans="1:6">
      <c r="A185" s="157">
        <f t="shared" si="2"/>
        <v>184</v>
      </c>
      <c r="B185" s="338" t="s">
        <v>1097</v>
      </c>
      <c r="C185" s="337" t="s">
        <v>1065</v>
      </c>
      <c r="D185" s="158" t="s">
        <v>962</v>
      </c>
      <c r="E185" s="339" t="str">
        <f>IF(MIN('3.BS'!$C$25:$H$25)&lt;=0, "WARNING","OK")</f>
        <v>WARNING</v>
      </c>
      <c r="F185" s="159"/>
    </row>
    <row r="186" spans="1:6">
      <c r="A186" s="157">
        <f t="shared" si="2"/>
        <v>185</v>
      </c>
      <c r="B186" s="338" t="s">
        <v>1097</v>
      </c>
      <c r="C186" s="337" t="s">
        <v>963</v>
      </c>
      <c r="D186" s="158" t="s">
        <v>964</v>
      </c>
      <c r="E186" s="339" t="str">
        <f>IF(MIN('3.BS'!$C$27:$H$33)&lt;=0, "WARNING","OK")</f>
        <v>WARNING</v>
      </c>
      <c r="F186" s="159"/>
    </row>
    <row r="187" spans="1:6">
      <c r="A187" s="157">
        <f t="shared" si="2"/>
        <v>186</v>
      </c>
      <c r="B187" s="338" t="s">
        <v>1097</v>
      </c>
      <c r="C187" s="337" t="s">
        <v>976</v>
      </c>
      <c r="D187" s="158" t="s">
        <v>1249</v>
      </c>
      <c r="E187" s="339" t="str">
        <f>IF(MIN('3.BS'!$C$34:$H$34)&lt;=0, "WARNING","OK")</f>
        <v>WARNING</v>
      </c>
      <c r="F187" s="159"/>
    </row>
    <row r="188" spans="1:6">
      <c r="A188" s="157">
        <f t="shared" si="2"/>
        <v>187</v>
      </c>
      <c r="B188" s="338" t="s">
        <v>1097</v>
      </c>
      <c r="C188" s="337" t="s">
        <v>965</v>
      </c>
      <c r="D188" s="158" t="s">
        <v>966</v>
      </c>
      <c r="E188" s="339" t="str">
        <f>IF(MIN('3.BS'!$C$35:$H$35)&lt;=0, "WARNING","OK")</f>
        <v>WARNING</v>
      </c>
      <c r="F188" s="159"/>
    </row>
    <row r="189" spans="1:6">
      <c r="A189" s="157">
        <f t="shared" si="2"/>
        <v>188</v>
      </c>
      <c r="B189" s="338" t="s">
        <v>1097</v>
      </c>
      <c r="C189" s="337" t="s">
        <v>1066</v>
      </c>
      <c r="D189" s="158" t="s">
        <v>1040</v>
      </c>
      <c r="E189" s="339" t="str">
        <f>IF(MIN('3.BS'!$C$38:$H$38)&lt;=0, "WARNING","OK")</f>
        <v>WARNING</v>
      </c>
      <c r="F189" s="159"/>
    </row>
    <row r="190" spans="1:6">
      <c r="A190" s="157">
        <f t="shared" si="2"/>
        <v>189</v>
      </c>
      <c r="B190" s="338" t="s">
        <v>1097</v>
      </c>
      <c r="C190" s="337" t="s">
        <v>1250</v>
      </c>
      <c r="D190" s="158" t="s">
        <v>1040</v>
      </c>
      <c r="E190" s="339" t="str">
        <f>IF(MIN('3.BS'!$C$47:$H$47)&lt;=0, "WARNING","OK")</f>
        <v>WARNING</v>
      </c>
      <c r="F190" s="159"/>
    </row>
    <row r="191" spans="1:6">
      <c r="A191" s="157">
        <f t="shared" si="2"/>
        <v>190</v>
      </c>
      <c r="B191" s="338" t="s">
        <v>1097</v>
      </c>
      <c r="C191" s="337" t="s">
        <v>1251</v>
      </c>
      <c r="D191" s="158" t="s">
        <v>1040</v>
      </c>
      <c r="E191" s="339" t="str">
        <f>IF(MIN('3.BS'!$C$56:$H$56)&lt;=0, "WARNING","OK")</f>
        <v>WARNING</v>
      </c>
      <c r="F191" s="159"/>
    </row>
    <row r="192" spans="1:6">
      <c r="A192" s="157">
        <f t="shared" si="2"/>
        <v>191</v>
      </c>
      <c r="B192" s="338" t="s">
        <v>1097</v>
      </c>
      <c r="C192" s="337" t="s">
        <v>1067</v>
      </c>
      <c r="D192" s="158" t="s">
        <v>967</v>
      </c>
      <c r="E192" s="339" t="str">
        <f>IF(MIN('3.BS'!$C$60:$H$60)&lt;=0, "WARNING","OK")</f>
        <v>WARNING</v>
      </c>
      <c r="F192" s="159"/>
    </row>
    <row r="193" spans="1:6">
      <c r="A193" s="157">
        <f t="shared" si="2"/>
        <v>192</v>
      </c>
      <c r="B193" s="338" t="s">
        <v>1097</v>
      </c>
      <c r="C193" s="337" t="s">
        <v>1252</v>
      </c>
      <c r="D193" s="158" t="s">
        <v>1253</v>
      </c>
      <c r="E193" s="339" t="str">
        <f>IF(MIN('3.BS'!$C$61:$H$61)&lt;=0, "WARNING","OK")</f>
        <v>WARNING</v>
      </c>
      <c r="F193" s="159"/>
    </row>
    <row r="194" spans="1:6">
      <c r="A194" s="157">
        <f t="shared" si="2"/>
        <v>193</v>
      </c>
      <c r="B194" s="338" t="s">
        <v>1097</v>
      </c>
      <c r="C194" s="337" t="s">
        <v>1068</v>
      </c>
      <c r="D194" s="158" t="s">
        <v>968</v>
      </c>
      <c r="E194" s="339" t="str">
        <f>IF(MIN('3.BS'!$C$63:$H$63)&lt;=0, "WARNING","OK")</f>
        <v>WARNING</v>
      </c>
      <c r="F194" s="159"/>
    </row>
    <row r="195" spans="1:6">
      <c r="A195" s="157">
        <f t="shared" si="2"/>
        <v>194</v>
      </c>
      <c r="B195" s="338" t="s">
        <v>1097</v>
      </c>
      <c r="C195" s="337" t="s">
        <v>1069</v>
      </c>
      <c r="D195" s="158" t="s">
        <v>969</v>
      </c>
      <c r="E195" s="339" t="str">
        <f>IF(MIN('3.BS'!$C$66:$H$66)&lt;=0, "WARNING","OK")</f>
        <v>WARNING</v>
      </c>
      <c r="F195" s="159"/>
    </row>
    <row r="196" spans="1:6">
      <c r="A196" s="157">
        <f t="shared" si="2"/>
        <v>195</v>
      </c>
      <c r="B196" s="338" t="s">
        <v>1097</v>
      </c>
      <c r="C196" s="337" t="s">
        <v>1072</v>
      </c>
      <c r="D196" s="158" t="s">
        <v>1071</v>
      </c>
      <c r="E196" s="339" t="e">
        <f>IF(SUM('3.BS'!$C$17:$H$17)/(SUM('3.BS'!$C$12:$H$13)+SUM('3.BS'!$C$14:$H$14)+SUM('3.BS'!$C$17:$H$17)+SUM('3.BS'!$C$21:$H$25))&lt;=0.3, "WARNING","OK")</f>
        <v>#DIV/0!</v>
      </c>
      <c r="F196" s="159"/>
    </row>
    <row r="197" spans="1:6">
      <c r="A197" s="157">
        <f t="shared" si="2"/>
        <v>196</v>
      </c>
      <c r="B197" s="338" t="s">
        <v>1097</v>
      </c>
      <c r="C197" s="337" t="s">
        <v>1070</v>
      </c>
      <c r="D197" s="158" t="s">
        <v>1041</v>
      </c>
      <c r="E197" s="339" t="e">
        <f>IF(SUM('3.BS'!$C$14:$H$14)/(SUM('3.BS'!$C$12:$H$13)+SUM('3.BS'!$C$14:$H$14)+SUM('3.BS'!$C$17:$H$17)+SUM('3.BS'!$C$21:$H$25))&gt;=0.5, "WARNING","OK")</f>
        <v>#DIV/0!</v>
      </c>
      <c r="F197" s="159"/>
    </row>
    <row r="198" spans="1:6">
      <c r="A198" s="157">
        <f t="shared" si="2"/>
        <v>197</v>
      </c>
      <c r="B198" s="338" t="s">
        <v>1097</v>
      </c>
      <c r="C198" s="337" t="s">
        <v>1058</v>
      </c>
      <c r="D198" s="158" t="s">
        <v>1042</v>
      </c>
      <c r="E198" s="339" t="e">
        <f>IF(SUM('3.BS'!$C$21:$H$21)/(SUM('3.BS'!$C$12:$H$13)+SUM('3.BS'!$C$14:$H$14)+SUM('3.BS'!$C$17:$H$17)+SUM('3.BS'!$C$21:$H$25))&gt;=0.9, "WARNING","OK")</f>
        <v>#DIV/0!</v>
      </c>
      <c r="F198" s="159"/>
    </row>
    <row r="199" spans="1:6">
      <c r="A199" s="157">
        <f t="shared" si="2"/>
        <v>198</v>
      </c>
      <c r="B199" s="338" t="s">
        <v>1097</v>
      </c>
      <c r="C199" s="337" t="s">
        <v>1221</v>
      </c>
      <c r="D199" s="158" t="s">
        <v>970</v>
      </c>
      <c r="E199" s="339" t="str">
        <f>IF(SUM('3.BS'!$C$36:$H$36)&lt;&gt;SUM('3.BS'!$C$67:$H$68), "WARNING","OK")</f>
        <v>OK</v>
      </c>
      <c r="F199" s="159"/>
    </row>
    <row r="200" spans="1:6">
      <c r="A200" s="157">
        <f t="shared" si="2"/>
        <v>199</v>
      </c>
      <c r="B200" s="338" t="s">
        <v>1097</v>
      </c>
      <c r="C200" s="337" t="s">
        <v>1079</v>
      </c>
      <c r="D200" s="158" t="s">
        <v>971</v>
      </c>
      <c r="E200" s="339" t="str">
        <f>IF('3.BS'!$A$68&lt;&gt;"Excédent d'actif sur passif", "WARNING","OK")</f>
        <v>WARNING</v>
      </c>
      <c r="F200" s="159"/>
    </row>
    <row r="201" spans="1:6">
      <c r="A201" s="157">
        <f t="shared" ref="A201:A264" si="3">+A200+1</f>
        <v>200</v>
      </c>
      <c r="B201" s="338" t="s">
        <v>1097</v>
      </c>
      <c r="C201" s="337" t="s">
        <v>1158</v>
      </c>
      <c r="D201" s="158" t="s">
        <v>1254</v>
      </c>
      <c r="E201" s="339" t="str">
        <f>IF(SUM('3.BS'!$C$36:$H$36)&lt;&gt;SUM('3.BS'!$C$12:$H$14,'3.BS'!$C$17:$H$17,'3.BS'!$C$21:$H$26,'3.BS'!$C$34:$H$35), "WARNING","OK")</f>
        <v>OK</v>
      </c>
      <c r="F201" s="159"/>
    </row>
    <row r="202" spans="1:6">
      <c r="A202" s="157">
        <f t="shared" si="3"/>
        <v>201</v>
      </c>
      <c r="B202" s="338" t="s">
        <v>1097</v>
      </c>
      <c r="C202" s="337" t="s">
        <v>1215</v>
      </c>
      <c r="D202" s="158" t="s">
        <v>1255</v>
      </c>
      <c r="E202" s="339" t="str">
        <f>IF(SUM('3.BS'!$C$67:$H$67)&lt;&gt;SUM('3.BS'!$C$39:$H$39,'3.BS'!$C$43:$H$43,'3.BS'!$C$48:$H$48,'3.BS'!$C$52:$H$52,'3.BS'!$C$56:$H$56,'3.BS'!$C$60:$H$63,'3.BS'!$C$66:$H$66), "WARNING","OK")</f>
        <v>OK</v>
      </c>
      <c r="F202" s="159"/>
    </row>
    <row r="203" spans="1:6">
      <c r="A203" s="157">
        <f t="shared" si="3"/>
        <v>202</v>
      </c>
      <c r="B203" s="338" t="s">
        <v>1159</v>
      </c>
      <c r="C203" s="337" t="s">
        <v>1080</v>
      </c>
      <c r="D203" s="158" t="s">
        <v>1247</v>
      </c>
      <c r="E203" s="339" t="e">
        <f>IF(ABS((SUM('3.Assets'!$F$8:$K$8)/(SUM('3.BS'!$C$12:$H$13)+SUM('3.BS'!$C$14:$H$14)+SUM('3.BS'!$C$17:$H$17)+SUM('3.BS'!$C$21:$H$25)))-1)&gt;0.05, "WARNING","OK")</f>
        <v>#DIV/0!</v>
      </c>
      <c r="F203" s="159"/>
    </row>
    <row r="204" spans="1:6">
      <c r="A204" s="157">
        <f t="shared" si="3"/>
        <v>203</v>
      </c>
      <c r="B204" s="338" t="s">
        <v>1148</v>
      </c>
      <c r="C204" s="337" t="s">
        <v>1241</v>
      </c>
      <c r="D204" s="158" t="s">
        <v>1242</v>
      </c>
      <c r="E204" s="339" t="e">
        <f>IF(MIN(TRANSPOSE('3.Life Technical Results'!$C$18:$AL$18)/TRANSPOSE('3.Life Technical Results'!$C$17:$AL$17))&lt;=0.8, "WARNING","OK")</f>
        <v>#DIV/0!</v>
      </c>
      <c r="F204" s="159"/>
    </row>
    <row r="205" spans="1:6">
      <c r="A205" s="157">
        <f t="shared" si="3"/>
        <v>204</v>
      </c>
      <c r="B205" s="338" t="s">
        <v>1148</v>
      </c>
      <c r="C205" s="337" t="s">
        <v>1073</v>
      </c>
      <c r="D205" s="158" t="s">
        <v>1243</v>
      </c>
      <c r="E205" s="339" t="e">
        <f>IF(MIN(TRANSPOSE('3.Life Technical Results'!$C$16:$AF$16)/TRANSPOSE('3.Life Technical Results'!$C$13:$AF$13))&lt;=0.02, "WARNING","OK")</f>
        <v>#DIV/0!</v>
      </c>
      <c r="F205" s="159"/>
    </row>
    <row r="206" spans="1:6">
      <c r="A206" s="157">
        <f t="shared" si="3"/>
        <v>205</v>
      </c>
      <c r="B206" s="338" t="s">
        <v>1148</v>
      </c>
      <c r="C206" s="337" t="s">
        <v>1225</v>
      </c>
      <c r="D206" s="158" t="s">
        <v>1224</v>
      </c>
      <c r="E206" s="339" t="str">
        <f>IF(MIN('3.Life Technical Results'!$C$26:$T$26)&lt;=0, "WARNING","OK")</f>
        <v>WARNING</v>
      </c>
      <c r="F206" s="159"/>
    </row>
    <row r="207" spans="1:6">
      <c r="A207" s="157">
        <f t="shared" si="3"/>
        <v>206</v>
      </c>
      <c r="B207" s="338" t="s">
        <v>1148</v>
      </c>
      <c r="C207" s="337" t="s">
        <v>902</v>
      </c>
      <c r="D207" s="158" t="s">
        <v>1244</v>
      </c>
      <c r="E207" s="339" t="str">
        <f>IF(MIN('3.Life Technical Results'!$C$25:$T$25)&lt;=0, "WARNING","OK")</f>
        <v>WARNING</v>
      </c>
      <c r="F207" s="159"/>
    </row>
    <row r="208" spans="1:6">
      <c r="A208" s="157">
        <f t="shared" si="3"/>
        <v>207</v>
      </c>
      <c r="B208" s="338" t="s">
        <v>1148</v>
      </c>
      <c r="C208" s="337" t="s">
        <v>508</v>
      </c>
      <c r="D208" s="158" t="s">
        <v>1245</v>
      </c>
      <c r="E208" s="339" t="str">
        <f>IF(SUM('3.Life Technical Results'!$C$23:$AF$23)&lt;&gt;SUM('3.Life Technical Results'!$C$13:$AF$13)-SUM('3.Life Technical Results'!$C$14:$AF$14)-SUM('3.Life Technical Results'!$C$15:$AF$15)-SUM('3.Life Technical Results'!$C$16:$AF$16)+SUM('3.Life Technical Results'!$C$17:$AF$17)-SUM('3.Life Technical Results'!$C$18:$AF$18)+SUM('3.Life Technical Results'!$C$19:$AF$19), "WARNING","OK")</f>
        <v>OK</v>
      </c>
      <c r="F208" s="159"/>
    </row>
    <row r="209" spans="1:6">
      <c r="A209" s="157">
        <f t="shared" si="3"/>
        <v>208</v>
      </c>
      <c r="B209" s="338" t="s">
        <v>1148</v>
      </c>
      <c r="C209" s="337" t="s">
        <v>509</v>
      </c>
      <c r="D209" s="158" t="s">
        <v>1246</v>
      </c>
      <c r="E209" s="339" t="str">
        <f>IF(SUM('3.Life Technical Results'!$C$11:$AF$11)&lt;&gt;SUM('3.Life Technical Results'!$C$13:$AF$13)-SUM('3.Life Technical Results'!$C$14:$AF$14)-SUM('3.Life Technical Results'!$C$15:$AF$15), "WARNING","OK")</f>
        <v>OK</v>
      </c>
      <c r="F209" s="159"/>
    </row>
    <row r="210" spans="1:6">
      <c r="A210" s="157">
        <f t="shared" si="3"/>
        <v>209</v>
      </c>
      <c r="B210" s="338" t="s">
        <v>1147</v>
      </c>
      <c r="C210" s="337" t="s">
        <v>1184</v>
      </c>
      <c r="D210" s="158" t="s">
        <v>1235</v>
      </c>
      <c r="E210" s="339" t="e">
        <f>IF(SUM('3.Non-Life Technical Results'!$C$11:$N$11)/SUM('3.Non-Life Technical Results'!$C$10:$N$10)&lt;0.3, "WARNING","OK")</f>
        <v>#DIV/0!</v>
      </c>
      <c r="F210" s="159"/>
    </row>
    <row r="211" spans="1:6">
      <c r="A211" s="157">
        <f t="shared" si="3"/>
        <v>210</v>
      </c>
      <c r="B211" s="338" t="s">
        <v>1147</v>
      </c>
      <c r="C211" s="337" t="s">
        <v>1236</v>
      </c>
      <c r="D211" s="158" t="s">
        <v>1235</v>
      </c>
      <c r="E211" s="339" t="e">
        <f>IF(SUM('3.Non-Life Technical Results'!$O$11:$Z$11)/SUM('3.Non-Life Technical Results'!$O$10:$Z$10)&lt;0.3, "WARNING","OK")</f>
        <v>#DIV/0!</v>
      </c>
      <c r="F211" s="159"/>
    </row>
    <row r="212" spans="1:6">
      <c r="A212" s="157">
        <f t="shared" si="3"/>
        <v>211</v>
      </c>
      <c r="B212" s="338" t="s">
        <v>1147</v>
      </c>
      <c r="C212" s="337" t="s">
        <v>1237</v>
      </c>
      <c r="D212" s="158" t="s">
        <v>1235</v>
      </c>
      <c r="E212" s="339" t="e">
        <f>IF(SUM('3.Non-Life Technical Results'!$AA$11:$AF$11)/SUM('3.Non-Life Technical Results'!$AA$10:$AF$10)&lt;0.3, "WARNING","OK")</f>
        <v>#DIV/0!</v>
      </c>
      <c r="F212" s="159"/>
    </row>
    <row r="213" spans="1:6">
      <c r="A213" s="157">
        <f t="shared" si="3"/>
        <v>212</v>
      </c>
      <c r="B213" s="338" t="s">
        <v>1147</v>
      </c>
      <c r="C213" s="337" t="s">
        <v>1240</v>
      </c>
      <c r="D213" s="158" t="s">
        <v>1235</v>
      </c>
      <c r="E213" s="339" t="e">
        <f>IF(SUM('3.Non-Life Technical Results'!$AM$11:$AR$11)/SUM('3.Non-Life Technical Results'!$AM$10:$AR$10)&lt;0.3, "WARNING","OK")</f>
        <v>#DIV/0!</v>
      </c>
      <c r="F213" s="159"/>
    </row>
    <row r="214" spans="1:6">
      <c r="A214" s="157">
        <f t="shared" si="3"/>
        <v>213</v>
      </c>
      <c r="B214" s="338" t="s">
        <v>1147</v>
      </c>
      <c r="C214" s="337" t="s">
        <v>1238</v>
      </c>
      <c r="D214" s="158" t="s">
        <v>1235</v>
      </c>
      <c r="E214" s="339" t="e">
        <f>IF(SUM('3.Non-Life Technical Results'!$AS$11:$AX$11)/SUM('3.Non-Life Technical Results'!$AS$10:$AX$10)&lt;0.3, "WARNING","OK")</f>
        <v>#DIV/0!</v>
      </c>
      <c r="F214" s="159"/>
    </row>
    <row r="215" spans="1:6">
      <c r="A215" s="157">
        <f t="shared" si="3"/>
        <v>214</v>
      </c>
      <c r="B215" s="338" t="s">
        <v>1147</v>
      </c>
      <c r="C215" s="337" t="s">
        <v>1239</v>
      </c>
      <c r="D215" s="158" t="s">
        <v>1235</v>
      </c>
      <c r="E215" s="339" t="e">
        <f>IF(SUM('3.Non-Life Technical Results'!$BE$11:$BJ$11)/SUM('3.Non-Life Technical Results'!$BE$10:$BJ$10)&lt;0.3, "WARNING","OK")</f>
        <v>#DIV/0!</v>
      </c>
      <c r="F215" s="159"/>
    </row>
    <row r="216" spans="1:6">
      <c r="A216" s="157">
        <f t="shared" si="3"/>
        <v>215</v>
      </c>
      <c r="B216" s="338" t="s">
        <v>1147</v>
      </c>
      <c r="C216" s="337" t="s">
        <v>1216</v>
      </c>
      <c r="D216" s="158" t="s">
        <v>1227</v>
      </c>
      <c r="E216" s="339" t="e">
        <f>IF((SUM('3.Non-Life Technical Results'!$C$11:$N$11,'3.Non-Life Technical Results'!$C$12:$N$12)-SUM('3.Non-Life Technical Results'!$C$17:$N$17,'3.Non-Life Technical Results'!$C$18:$N$18))/(SUM('3.Non-Life Technical Results'!$C$10:$N$10)-SUM('3.Non-Life Technical Results'!$C$16:$N$16))&lt;0.5, "WARNING","OK")</f>
        <v>#DIV/0!</v>
      </c>
      <c r="F216" s="159"/>
    </row>
    <row r="217" spans="1:6">
      <c r="A217" s="157">
        <f t="shared" si="3"/>
        <v>216</v>
      </c>
      <c r="B217" s="338" t="s">
        <v>1147</v>
      </c>
      <c r="C217" s="337" t="s">
        <v>1230</v>
      </c>
      <c r="D217" s="158" t="s">
        <v>1227</v>
      </c>
      <c r="E217" s="339" t="e">
        <f>IF((SUM('3.Non-Life Technical Results'!$O$11:$Z$11,'3.Non-Life Technical Results'!$O$12:$Z$12)-SUM('3.Non-Life Technical Results'!$O$17:$Z$17,'3.Non-Life Technical Results'!$O$18:$Z$18))/(SUM('3.Non-Life Technical Results'!$O$10:$Z$10)-SUM('3.Non-Life Technical Results'!$O$16:$Z$16))&lt;0.5, "WARNING","OK")</f>
        <v>#DIV/0!</v>
      </c>
      <c r="F217" s="159"/>
    </row>
    <row r="218" spans="1:6">
      <c r="A218" s="157">
        <f t="shared" si="3"/>
        <v>217</v>
      </c>
      <c r="B218" s="338" t="s">
        <v>1147</v>
      </c>
      <c r="C218" s="337" t="s">
        <v>1217</v>
      </c>
      <c r="D218" s="158" t="s">
        <v>1227</v>
      </c>
      <c r="E218" s="339" t="e">
        <f>IF((SUM('3.Non-Life Technical Results'!$AA$11:$AF$11,'3.Non-Life Technical Results'!$AA$12:$AF$12)-SUM('3.Non-Life Technical Results'!$AA$17:$AF$17,'3.Non-Life Technical Results'!$AA$18:$AF$18))/(SUM('3.Non-Life Technical Results'!$AA$10:$AF$10)-SUM('3.Non-Life Technical Results'!$AA$16:$AF$16))&lt;0.5, "WARNING","OK")</f>
        <v>#DIV/0!</v>
      </c>
      <c r="F218" s="159"/>
    </row>
    <row r="219" spans="1:6">
      <c r="A219" s="157">
        <f t="shared" si="3"/>
        <v>218</v>
      </c>
      <c r="B219" s="338" t="s">
        <v>1147</v>
      </c>
      <c r="C219" s="337" t="s">
        <v>1218</v>
      </c>
      <c r="D219" s="158" t="s">
        <v>1227</v>
      </c>
      <c r="E219" s="339" t="e">
        <f>IF((SUM('3.Non-Life Technical Results'!$AM$11:$AR$11,'3.Non-Life Technical Results'!$AM$12:$AR$12)-SUM('3.Non-Life Technical Results'!$AM$17:$AR$17,'3.Non-Life Technical Results'!$AM$18:$AR$18))/(SUM('3.Non-Life Technical Results'!$AM$10:$AR$10)-SUM('3.Non-Life Technical Results'!$AM$16:$AR$16))&lt;0.5, "WARNING","OK")</f>
        <v>#DIV/0!</v>
      </c>
      <c r="F219" s="159"/>
    </row>
    <row r="220" spans="1:6">
      <c r="A220" s="157">
        <f t="shared" si="3"/>
        <v>219</v>
      </c>
      <c r="B220" s="338" t="s">
        <v>1147</v>
      </c>
      <c r="C220" s="337" t="s">
        <v>1226</v>
      </c>
      <c r="D220" s="158" t="s">
        <v>1227</v>
      </c>
      <c r="E220" s="339" t="e">
        <f>IF((SUM('3.Non-Life Technical Results'!$AS$11:$AX$11,'3.Non-Life Technical Results'!$AS$12:$AX$12)-SUM('3.Non-Life Technical Results'!$AS$17:$AX$17,'3.Non-Life Technical Results'!$AS$18:$AX$18))/(SUM('3.Non-Life Technical Results'!$AS$10:$AX$10)-SUM('3.Non-Life Technical Results'!$AS$16:$AX$16))&lt;0.5, "WARNING","OK")</f>
        <v>#DIV/0!</v>
      </c>
      <c r="F220" s="159"/>
    </row>
    <row r="221" spans="1:6">
      <c r="A221" s="157">
        <f t="shared" si="3"/>
        <v>220</v>
      </c>
      <c r="B221" s="338" t="s">
        <v>1147</v>
      </c>
      <c r="C221" s="337" t="s">
        <v>1219</v>
      </c>
      <c r="D221" s="158" t="s">
        <v>1227</v>
      </c>
      <c r="E221" s="339" t="e">
        <f>IF((SUM('3.Non-Life Technical Results'!$BE$11:$BJ$11,'3.Non-Life Technical Results'!$BE$12:$BJ$12)-SUM('3.Non-Life Technical Results'!$BE$17:$BJ$17,'3.Non-Life Technical Results'!$BE$18:$BJ$18))/(SUM('3.Non-Life Technical Results'!$BE$10:$BJ$10)-SUM('3.Non-Life Technical Results'!$BE$16:$BJ$16))&lt;0.5, "WARNING","OK")</f>
        <v>#DIV/0!</v>
      </c>
      <c r="F221" s="159"/>
    </row>
    <row r="222" spans="1:6">
      <c r="A222" s="157">
        <f t="shared" si="3"/>
        <v>221</v>
      </c>
      <c r="B222" s="338" t="s">
        <v>1147</v>
      </c>
      <c r="C222" s="337" t="s">
        <v>1232</v>
      </c>
      <c r="D222" s="158" t="s">
        <v>973</v>
      </c>
      <c r="E222" s="339" t="str">
        <f>IF(MIN('3.Non-Life Technical Results'!$U$9:$Z$9)&lt;=0, "WARNING","OK")</f>
        <v>WARNING</v>
      </c>
      <c r="F222" s="159"/>
    </row>
    <row r="223" spans="1:6">
      <c r="A223" s="157">
        <f t="shared" si="3"/>
        <v>222</v>
      </c>
      <c r="B223" s="338" t="s">
        <v>1147</v>
      </c>
      <c r="C223" s="337" t="s">
        <v>1233</v>
      </c>
      <c r="D223" s="158" t="s">
        <v>973</v>
      </c>
      <c r="E223" s="339" t="str">
        <f>IF(MIN('3.Non-Life Technical Results'!$AA$9:$AF$9)&lt;=0, "WARNING","OK")</f>
        <v>WARNING</v>
      </c>
      <c r="F223" s="159"/>
    </row>
    <row r="224" spans="1:6">
      <c r="A224" s="157">
        <f t="shared" si="3"/>
        <v>223</v>
      </c>
      <c r="B224" s="338" t="s">
        <v>1147</v>
      </c>
      <c r="C224" s="337" t="s">
        <v>1234</v>
      </c>
      <c r="D224" s="158" t="s">
        <v>973</v>
      </c>
      <c r="E224" s="339" t="str">
        <f>IF(MIN('3.Non-Life Technical Results'!$AM$9:$AR$9)&lt;=0, "WARNING","OK")</f>
        <v>WARNING</v>
      </c>
      <c r="F224" s="159"/>
    </row>
    <row r="225" spans="1:6">
      <c r="A225" s="157">
        <f t="shared" si="3"/>
        <v>224</v>
      </c>
      <c r="B225" s="338" t="s">
        <v>1147</v>
      </c>
      <c r="C225" s="337" t="s">
        <v>1231</v>
      </c>
      <c r="D225" s="158" t="s">
        <v>973</v>
      </c>
      <c r="E225" s="339" t="str">
        <f>IF(MIN('3.Non-Life Technical Results'!$AS$9:$AX$9)&lt;=0, "WARNING","OK")</f>
        <v>WARNING</v>
      </c>
      <c r="F225" s="159"/>
    </row>
    <row r="226" spans="1:6">
      <c r="A226" s="157">
        <f t="shared" si="3"/>
        <v>225</v>
      </c>
      <c r="B226" s="338" t="s">
        <v>1147</v>
      </c>
      <c r="C226" s="337" t="s">
        <v>508</v>
      </c>
      <c r="D226" s="158" t="s">
        <v>972</v>
      </c>
      <c r="E226" s="339" t="str">
        <f>IF(SUM('3.Life Technical Results'!$C$25:$AF$25)&lt;&gt;SUM('3.Life Technical Results'!$C$16:$AF$16)-SUM('3.Life Technical Results'!$C$17:$AF$17)-SUM('3.Life Technical Results'!$C$19:$AF$19)+SUM('3.Life Technical Results'!$C$20:$AF$20)+SUM('3.Life Technical Results'!$C$21:$AF$21), "WARNING","OK")</f>
        <v>OK</v>
      </c>
      <c r="F226" s="159"/>
    </row>
    <row r="227" spans="1:6">
      <c r="A227" s="157">
        <f t="shared" si="3"/>
        <v>226</v>
      </c>
      <c r="B227" s="338" t="s">
        <v>1147</v>
      </c>
      <c r="C227" s="337" t="s">
        <v>509</v>
      </c>
      <c r="D227" s="158" t="s">
        <v>1223</v>
      </c>
      <c r="E227" s="339" t="str">
        <f>IF(SUM('3.Life Technical Results'!$C$14:$AF$14)&lt;&gt;SUM('3.Life Technical Results'!$C$16:$AF$16)-SUM('3.Life Technical Results'!$C$17:$AF$17), "WARNING","OK")</f>
        <v>OK</v>
      </c>
      <c r="F227" s="159"/>
    </row>
    <row r="228" spans="1:6">
      <c r="A228" s="157">
        <f t="shared" si="3"/>
        <v>227</v>
      </c>
      <c r="B228" s="338" t="s">
        <v>1147</v>
      </c>
      <c r="C228" s="337" t="s">
        <v>1179</v>
      </c>
      <c r="D228" s="158" t="s">
        <v>1229</v>
      </c>
      <c r="E228" s="339" t="str">
        <f>IF(SUM('3.Non-Life Technical Results'!$C$10:$BD$10)&lt;=0.8*SUM('3.Non-Life Technical Results'!$BE$10:$BJ$10), "WARNING","OK")</f>
        <v>WARNING</v>
      </c>
      <c r="F228" s="159"/>
    </row>
    <row r="229" spans="1:6">
      <c r="A229" s="157">
        <f t="shared" si="3"/>
        <v>228</v>
      </c>
      <c r="B229" s="338" t="s">
        <v>1133</v>
      </c>
      <c r="C229" s="337" t="s">
        <v>1231</v>
      </c>
      <c r="D229" s="158" t="s">
        <v>1112</v>
      </c>
      <c r="E229" s="339" t="str">
        <f>IF(SUM('3.Non-Life Technical Results'!$AS$9:$AX$9)&lt;&gt;SUM('3.NAT CAT'!$O$7:$T$7), "WARNING","OK")</f>
        <v>OK</v>
      </c>
      <c r="F229" s="159"/>
    </row>
    <row r="230" spans="1:6">
      <c r="A230" s="157">
        <f t="shared" si="3"/>
        <v>229</v>
      </c>
      <c r="B230" s="338" t="s">
        <v>1133</v>
      </c>
      <c r="C230" s="337" t="s">
        <v>1132</v>
      </c>
      <c r="D230" s="158" t="s">
        <v>1228</v>
      </c>
      <c r="E230" s="339" t="str">
        <f>IF(SUM('3.Non-Life Technical Results'!$AS$11:$AX$11)&lt;&gt;SUM('3.NAT CAT'!$AA$7:$AF$7), "WARNING","OK")</f>
        <v>OK</v>
      </c>
      <c r="F230" s="159"/>
    </row>
    <row r="231" spans="1:6">
      <c r="A231" s="157">
        <f t="shared" si="3"/>
        <v>230</v>
      </c>
      <c r="B231" s="338" t="s">
        <v>1133</v>
      </c>
      <c r="C231" s="337" t="s">
        <v>1077</v>
      </c>
      <c r="D231" s="158" t="s">
        <v>975</v>
      </c>
      <c r="E231" s="339" t="str">
        <f>IF(SUM('3.NAT CAT'!$O$8:$AF$102)&lt;&gt;SUM('3.NAT CAT'!$O$7:$AF$7), "WARNING","OK")</f>
        <v>OK</v>
      </c>
      <c r="F231" s="159"/>
    </row>
    <row r="232" spans="1:6">
      <c r="A232" s="157">
        <f t="shared" si="3"/>
        <v>231</v>
      </c>
      <c r="B232" s="338" t="s">
        <v>1150</v>
      </c>
      <c r="C232" s="337" t="s">
        <v>1077</v>
      </c>
      <c r="D232" s="158" t="s">
        <v>1113</v>
      </c>
      <c r="E232" s="339" t="str">
        <f>IF(SUM('3.Health_Drought_Flood'!$C$7:$T$19,'3.Health_Drought_Flood'!$C$28:$T$40)&lt;&gt;SUM('3.Health_Drought_Flood'!$C$6:$T$6,'3.Health_Drought_Flood'!$C$27:$T$27), "WARNING","OK")</f>
        <v>OK</v>
      </c>
      <c r="F232" s="159"/>
    </row>
    <row r="233" spans="1:6">
      <c r="A233" s="157">
        <f t="shared" si="3"/>
        <v>232</v>
      </c>
      <c r="B233" s="338" t="s">
        <v>1098</v>
      </c>
      <c r="C233" s="337" t="s">
        <v>649</v>
      </c>
      <c r="D233" s="158" t="s">
        <v>956</v>
      </c>
      <c r="E233" s="339" t="str">
        <f>IF(MIN('4.BS'!$C$68:$H$68)&lt;=0, "WARNING","OK")</f>
        <v>WARNING</v>
      </c>
      <c r="F233" s="159"/>
    </row>
    <row r="234" spans="1:6">
      <c r="A234" s="157">
        <f t="shared" si="3"/>
        <v>233</v>
      </c>
      <c r="B234" s="338" t="s">
        <v>1098</v>
      </c>
      <c r="C234" s="337" t="s">
        <v>1059</v>
      </c>
      <c r="D234" s="158" t="s">
        <v>957</v>
      </c>
      <c r="E234" s="339" t="str">
        <f>IF(MIN('4.BS'!$C$12:$H$12)&lt;=0, "WARNING","OK")</f>
        <v>WARNING</v>
      </c>
      <c r="F234" s="159"/>
    </row>
    <row r="235" spans="1:6">
      <c r="A235" s="157">
        <f t="shared" si="3"/>
        <v>234</v>
      </c>
      <c r="B235" s="338" t="s">
        <v>1098</v>
      </c>
      <c r="C235" s="337" t="s">
        <v>1060</v>
      </c>
      <c r="D235" s="158" t="s">
        <v>1248</v>
      </c>
      <c r="E235" s="339" t="str">
        <f>IF(MIN('4.BS'!$C$13:$H$13)&lt;=0, "WARNING","OK")</f>
        <v>WARNING</v>
      </c>
      <c r="F235" s="159"/>
    </row>
    <row r="236" spans="1:6">
      <c r="A236" s="157">
        <f t="shared" si="3"/>
        <v>235</v>
      </c>
      <c r="B236" s="338" t="s">
        <v>1098</v>
      </c>
      <c r="C236" s="337" t="s">
        <v>1220</v>
      </c>
      <c r="D236" s="158" t="s">
        <v>958</v>
      </c>
      <c r="E236" s="339" t="str">
        <f>IF(MIN('4.BS'!$C$15:$H$16)&lt;=0, "WARNING","OK")</f>
        <v>WARNING</v>
      </c>
      <c r="F236" s="159"/>
    </row>
    <row r="237" spans="1:6">
      <c r="A237" s="157">
        <f t="shared" si="3"/>
        <v>236</v>
      </c>
      <c r="B237" s="338" t="s">
        <v>1098</v>
      </c>
      <c r="C237" s="337" t="s">
        <v>1061</v>
      </c>
      <c r="D237" s="158" t="s">
        <v>959</v>
      </c>
      <c r="E237" s="339" t="str">
        <f>IF(MIN('4.BS'!$C$18:$H$20)&lt;=0, "WARNING","OK")</f>
        <v>WARNING</v>
      </c>
      <c r="F237" s="159"/>
    </row>
    <row r="238" spans="1:6">
      <c r="A238" s="157">
        <f t="shared" si="3"/>
        <v>237</v>
      </c>
      <c r="B238" s="338" t="s">
        <v>1098</v>
      </c>
      <c r="C238" s="337" t="s">
        <v>1062</v>
      </c>
      <c r="D238" s="158" t="s">
        <v>960</v>
      </c>
      <c r="E238" s="339" t="str">
        <f>IF(MIN('4.BS'!$C$21:$H$21)&lt;=0, "WARNING","OK")</f>
        <v>WARNING</v>
      </c>
      <c r="F238" s="159"/>
    </row>
    <row r="239" spans="1:6">
      <c r="A239" s="157">
        <f t="shared" si="3"/>
        <v>238</v>
      </c>
      <c r="B239" s="338" t="s">
        <v>1098</v>
      </c>
      <c r="C239" s="337" t="s">
        <v>1063</v>
      </c>
      <c r="D239" s="158" t="s">
        <v>977</v>
      </c>
      <c r="E239" s="339" t="str">
        <f>IF(MIN('4.BS'!$C$23:$H$23)&lt;=0, "WARNING","OK")</f>
        <v>WARNING</v>
      </c>
      <c r="F239" s="159"/>
    </row>
    <row r="240" spans="1:6">
      <c r="A240" s="157">
        <f t="shared" si="3"/>
        <v>239</v>
      </c>
      <c r="B240" s="338" t="s">
        <v>1098</v>
      </c>
      <c r="C240" s="337" t="s">
        <v>1064</v>
      </c>
      <c r="D240" s="158" t="s">
        <v>961</v>
      </c>
      <c r="E240" s="339" t="str">
        <f>IF(MIN('4.BS'!$C$24:$H$24)&lt;=0, "WARNING","OK")</f>
        <v>WARNING</v>
      </c>
      <c r="F240" s="159"/>
    </row>
    <row r="241" spans="1:6">
      <c r="A241" s="157">
        <f t="shared" si="3"/>
        <v>240</v>
      </c>
      <c r="B241" s="338" t="s">
        <v>1098</v>
      </c>
      <c r="C241" s="337" t="s">
        <v>1065</v>
      </c>
      <c r="D241" s="158" t="s">
        <v>962</v>
      </c>
      <c r="E241" s="339" t="str">
        <f>IF(MIN('4.BS'!$C$25:$H$25)&lt;=0, "WARNING","OK")</f>
        <v>WARNING</v>
      </c>
      <c r="F241" s="159"/>
    </row>
    <row r="242" spans="1:6">
      <c r="A242" s="157">
        <f t="shared" si="3"/>
        <v>241</v>
      </c>
      <c r="B242" s="338" t="s">
        <v>1098</v>
      </c>
      <c r="C242" s="337" t="s">
        <v>963</v>
      </c>
      <c r="D242" s="158" t="s">
        <v>964</v>
      </c>
      <c r="E242" s="339" t="str">
        <f>IF(MIN('4.BS'!$C$27:$H$33)&lt;=0, "WARNING","OK")</f>
        <v>WARNING</v>
      </c>
      <c r="F242" s="159"/>
    </row>
    <row r="243" spans="1:6">
      <c r="A243" s="157">
        <f t="shared" si="3"/>
        <v>242</v>
      </c>
      <c r="B243" s="338" t="s">
        <v>1098</v>
      </c>
      <c r="C243" s="337" t="s">
        <v>976</v>
      </c>
      <c r="D243" s="158" t="s">
        <v>1249</v>
      </c>
      <c r="E243" s="339" t="str">
        <f>IF(MIN('4.BS'!$C$34:$H$34)&lt;=0, "WARNING","OK")</f>
        <v>WARNING</v>
      </c>
      <c r="F243" s="159"/>
    </row>
    <row r="244" spans="1:6">
      <c r="A244" s="157">
        <f t="shared" si="3"/>
        <v>243</v>
      </c>
      <c r="B244" s="338" t="s">
        <v>1098</v>
      </c>
      <c r="C244" s="337" t="s">
        <v>965</v>
      </c>
      <c r="D244" s="158" t="s">
        <v>966</v>
      </c>
      <c r="E244" s="339" t="str">
        <f>IF(MIN('4.BS'!$C$35:$H$35)&lt;=0, "WARNING","OK")</f>
        <v>WARNING</v>
      </c>
      <c r="F244" s="159"/>
    </row>
    <row r="245" spans="1:6">
      <c r="A245" s="157">
        <f t="shared" si="3"/>
        <v>244</v>
      </c>
      <c r="B245" s="338" t="s">
        <v>1098</v>
      </c>
      <c r="C245" s="337" t="s">
        <v>1066</v>
      </c>
      <c r="D245" s="158" t="s">
        <v>1040</v>
      </c>
      <c r="E245" s="339" t="str">
        <f>IF(MIN('4.BS'!$C$38:$H$38)&lt;=0, "WARNING","OK")</f>
        <v>WARNING</v>
      </c>
      <c r="F245" s="159"/>
    </row>
    <row r="246" spans="1:6">
      <c r="A246" s="157">
        <f t="shared" si="3"/>
        <v>245</v>
      </c>
      <c r="B246" s="338" t="s">
        <v>1098</v>
      </c>
      <c r="C246" s="337" t="s">
        <v>1250</v>
      </c>
      <c r="D246" s="158" t="s">
        <v>1040</v>
      </c>
      <c r="E246" s="339" t="str">
        <f>IF(MIN('4.BS'!$C$47:$H$47)&lt;=0, "WARNING","OK")</f>
        <v>WARNING</v>
      </c>
      <c r="F246" s="159"/>
    </row>
    <row r="247" spans="1:6">
      <c r="A247" s="157">
        <f t="shared" si="3"/>
        <v>246</v>
      </c>
      <c r="B247" s="338" t="s">
        <v>1098</v>
      </c>
      <c r="C247" s="337" t="s">
        <v>1251</v>
      </c>
      <c r="D247" s="158" t="s">
        <v>1040</v>
      </c>
      <c r="E247" s="339" t="str">
        <f>IF(MIN('4.BS'!$C$56:$H$56)&lt;=0, "WARNING","OK")</f>
        <v>WARNING</v>
      </c>
      <c r="F247" s="159"/>
    </row>
    <row r="248" spans="1:6">
      <c r="A248" s="157">
        <f t="shared" si="3"/>
        <v>247</v>
      </c>
      <c r="B248" s="338" t="s">
        <v>1098</v>
      </c>
      <c r="C248" s="337" t="s">
        <v>1067</v>
      </c>
      <c r="D248" s="158" t="s">
        <v>967</v>
      </c>
      <c r="E248" s="339" t="str">
        <f>IF(MIN('4.BS'!$C$60:$H$60)&lt;=0, "WARNING","OK")</f>
        <v>WARNING</v>
      </c>
      <c r="F248" s="159"/>
    </row>
    <row r="249" spans="1:6">
      <c r="A249" s="157">
        <f t="shared" si="3"/>
        <v>248</v>
      </c>
      <c r="B249" s="338" t="s">
        <v>1098</v>
      </c>
      <c r="C249" s="337" t="s">
        <v>1252</v>
      </c>
      <c r="D249" s="158" t="s">
        <v>1253</v>
      </c>
      <c r="E249" s="339" t="str">
        <f>IF(MIN('4.BS'!$C$61:$H$61)&lt;=0, "WARNING","OK")</f>
        <v>WARNING</v>
      </c>
      <c r="F249" s="159"/>
    </row>
    <row r="250" spans="1:6">
      <c r="A250" s="157">
        <f t="shared" si="3"/>
        <v>249</v>
      </c>
      <c r="B250" s="338" t="s">
        <v>1098</v>
      </c>
      <c r="C250" s="337" t="s">
        <v>1068</v>
      </c>
      <c r="D250" s="158" t="s">
        <v>968</v>
      </c>
      <c r="E250" s="339" t="str">
        <f>IF(MIN('4.BS'!$C$63:$H$63)&lt;=0, "WARNING","OK")</f>
        <v>WARNING</v>
      </c>
      <c r="F250" s="159"/>
    </row>
    <row r="251" spans="1:6">
      <c r="A251" s="157">
        <f t="shared" si="3"/>
        <v>250</v>
      </c>
      <c r="B251" s="338" t="s">
        <v>1098</v>
      </c>
      <c r="C251" s="337" t="s">
        <v>1069</v>
      </c>
      <c r="D251" s="158" t="s">
        <v>969</v>
      </c>
      <c r="E251" s="339" t="str">
        <f>IF(MIN('4.BS'!$C$66:$H$66)&lt;=0, "WARNING","OK")</f>
        <v>WARNING</v>
      </c>
      <c r="F251" s="159"/>
    </row>
    <row r="252" spans="1:6">
      <c r="A252" s="157">
        <f t="shared" si="3"/>
        <v>251</v>
      </c>
      <c r="B252" s="338" t="s">
        <v>1098</v>
      </c>
      <c r="C252" s="337" t="s">
        <v>1072</v>
      </c>
      <c r="D252" s="158" t="s">
        <v>1071</v>
      </c>
      <c r="E252" s="339" t="e">
        <f>IF(SUM('4.BS'!$C$17:$H$17)/(SUM('4.BS'!$C$12:$H$13)+SUM('4.BS'!$C$14:$H$14)+SUM('4.BS'!$C$17:$H$17)+SUM('4.BS'!$C$21:$H$25))&lt;=0.3, "WARNING","OK")</f>
        <v>#DIV/0!</v>
      </c>
      <c r="F252" s="159"/>
    </row>
    <row r="253" spans="1:6">
      <c r="A253" s="157">
        <f t="shared" si="3"/>
        <v>252</v>
      </c>
      <c r="B253" s="338" t="s">
        <v>1098</v>
      </c>
      <c r="C253" s="337" t="s">
        <v>1070</v>
      </c>
      <c r="D253" s="158" t="s">
        <v>1041</v>
      </c>
      <c r="E253" s="339" t="e">
        <f>IF(SUM('4.BS'!$C$14:$H$14)/(SUM('4.BS'!$C$12:$H$13)+SUM('4.BS'!$C$14:$H$14)+SUM('4.BS'!$C$17:$H$17)+SUM('4.BS'!$C$21:$H$25))&gt;=0.5, "WARNING","OK")</f>
        <v>#DIV/0!</v>
      </c>
      <c r="F253" s="159"/>
    </row>
    <row r="254" spans="1:6">
      <c r="A254" s="157">
        <f t="shared" si="3"/>
        <v>253</v>
      </c>
      <c r="B254" s="338" t="s">
        <v>1098</v>
      </c>
      <c r="C254" s="337" t="s">
        <v>1058</v>
      </c>
      <c r="D254" s="158" t="s">
        <v>1042</v>
      </c>
      <c r="E254" s="339" t="e">
        <f>IF(SUM('4.BS'!$C$21:$H$21)/(SUM('4.BS'!$C$12:$H$13)+SUM('4.BS'!$C$14:$H$14)+SUM('4.BS'!$C$17:$H$17)+SUM('4.BS'!$C$21:$H$25))&gt;=0.9, "WARNING","OK")</f>
        <v>#DIV/0!</v>
      </c>
      <c r="F254" s="159"/>
    </row>
    <row r="255" spans="1:6">
      <c r="A255" s="157">
        <f t="shared" si="3"/>
        <v>254</v>
      </c>
      <c r="B255" s="338" t="s">
        <v>1098</v>
      </c>
      <c r="C255" s="337" t="s">
        <v>1221</v>
      </c>
      <c r="D255" s="158" t="s">
        <v>970</v>
      </c>
      <c r="E255" s="339" t="str">
        <f>IF(SUM('4.BS'!$C$36:$H$36)&lt;&gt;SUM('4.BS'!$C$67:$H$68), "WARNING","OK")</f>
        <v>OK</v>
      </c>
      <c r="F255" s="159"/>
    </row>
    <row r="256" spans="1:6">
      <c r="A256" s="157">
        <f t="shared" si="3"/>
        <v>255</v>
      </c>
      <c r="B256" s="338" t="s">
        <v>1098</v>
      </c>
      <c r="C256" s="337" t="s">
        <v>1079</v>
      </c>
      <c r="D256" s="158" t="s">
        <v>971</v>
      </c>
      <c r="E256" s="339" t="str">
        <f>IF('4.BS'!$A$68&lt;&gt;"Excédent d'actif sur passif", "WARNING","OK")</f>
        <v>WARNING</v>
      </c>
      <c r="F256" s="159"/>
    </row>
    <row r="257" spans="1:6">
      <c r="A257" s="157">
        <f t="shared" si="3"/>
        <v>256</v>
      </c>
      <c r="B257" s="338" t="s">
        <v>1098</v>
      </c>
      <c r="C257" s="337" t="s">
        <v>1158</v>
      </c>
      <c r="D257" s="158" t="s">
        <v>1254</v>
      </c>
      <c r="E257" s="339" t="str">
        <f>IF(SUM('4.BS'!$C$36:$H$36)&lt;&gt;SUM('4.BS'!$C$12:$H$14,'4.BS'!$C$17:$H$17,'4.BS'!$C$21:$H$26,'4.BS'!$C$34:$H$35), "WARNING","OK")</f>
        <v>OK</v>
      </c>
      <c r="F257" s="159"/>
    </row>
    <row r="258" spans="1:6">
      <c r="A258" s="157">
        <f t="shared" si="3"/>
        <v>257</v>
      </c>
      <c r="B258" s="338" t="s">
        <v>1098</v>
      </c>
      <c r="C258" s="337" t="s">
        <v>1215</v>
      </c>
      <c r="D258" s="158" t="s">
        <v>1255</v>
      </c>
      <c r="E258" s="339" t="str">
        <f>IF(SUM('4.BS'!$C$67:$H$67)&lt;&gt;SUM('4.BS'!$C$39:$H$39,'4.BS'!$C$43:$H$43,'4.BS'!$C$48:$H$48,'4.BS'!$C$52:$H$52,'4.BS'!$C$56:$H$56,'4.BS'!$C$60:$H$63,'4.BS'!$C$66:$H$66), "WARNING","OK")</f>
        <v>OK</v>
      </c>
      <c r="F258" s="159"/>
    </row>
    <row r="259" spans="1:6">
      <c r="A259" s="157">
        <f t="shared" si="3"/>
        <v>258</v>
      </c>
      <c r="B259" s="338" t="s">
        <v>1160</v>
      </c>
      <c r="C259" s="337" t="s">
        <v>1080</v>
      </c>
      <c r="D259" s="158" t="s">
        <v>1247</v>
      </c>
      <c r="E259" s="339" t="e">
        <f>IF(ABS((SUM('4.Assets'!$F$8:$K$8)/(SUM('4.BS'!$C$12:$H$13)+SUM('4.BS'!$C$14:$H$14)+SUM('4.BS'!$C$17:$H$17)+SUM('4.BS'!$C$21:$H$25)))-1)&gt;0.05, "WARNING","OK")</f>
        <v>#DIV/0!</v>
      </c>
      <c r="F259" s="159"/>
    </row>
    <row r="260" spans="1:6">
      <c r="A260" s="157">
        <f t="shared" si="3"/>
        <v>259</v>
      </c>
      <c r="B260" s="338" t="s">
        <v>1153</v>
      </c>
      <c r="C260" s="337" t="s">
        <v>1241</v>
      </c>
      <c r="D260" s="158" t="s">
        <v>1242</v>
      </c>
      <c r="E260" s="339" t="e">
        <f>IF(MIN(TRANSPOSE('4.Life Technical Results'!$C$18:$AL$18)/TRANSPOSE('4.Life Technical Results'!$C$17:$AL$17))&lt;=0.8, "WARNING","OK")</f>
        <v>#DIV/0!</v>
      </c>
      <c r="F260" s="159"/>
    </row>
    <row r="261" spans="1:6">
      <c r="A261" s="157">
        <f t="shared" si="3"/>
        <v>260</v>
      </c>
      <c r="B261" s="338" t="s">
        <v>1153</v>
      </c>
      <c r="C261" s="337" t="s">
        <v>1073</v>
      </c>
      <c r="D261" s="158" t="s">
        <v>1243</v>
      </c>
      <c r="E261" s="339" t="e">
        <f>IF(MIN(TRANSPOSE('4.Life Technical Results'!$C$16:$AF$16)/TRANSPOSE('4.Life Technical Results'!$C$13:$AF$13))&lt;=0.02, "WARNING","OK")</f>
        <v>#DIV/0!</v>
      </c>
      <c r="F261" s="159"/>
    </row>
    <row r="262" spans="1:6">
      <c r="A262" s="157">
        <f t="shared" si="3"/>
        <v>261</v>
      </c>
      <c r="B262" s="338" t="s">
        <v>1153</v>
      </c>
      <c r="C262" s="337" t="s">
        <v>1225</v>
      </c>
      <c r="D262" s="158" t="s">
        <v>1224</v>
      </c>
      <c r="E262" s="339" t="str">
        <f>IF(MIN('4.Life Technical Results'!$C$26:$T$26)&lt;=0, "WARNING","OK")</f>
        <v>WARNING</v>
      </c>
      <c r="F262" s="159"/>
    </row>
    <row r="263" spans="1:6">
      <c r="A263" s="157">
        <f t="shared" si="3"/>
        <v>262</v>
      </c>
      <c r="B263" s="338" t="s">
        <v>1153</v>
      </c>
      <c r="C263" s="337" t="s">
        <v>902</v>
      </c>
      <c r="D263" s="158" t="s">
        <v>1244</v>
      </c>
      <c r="E263" s="339" t="str">
        <f>IF(MIN('4.Life Technical Results'!$C$25:$T$25)&lt;=0, "WARNING","OK")</f>
        <v>WARNING</v>
      </c>
      <c r="F263" s="159"/>
    </row>
    <row r="264" spans="1:6">
      <c r="A264" s="157">
        <f t="shared" si="3"/>
        <v>263</v>
      </c>
      <c r="B264" s="338" t="s">
        <v>1153</v>
      </c>
      <c r="C264" s="337" t="s">
        <v>508</v>
      </c>
      <c r="D264" s="158" t="s">
        <v>1245</v>
      </c>
      <c r="E264" s="339" t="str">
        <f>IF(SUM('4.Life Technical Results'!$C$23:$AF$23)&lt;&gt;SUM('4.Life Technical Results'!$C$13:$AF$13)-SUM('4.Life Technical Results'!$C$14:$AF$14)-SUM('4.Life Technical Results'!$C$15:$AF$15)-SUM('4.Life Technical Results'!$C$16:$AF$16)+SUM('4.Life Technical Results'!$C$17:$AF$17)-SUM('4.Life Technical Results'!$C$18:$AF$18)+SUM('4.Life Technical Results'!$C$19:$AF$19), "WARNING","OK")</f>
        <v>OK</v>
      </c>
      <c r="F264" s="159"/>
    </row>
    <row r="265" spans="1:6">
      <c r="A265" s="157">
        <f t="shared" ref="A265:A288" si="4">+A264+1</f>
        <v>264</v>
      </c>
      <c r="B265" s="338" t="s">
        <v>1153</v>
      </c>
      <c r="C265" s="337" t="s">
        <v>509</v>
      </c>
      <c r="D265" s="158" t="s">
        <v>1246</v>
      </c>
      <c r="E265" s="339" t="str">
        <f>IF(SUM('4.Life Technical Results'!$C$11:$AF$11)&lt;&gt;SUM('4.Life Technical Results'!$C$13:$AF$13)-SUM('4.Life Technical Results'!$C$14:$AF$14)-SUM('4.Life Technical Results'!$C$15:$AF$15), "WARNING","OK")</f>
        <v>OK</v>
      </c>
      <c r="F265" s="159"/>
    </row>
    <row r="266" spans="1:6">
      <c r="A266" s="157">
        <f t="shared" si="4"/>
        <v>265</v>
      </c>
      <c r="B266" s="338" t="s">
        <v>1152</v>
      </c>
      <c r="C266" s="337" t="s">
        <v>1184</v>
      </c>
      <c r="D266" s="158" t="s">
        <v>1235</v>
      </c>
      <c r="E266" s="339" t="e">
        <f>IF(SUM('4.Non-Life Technical Results'!$C$11:$N$11)/SUM('4.Non-Life Technical Results'!$C$10:$N$10)&lt;0.3, "WARNING","OK")</f>
        <v>#DIV/0!</v>
      </c>
      <c r="F266" s="159"/>
    </row>
    <row r="267" spans="1:6">
      <c r="A267" s="157">
        <f t="shared" si="4"/>
        <v>266</v>
      </c>
      <c r="B267" s="338" t="s">
        <v>1152</v>
      </c>
      <c r="C267" s="337" t="s">
        <v>1236</v>
      </c>
      <c r="D267" s="158" t="s">
        <v>1235</v>
      </c>
      <c r="E267" s="339" t="e">
        <f>IF(SUM('4.Non-Life Technical Results'!$O$11:$Z$11)/SUM('4.Non-Life Technical Results'!$O$10:$Z$10)&lt;0.3, "WARNING","OK")</f>
        <v>#DIV/0!</v>
      </c>
      <c r="F267" s="159"/>
    </row>
    <row r="268" spans="1:6">
      <c r="A268" s="157">
        <f t="shared" si="4"/>
        <v>267</v>
      </c>
      <c r="B268" s="338" t="s">
        <v>1152</v>
      </c>
      <c r="C268" s="337" t="s">
        <v>1237</v>
      </c>
      <c r="D268" s="158" t="s">
        <v>1235</v>
      </c>
      <c r="E268" s="339" t="e">
        <f>IF(SUM('4.Non-Life Technical Results'!$AA$11:$AF$11)/SUM('4.Non-Life Technical Results'!$AA$10:$AF$10)&lt;0.3, "WARNING","OK")</f>
        <v>#DIV/0!</v>
      </c>
      <c r="F268" s="159"/>
    </row>
    <row r="269" spans="1:6">
      <c r="A269" s="157">
        <f t="shared" si="4"/>
        <v>268</v>
      </c>
      <c r="B269" s="338" t="s">
        <v>1152</v>
      </c>
      <c r="C269" s="337" t="s">
        <v>1240</v>
      </c>
      <c r="D269" s="158" t="s">
        <v>1235</v>
      </c>
      <c r="E269" s="339" t="e">
        <f>IF(SUM('4.Non-Life Technical Results'!$AM$11:$AR$11)/SUM('4.Non-Life Technical Results'!$AM$10:$AR$10)&lt;0.3, "WARNING","OK")</f>
        <v>#DIV/0!</v>
      </c>
      <c r="F269" s="159"/>
    </row>
    <row r="270" spans="1:6">
      <c r="A270" s="157">
        <f t="shared" si="4"/>
        <v>269</v>
      </c>
      <c r="B270" s="338" t="s">
        <v>1152</v>
      </c>
      <c r="C270" s="337" t="s">
        <v>1238</v>
      </c>
      <c r="D270" s="158" t="s">
        <v>1235</v>
      </c>
      <c r="E270" s="339" t="e">
        <f>IF(SUM('4.Non-Life Technical Results'!$AS$11:$AX$11)/SUM('4.Non-Life Technical Results'!$AS$10:$AX$10)&lt;0.3, "WARNING","OK")</f>
        <v>#DIV/0!</v>
      </c>
      <c r="F270" s="159"/>
    </row>
    <row r="271" spans="1:6">
      <c r="A271" s="157">
        <f t="shared" si="4"/>
        <v>270</v>
      </c>
      <c r="B271" s="338" t="s">
        <v>1152</v>
      </c>
      <c r="C271" s="337" t="s">
        <v>1239</v>
      </c>
      <c r="D271" s="158" t="s">
        <v>1235</v>
      </c>
      <c r="E271" s="339" t="e">
        <f>IF(SUM('4.Non-Life Technical Results'!$AY$11:$BD$11)/SUM('4.Non-Life Technical Results'!$AY$10:$BD$10)&lt;0.3, "WARNING","OK")</f>
        <v>#DIV/0!</v>
      </c>
      <c r="F271" s="159"/>
    </row>
    <row r="272" spans="1:6">
      <c r="A272" s="157">
        <f t="shared" si="4"/>
        <v>271</v>
      </c>
      <c r="B272" s="338" t="s">
        <v>1152</v>
      </c>
      <c r="C272" s="337" t="s">
        <v>1216</v>
      </c>
      <c r="D272" s="158" t="s">
        <v>1227</v>
      </c>
      <c r="E272" s="339" t="e">
        <f>IF((SUM('4.Non-Life Technical Results'!$C$11:$N$11,'4.Non-Life Technical Results'!$C$12:$N$12)-SUM('4.Non-Life Technical Results'!$C$17:$N$17,'4.Non-Life Technical Results'!$C$18:$N$18))/(SUM('4.Non-Life Technical Results'!$C$10:$N$10)-SUM('4.Non-Life Technical Results'!$C$16:$N$16))&lt;0.5, "WARNING","OK")</f>
        <v>#DIV/0!</v>
      </c>
      <c r="F272" s="159"/>
    </row>
    <row r="273" spans="1:6">
      <c r="A273" s="157">
        <f t="shared" si="4"/>
        <v>272</v>
      </c>
      <c r="B273" s="338" t="s">
        <v>1152</v>
      </c>
      <c r="C273" s="337" t="s">
        <v>1230</v>
      </c>
      <c r="D273" s="158" t="s">
        <v>1227</v>
      </c>
      <c r="E273" s="339" t="e">
        <f>IF((SUM('4.Non-Life Technical Results'!$O$11:$Z$11,'4.Non-Life Technical Results'!$O$12:$Z$12)-SUM('4.Non-Life Technical Results'!$O$17:$Z$17,'4.Non-Life Technical Results'!$O$18:$Z$18))/(SUM('4.Non-Life Technical Results'!$O$10:$Z$10)-SUM('4.Non-Life Technical Results'!$O$16:$Z$16))&lt;0.5, "WARNING","OK")</f>
        <v>#DIV/0!</v>
      </c>
      <c r="F273" s="159"/>
    </row>
    <row r="274" spans="1:6">
      <c r="A274" s="157">
        <f t="shared" si="4"/>
        <v>273</v>
      </c>
      <c r="B274" s="338" t="s">
        <v>1152</v>
      </c>
      <c r="C274" s="337" t="s">
        <v>1217</v>
      </c>
      <c r="D274" s="158" t="s">
        <v>1227</v>
      </c>
      <c r="E274" s="339" t="e">
        <f>IF((SUM('4.Non-Life Technical Results'!$AA$11:$AF$11,'4.Non-Life Technical Results'!$AA$12:$AF$12)-SUM('4.Non-Life Technical Results'!$AA$17:$AF$17,'4.Non-Life Technical Results'!$AA$18:$AF$18))/(SUM('4.Non-Life Technical Results'!$AA$10:$AF$10)-SUM('4.Non-Life Technical Results'!$AA$16:$AF$16))&lt;0.5, "WARNING","OK")</f>
        <v>#DIV/0!</v>
      </c>
      <c r="F274" s="159"/>
    </row>
    <row r="275" spans="1:6">
      <c r="A275" s="157">
        <f t="shared" si="4"/>
        <v>274</v>
      </c>
      <c r="B275" s="338" t="s">
        <v>1152</v>
      </c>
      <c r="C275" s="337" t="s">
        <v>1218</v>
      </c>
      <c r="D275" s="158" t="s">
        <v>1227</v>
      </c>
      <c r="E275" s="339" t="e">
        <f>IF((SUM('4.Non-Life Technical Results'!$AM$11:$AR$11,'4.Non-Life Technical Results'!$AM$12:$AR$12)-SUM('4.Non-Life Technical Results'!$AM$17:$AR$17,'4.Non-Life Technical Results'!$AM$18:$AR$18))/(SUM('4.Non-Life Technical Results'!$AM$10:$AR$10)-SUM('4.Non-Life Technical Results'!$AM$16:$AR$16))&lt;0.5, "WARNING","OK")</f>
        <v>#DIV/0!</v>
      </c>
      <c r="F275" s="159"/>
    </row>
    <row r="276" spans="1:6">
      <c r="A276" s="157">
        <f t="shared" si="4"/>
        <v>275</v>
      </c>
      <c r="B276" s="338" t="s">
        <v>1152</v>
      </c>
      <c r="C276" s="337" t="s">
        <v>1226</v>
      </c>
      <c r="D276" s="158" t="s">
        <v>1227</v>
      </c>
      <c r="E276" s="339" t="e">
        <f>IF((SUM('4.Non-Life Technical Results'!$AS$11:$AX$11,'4.Non-Life Technical Results'!$AS$12:$AX$12)-SUM('4.Non-Life Technical Results'!$AS$17:$AX$17,'4.Non-Life Technical Results'!$AS$18:$AX$18))/(SUM('4.Non-Life Technical Results'!$AS$10:$AX$10)-SUM('4.Non-Life Technical Results'!$AS$16:$AX$16))&lt;0.5, "WARNING","OK")</f>
        <v>#DIV/0!</v>
      </c>
      <c r="F276" s="159"/>
    </row>
    <row r="277" spans="1:6">
      <c r="A277" s="157">
        <f t="shared" si="4"/>
        <v>276</v>
      </c>
      <c r="B277" s="338" t="s">
        <v>1152</v>
      </c>
      <c r="C277" s="337" t="s">
        <v>1219</v>
      </c>
      <c r="D277" s="158" t="s">
        <v>1227</v>
      </c>
      <c r="E277" s="339" t="e">
        <f>IF((SUM('4.Non-Life Technical Results'!$AY$11:$BD$11,'4.Non-Life Technical Results'!$AY$12:$BD$12)-SUM('4.Non-Life Technical Results'!$AY$17:$BD$17,'4.Non-Life Technical Results'!$AY$18:$BD$18))/(SUM('4.Non-Life Technical Results'!$AY$10:$BD$10)-SUM('4.Non-Life Technical Results'!$AY$16:$BD$16))&lt;0.5, "WARNING","OK")</f>
        <v>#DIV/0!</v>
      </c>
      <c r="F277" s="159"/>
    </row>
    <row r="278" spans="1:6">
      <c r="A278" s="157">
        <f t="shared" si="4"/>
        <v>277</v>
      </c>
      <c r="B278" s="338" t="s">
        <v>1152</v>
      </c>
      <c r="C278" s="337" t="s">
        <v>1232</v>
      </c>
      <c r="D278" s="158" t="s">
        <v>973</v>
      </c>
      <c r="E278" s="339" t="str">
        <f>IF(MIN('4.Non-Life Technical Results'!$U$9:$Z$9)&lt;=0, "WARNING","OK")</f>
        <v>WARNING</v>
      </c>
      <c r="F278" s="159"/>
    </row>
    <row r="279" spans="1:6">
      <c r="A279" s="157">
        <f t="shared" si="4"/>
        <v>278</v>
      </c>
      <c r="B279" s="338" t="s">
        <v>1152</v>
      </c>
      <c r="C279" s="337" t="s">
        <v>1233</v>
      </c>
      <c r="D279" s="158" t="s">
        <v>973</v>
      </c>
      <c r="E279" s="339" t="str">
        <f>IF(MIN('4.Non-Life Technical Results'!$AA$9:$AF$9)&lt;=0, "WARNING","OK")</f>
        <v>WARNING</v>
      </c>
      <c r="F279" s="159"/>
    </row>
    <row r="280" spans="1:6">
      <c r="A280" s="157">
        <f t="shared" si="4"/>
        <v>279</v>
      </c>
      <c r="B280" s="338" t="s">
        <v>1152</v>
      </c>
      <c r="C280" s="337" t="s">
        <v>1234</v>
      </c>
      <c r="D280" s="158" t="s">
        <v>973</v>
      </c>
      <c r="E280" s="339" t="str">
        <f>IF(MIN('4.Non-Life Technical Results'!$AM$9:$AR$9)&lt;=0, "WARNING","OK")</f>
        <v>WARNING</v>
      </c>
      <c r="F280" s="159"/>
    </row>
    <row r="281" spans="1:6">
      <c r="A281" s="157">
        <f t="shared" si="4"/>
        <v>280</v>
      </c>
      <c r="B281" s="338" t="s">
        <v>1152</v>
      </c>
      <c r="C281" s="337" t="s">
        <v>1231</v>
      </c>
      <c r="D281" s="158" t="s">
        <v>973</v>
      </c>
      <c r="E281" s="339" t="str">
        <f>IF(MIN('4.Non-Life Technical Results'!$AS$9:$AX$9)&lt;=0, "WARNING","OK")</f>
        <v>WARNING</v>
      </c>
      <c r="F281" s="159"/>
    </row>
    <row r="282" spans="1:6">
      <c r="A282" s="157">
        <f t="shared" si="4"/>
        <v>281</v>
      </c>
      <c r="B282" s="338" t="s">
        <v>1152</v>
      </c>
      <c r="C282" s="337" t="s">
        <v>508</v>
      </c>
      <c r="D282" s="158" t="s">
        <v>972</v>
      </c>
      <c r="E282" s="339" t="str">
        <f>IF(SUM('4.Life Technical Results'!$C$25:$AF$25)&lt;&gt;SUM('4.Life Technical Results'!$C$16:$AF$16)-SUM('4.Life Technical Results'!$C$17:$AF$17)-SUM('4.Life Technical Results'!$C$19:$AF$19)+SUM('4.Life Technical Results'!$C$20:$AF$20)+SUM('4.Life Technical Results'!$C$21:$AF$21), "WARNING","OK")</f>
        <v>OK</v>
      </c>
      <c r="F282" s="159"/>
    </row>
    <row r="283" spans="1:6">
      <c r="A283" s="157">
        <f t="shared" si="4"/>
        <v>282</v>
      </c>
      <c r="B283" s="338" t="s">
        <v>1152</v>
      </c>
      <c r="C283" s="337" t="s">
        <v>509</v>
      </c>
      <c r="D283" s="158" t="s">
        <v>1223</v>
      </c>
      <c r="E283" s="339" t="str">
        <f>IF(SUM('4.Life Technical Results'!$C$14:$AF$14)&lt;&gt;SUM('4.Life Technical Results'!$C$16:$AF$16)-SUM('4.Life Technical Results'!$C$17:$AF$17), "WARNING","OK")</f>
        <v>OK</v>
      </c>
      <c r="F283" s="159"/>
    </row>
    <row r="284" spans="1:6">
      <c r="A284" s="157">
        <f t="shared" si="4"/>
        <v>283</v>
      </c>
      <c r="B284" s="338" t="s">
        <v>1152</v>
      </c>
      <c r="C284" s="337" t="s">
        <v>1179</v>
      </c>
      <c r="D284" s="158" t="s">
        <v>1229</v>
      </c>
      <c r="E284" s="339" t="str">
        <f>IF(SUM('4.Non-Life Technical Results'!$C$10:$BD$10)&lt;=0.8*SUM('4.Non-Life Technical Results'!$BE$10:$BJ$10), "WARNING","OK")</f>
        <v>WARNING</v>
      </c>
      <c r="F284" s="159"/>
    </row>
    <row r="285" spans="1:6">
      <c r="A285" s="157">
        <f t="shared" si="4"/>
        <v>284</v>
      </c>
      <c r="B285" s="338" t="s">
        <v>1134</v>
      </c>
      <c r="C285" s="337" t="s">
        <v>1231</v>
      </c>
      <c r="D285" s="158" t="s">
        <v>1112</v>
      </c>
      <c r="E285" s="339" t="str">
        <f>IF(SUM('4.Non-Life Technical Results'!$AS$9:$AX$9)&lt;&gt;SUM('4.NAT CAT'!$O$7:$T$7), "WARNING","OK")</f>
        <v>OK</v>
      </c>
      <c r="F285" s="159"/>
    </row>
    <row r="286" spans="1:6">
      <c r="A286" s="157">
        <f t="shared" si="4"/>
        <v>285</v>
      </c>
      <c r="B286" s="338" t="s">
        <v>1134</v>
      </c>
      <c r="C286" s="337" t="s">
        <v>1132</v>
      </c>
      <c r="D286" s="158" t="s">
        <v>1228</v>
      </c>
      <c r="E286" s="339" t="str">
        <f>IF(SUM('4.Non-Life Technical Results'!$AS$11:$AX$11)&lt;&gt;SUM('4.NAT CAT'!$AA$7:$AF$7), "WARNING","OK")</f>
        <v>OK</v>
      </c>
      <c r="F286" s="159"/>
    </row>
    <row r="287" spans="1:6">
      <c r="A287" s="157">
        <f t="shared" si="4"/>
        <v>286</v>
      </c>
      <c r="B287" s="338" t="s">
        <v>1134</v>
      </c>
      <c r="C287" s="337" t="s">
        <v>1077</v>
      </c>
      <c r="D287" s="158" t="s">
        <v>975</v>
      </c>
      <c r="E287" s="339" t="str">
        <f>IF(SUM('4.NAT CAT'!$O$8:$AF$102)&lt;&gt;SUM('4.NAT CAT'!$O$7:$AF$7), "WARNING","OK")</f>
        <v>OK</v>
      </c>
      <c r="F287" s="159"/>
    </row>
    <row r="288" spans="1:6">
      <c r="A288" s="157">
        <f t="shared" si="4"/>
        <v>287</v>
      </c>
      <c r="B288" s="338" t="s">
        <v>1155</v>
      </c>
      <c r="C288" s="337" t="s">
        <v>1077</v>
      </c>
      <c r="D288" s="158" t="s">
        <v>1113</v>
      </c>
      <c r="E288" s="339" t="str">
        <f>IF(SUM('4.Heath_Drought_Flood'!$C$7:$T$19,'3.Health_Drought_Flood'!$C$28:$T$40)&lt;&gt;SUM('4.Heath_Drought_Flood'!$C$6:$T$6,'3.Health_Drought_Flood'!$C$27:$T$27), "WARNING","OK")</f>
        <v>OK</v>
      </c>
      <c r="F288" s="159"/>
    </row>
  </sheetData>
  <conditionalFormatting sqref="E2:E288">
    <cfRule type="containsText" dxfId="1928" priority="3181" operator="containsText" text="OK">
      <formula>NOT(ISERROR(SEARCH("OK",E2)))</formula>
    </cfRule>
  </conditionalFormatting>
  <conditionalFormatting sqref="E2:E288">
    <cfRule type="containsText" dxfId="1927" priority="3187" operator="containsText" text="WORNING">
      <formula>NOT(ISERROR(SEARCH("WORNING",E2)))</formula>
    </cfRule>
    <cfRule type="containsText" dxfId="1926" priority="3188" operator="containsText" text="ALERT">
      <formula>NOT(ISERROR(SEARCH("ALERT",E2)))</formula>
    </cfRule>
    <cfRule type="containsText" dxfId="1925" priority="3189" operator="containsText" text="OK">
      <formula>NOT(ISERROR(SEARCH("OK",E2)))</formula>
    </cfRule>
  </conditionalFormatting>
  <conditionalFormatting sqref="E9:E10">
    <cfRule type="containsText" dxfId="1924" priority="3184" operator="containsText" text="WORNING">
      <formula>NOT(ISERROR(SEARCH("WORNING",E9)))</formula>
    </cfRule>
    <cfRule type="containsText" dxfId="1923" priority="3185" operator="containsText" text="ALERT">
      <formula>NOT(ISERROR(SEARCH("ALERT",E9)))</formula>
    </cfRule>
    <cfRule type="containsText" dxfId="1922" priority="3186" operator="containsText" text="OK">
      <formula>NOT(ISERROR(SEARCH("OK",E9)))</formula>
    </cfRule>
  </conditionalFormatting>
  <conditionalFormatting sqref="E2:E288">
    <cfRule type="containsText" dxfId="1921" priority="3182" operator="containsText" text="WARNING">
      <formula>NOT(ISERROR(SEARCH("WARNING",E2)))</formula>
    </cfRule>
    <cfRule type="containsText" dxfId="1920" priority="3183" operator="containsText" text="OK">
      <formula>NOT(ISERROR(SEARCH("OK",E2)))</formula>
    </cfRule>
  </conditionalFormatting>
  <conditionalFormatting sqref="E11">
    <cfRule type="containsText" dxfId="1919" priority="3160" operator="containsText" text="OK">
      <formula>NOT(ISERROR(SEARCH("OK",E11)))</formula>
    </cfRule>
  </conditionalFormatting>
  <conditionalFormatting sqref="E11">
    <cfRule type="containsText" dxfId="1918" priority="3166" operator="containsText" text="WORNING">
      <formula>NOT(ISERROR(SEARCH("WORNING",E11)))</formula>
    </cfRule>
    <cfRule type="containsText" dxfId="1917" priority="3167" operator="containsText" text="ALERT">
      <formula>NOT(ISERROR(SEARCH("ALERT",E11)))</formula>
    </cfRule>
    <cfRule type="containsText" dxfId="1916" priority="3168" operator="containsText" text="OK">
      <formula>NOT(ISERROR(SEARCH("OK",E11)))</formula>
    </cfRule>
  </conditionalFormatting>
  <conditionalFormatting sqref="E11">
    <cfRule type="containsText" dxfId="1915" priority="3163" operator="containsText" text="WORNING">
      <formula>NOT(ISERROR(SEARCH("WORNING",E11)))</formula>
    </cfRule>
    <cfRule type="containsText" dxfId="1914" priority="3164" operator="containsText" text="ALERT">
      <formula>NOT(ISERROR(SEARCH("ALERT",E11)))</formula>
    </cfRule>
    <cfRule type="containsText" dxfId="1913" priority="3165" operator="containsText" text="OK">
      <formula>NOT(ISERROR(SEARCH("OK",E11)))</formula>
    </cfRule>
  </conditionalFormatting>
  <conditionalFormatting sqref="E11">
    <cfRule type="containsText" dxfId="1912" priority="3161" operator="containsText" text="WARNING">
      <formula>NOT(ISERROR(SEARCH("WARNING",E11)))</formula>
    </cfRule>
    <cfRule type="containsText" dxfId="1911" priority="3162" operator="containsText" text="OK">
      <formula>NOT(ISERROR(SEARCH("OK",E11)))</formula>
    </cfRule>
  </conditionalFormatting>
  <conditionalFormatting sqref="E12">
    <cfRule type="containsText" dxfId="1910" priority="3151" operator="containsText" text="OK">
      <formula>NOT(ISERROR(SEARCH("OK",E12)))</formula>
    </cfRule>
  </conditionalFormatting>
  <conditionalFormatting sqref="E12">
    <cfRule type="containsText" dxfId="1909" priority="3157" operator="containsText" text="WORNING">
      <formula>NOT(ISERROR(SEARCH("WORNING",E12)))</formula>
    </cfRule>
    <cfRule type="containsText" dxfId="1908" priority="3158" operator="containsText" text="ALERT">
      <formula>NOT(ISERROR(SEARCH("ALERT",E12)))</formula>
    </cfRule>
    <cfRule type="containsText" dxfId="1907" priority="3159" operator="containsText" text="OK">
      <formula>NOT(ISERROR(SEARCH("OK",E12)))</formula>
    </cfRule>
  </conditionalFormatting>
  <conditionalFormatting sqref="E12">
    <cfRule type="containsText" dxfId="1906" priority="3154" operator="containsText" text="WORNING">
      <formula>NOT(ISERROR(SEARCH("WORNING",E12)))</formula>
    </cfRule>
    <cfRule type="containsText" dxfId="1905" priority="3155" operator="containsText" text="ALERT">
      <formula>NOT(ISERROR(SEARCH("ALERT",E12)))</formula>
    </cfRule>
    <cfRule type="containsText" dxfId="1904" priority="3156" operator="containsText" text="OK">
      <formula>NOT(ISERROR(SEARCH("OK",E12)))</formula>
    </cfRule>
  </conditionalFormatting>
  <conditionalFormatting sqref="E12">
    <cfRule type="containsText" dxfId="1903" priority="3152" operator="containsText" text="WARNING">
      <formula>NOT(ISERROR(SEARCH("WARNING",E12)))</formula>
    </cfRule>
    <cfRule type="containsText" dxfId="1902" priority="3153" operator="containsText" text="OK">
      <formula>NOT(ISERROR(SEARCH("OK",E12)))</formula>
    </cfRule>
  </conditionalFormatting>
  <conditionalFormatting sqref="E13">
    <cfRule type="containsText" dxfId="1901" priority="3142" operator="containsText" text="OK">
      <formula>NOT(ISERROR(SEARCH("OK",E13)))</formula>
    </cfRule>
  </conditionalFormatting>
  <conditionalFormatting sqref="E13">
    <cfRule type="containsText" dxfId="1900" priority="3148" operator="containsText" text="WORNING">
      <formula>NOT(ISERROR(SEARCH("WORNING",E13)))</formula>
    </cfRule>
    <cfRule type="containsText" dxfId="1899" priority="3149" operator="containsText" text="ALERT">
      <formula>NOT(ISERROR(SEARCH("ALERT",E13)))</formula>
    </cfRule>
    <cfRule type="containsText" dxfId="1898" priority="3150" operator="containsText" text="OK">
      <formula>NOT(ISERROR(SEARCH("OK",E13)))</formula>
    </cfRule>
  </conditionalFormatting>
  <conditionalFormatting sqref="E13">
    <cfRule type="containsText" dxfId="1897" priority="3145" operator="containsText" text="WORNING">
      <formula>NOT(ISERROR(SEARCH("WORNING",E13)))</formula>
    </cfRule>
    <cfRule type="containsText" dxfId="1896" priority="3146" operator="containsText" text="ALERT">
      <formula>NOT(ISERROR(SEARCH("ALERT",E13)))</formula>
    </cfRule>
    <cfRule type="containsText" dxfId="1895" priority="3147" operator="containsText" text="OK">
      <formula>NOT(ISERROR(SEARCH("OK",E13)))</formula>
    </cfRule>
  </conditionalFormatting>
  <conditionalFormatting sqref="E13">
    <cfRule type="containsText" dxfId="1894" priority="3143" operator="containsText" text="WARNING">
      <formula>NOT(ISERROR(SEARCH("WARNING",E13)))</formula>
    </cfRule>
    <cfRule type="containsText" dxfId="1893" priority="3144" operator="containsText" text="OK">
      <formula>NOT(ISERROR(SEARCH("OK",E13)))</formula>
    </cfRule>
  </conditionalFormatting>
  <conditionalFormatting sqref="E14">
    <cfRule type="containsText" dxfId="1892" priority="3133" operator="containsText" text="OK">
      <formula>NOT(ISERROR(SEARCH("OK",E14)))</formula>
    </cfRule>
  </conditionalFormatting>
  <conditionalFormatting sqref="E14">
    <cfRule type="containsText" dxfId="1891" priority="3139" operator="containsText" text="WORNING">
      <formula>NOT(ISERROR(SEARCH("WORNING",E14)))</formula>
    </cfRule>
    <cfRule type="containsText" dxfId="1890" priority="3140" operator="containsText" text="ALERT">
      <formula>NOT(ISERROR(SEARCH("ALERT",E14)))</formula>
    </cfRule>
    <cfRule type="containsText" dxfId="1889" priority="3141" operator="containsText" text="OK">
      <formula>NOT(ISERROR(SEARCH("OK",E14)))</formula>
    </cfRule>
  </conditionalFormatting>
  <conditionalFormatting sqref="E14">
    <cfRule type="containsText" dxfId="1888" priority="3136" operator="containsText" text="WORNING">
      <formula>NOT(ISERROR(SEARCH("WORNING",E14)))</formula>
    </cfRule>
    <cfRule type="containsText" dxfId="1887" priority="3137" operator="containsText" text="ALERT">
      <formula>NOT(ISERROR(SEARCH("ALERT",E14)))</formula>
    </cfRule>
    <cfRule type="containsText" dxfId="1886" priority="3138" operator="containsText" text="OK">
      <formula>NOT(ISERROR(SEARCH("OK",E14)))</formula>
    </cfRule>
  </conditionalFormatting>
  <conditionalFormatting sqref="E14">
    <cfRule type="containsText" dxfId="1885" priority="3134" operator="containsText" text="WARNING">
      <formula>NOT(ISERROR(SEARCH("WARNING",E14)))</formula>
    </cfRule>
    <cfRule type="containsText" dxfId="1884" priority="3135" operator="containsText" text="OK">
      <formula>NOT(ISERROR(SEARCH("OK",E14)))</formula>
    </cfRule>
  </conditionalFormatting>
  <conditionalFormatting sqref="E15">
    <cfRule type="containsText" dxfId="1883" priority="3124" operator="containsText" text="OK">
      <formula>NOT(ISERROR(SEARCH("OK",E15)))</formula>
    </cfRule>
  </conditionalFormatting>
  <conditionalFormatting sqref="E15">
    <cfRule type="containsText" dxfId="1882" priority="3130" operator="containsText" text="WORNING">
      <formula>NOT(ISERROR(SEARCH("WORNING",E15)))</formula>
    </cfRule>
    <cfRule type="containsText" dxfId="1881" priority="3131" operator="containsText" text="ALERT">
      <formula>NOT(ISERROR(SEARCH("ALERT",E15)))</formula>
    </cfRule>
    <cfRule type="containsText" dxfId="1880" priority="3132" operator="containsText" text="OK">
      <formula>NOT(ISERROR(SEARCH("OK",E15)))</formula>
    </cfRule>
  </conditionalFormatting>
  <conditionalFormatting sqref="E15">
    <cfRule type="containsText" dxfId="1879" priority="3127" operator="containsText" text="WORNING">
      <formula>NOT(ISERROR(SEARCH("WORNING",E15)))</formula>
    </cfRule>
    <cfRule type="containsText" dxfId="1878" priority="3128" operator="containsText" text="ALERT">
      <formula>NOT(ISERROR(SEARCH("ALERT",E15)))</formula>
    </cfRule>
    <cfRule type="containsText" dxfId="1877" priority="3129" operator="containsText" text="OK">
      <formula>NOT(ISERROR(SEARCH("OK",E15)))</formula>
    </cfRule>
  </conditionalFormatting>
  <conditionalFormatting sqref="E15">
    <cfRule type="containsText" dxfId="1876" priority="3125" operator="containsText" text="WARNING">
      <formula>NOT(ISERROR(SEARCH("WARNING",E15)))</formula>
    </cfRule>
    <cfRule type="containsText" dxfId="1875" priority="3126" operator="containsText" text="OK">
      <formula>NOT(ISERROR(SEARCH("OK",E15)))</formula>
    </cfRule>
  </conditionalFormatting>
  <conditionalFormatting sqref="E16">
    <cfRule type="containsText" dxfId="1874" priority="3106" operator="containsText" text="OK">
      <formula>NOT(ISERROR(SEARCH("OK",E16)))</formula>
    </cfRule>
  </conditionalFormatting>
  <conditionalFormatting sqref="E16">
    <cfRule type="containsText" dxfId="1873" priority="3112" operator="containsText" text="WORNING">
      <formula>NOT(ISERROR(SEARCH("WORNING",E16)))</formula>
    </cfRule>
    <cfRule type="containsText" dxfId="1872" priority="3113" operator="containsText" text="ALERT">
      <formula>NOT(ISERROR(SEARCH("ALERT",E16)))</formula>
    </cfRule>
    <cfRule type="containsText" dxfId="1871" priority="3114" operator="containsText" text="OK">
      <formula>NOT(ISERROR(SEARCH("OK",E16)))</formula>
    </cfRule>
  </conditionalFormatting>
  <conditionalFormatting sqref="E16">
    <cfRule type="containsText" dxfId="1870" priority="3109" operator="containsText" text="WORNING">
      <formula>NOT(ISERROR(SEARCH("WORNING",E16)))</formula>
    </cfRule>
    <cfRule type="containsText" dxfId="1869" priority="3110" operator="containsText" text="ALERT">
      <formula>NOT(ISERROR(SEARCH("ALERT",E16)))</formula>
    </cfRule>
    <cfRule type="containsText" dxfId="1868" priority="3111" operator="containsText" text="OK">
      <formula>NOT(ISERROR(SEARCH("OK",E16)))</formula>
    </cfRule>
  </conditionalFormatting>
  <conditionalFormatting sqref="E16">
    <cfRule type="containsText" dxfId="1867" priority="3107" operator="containsText" text="WARNING">
      <formula>NOT(ISERROR(SEARCH("WARNING",E16)))</formula>
    </cfRule>
    <cfRule type="containsText" dxfId="1866" priority="3108" operator="containsText" text="OK">
      <formula>NOT(ISERROR(SEARCH("OK",E16)))</formula>
    </cfRule>
  </conditionalFormatting>
  <conditionalFormatting sqref="E21">
    <cfRule type="containsText" dxfId="1865" priority="3043" operator="containsText" text="OK">
      <formula>NOT(ISERROR(SEARCH("OK",E21)))</formula>
    </cfRule>
  </conditionalFormatting>
  <conditionalFormatting sqref="E21">
    <cfRule type="containsText" dxfId="1864" priority="3049" operator="containsText" text="WORNING">
      <formula>NOT(ISERROR(SEARCH("WORNING",E21)))</formula>
    </cfRule>
    <cfRule type="containsText" dxfId="1863" priority="3050" operator="containsText" text="ALERT">
      <formula>NOT(ISERROR(SEARCH("ALERT",E21)))</formula>
    </cfRule>
    <cfRule type="containsText" dxfId="1862" priority="3051" operator="containsText" text="OK">
      <formula>NOT(ISERROR(SEARCH("OK",E21)))</formula>
    </cfRule>
  </conditionalFormatting>
  <conditionalFormatting sqref="E21">
    <cfRule type="containsText" dxfId="1861" priority="3046" operator="containsText" text="WORNING">
      <formula>NOT(ISERROR(SEARCH("WORNING",E21)))</formula>
    </cfRule>
    <cfRule type="containsText" dxfId="1860" priority="3047" operator="containsText" text="ALERT">
      <formula>NOT(ISERROR(SEARCH("ALERT",E21)))</formula>
    </cfRule>
    <cfRule type="containsText" dxfId="1859" priority="3048" operator="containsText" text="OK">
      <formula>NOT(ISERROR(SEARCH("OK",E21)))</formula>
    </cfRule>
  </conditionalFormatting>
  <conditionalFormatting sqref="E21">
    <cfRule type="containsText" dxfId="1858" priority="3044" operator="containsText" text="WARNING">
      <formula>NOT(ISERROR(SEARCH("WARNING",E21)))</formula>
    </cfRule>
    <cfRule type="containsText" dxfId="1857" priority="3045" operator="containsText" text="OK">
      <formula>NOT(ISERROR(SEARCH("OK",E21)))</formula>
    </cfRule>
  </conditionalFormatting>
  <conditionalFormatting sqref="E17">
    <cfRule type="containsText" dxfId="1856" priority="3088" operator="containsText" text="OK">
      <formula>NOT(ISERROR(SEARCH("OK",E17)))</formula>
    </cfRule>
  </conditionalFormatting>
  <conditionalFormatting sqref="E17">
    <cfRule type="containsText" dxfId="1855" priority="3094" operator="containsText" text="WORNING">
      <formula>NOT(ISERROR(SEARCH("WORNING",E17)))</formula>
    </cfRule>
    <cfRule type="containsText" dxfId="1854" priority="3095" operator="containsText" text="ALERT">
      <formula>NOT(ISERROR(SEARCH("ALERT",E17)))</formula>
    </cfRule>
    <cfRule type="containsText" dxfId="1853" priority="3096" operator="containsText" text="OK">
      <formula>NOT(ISERROR(SEARCH("OK",E17)))</formula>
    </cfRule>
  </conditionalFormatting>
  <conditionalFormatting sqref="E17">
    <cfRule type="containsText" dxfId="1852" priority="3091" operator="containsText" text="WORNING">
      <formula>NOT(ISERROR(SEARCH("WORNING",E17)))</formula>
    </cfRule>
    <cfRule type="containsText" dxfId="1851" priority="3092" operator="containsText" text="ALERT">
      <formula>NOT(ISERROR(SEARCH("ALERT",E17)))</formula>
    </cfRule>
    <cfRule type="containsText" dxfId="1850" priority="3093" operator="containsText" text="OK">
      <formula>NOT(ISERROR(SEARCH("OK",E17)))</formula>
    </cfRule>
  </conditionalFormatting>
  <conditionalFormatting sqref="E17">
    <cfRule type="containsText" dxfId="1849" priority="3089" operator="containsText" text="WARNING">
      <formula>NOT(ISERROR(SEARCH("WARNING",E17)))</formula>
    </cfRule>
    <cfRule type="containsText" dxfId="1848" priority="3090" operator="containsText" text="OK">
      <formula>NOT(ISERROR(SEARCH("OK",E17)))</formula>
    </cfRule>
  </conditionalFormatting>
  <conditionalFormatting sqref="E18">
    <cfRule type="containsText" dxfId="1847" priority="3079" operator="containsText" text="OK">
      <formula>NOT(ISERROR(SEARCH("OK",E18)))</formula>
    </cfRule>
  </conditionalFormatting>
  <conditionalFormatting sqref="E18">
    <cfRule type="containsText" dxfId="1846" priority="3085" operator="containsText" text="WORNING">
      <formula>NOT(ISERROR(SEARCH("WORNING",E18)))</formula>
    </cfRule>
    <cfRule type="containsText" dxfId="1845" priority="3086" operator="containsText" text="ALERT">
      <formula>NOT(ISERROR(SEARCH("ALERT",E18)))</formula>
    </cfRule>
    <cfRule type="containsText" dxfId="1844" priority="3087" operator="containsText" text="OK">
      <formula>NOT(ISERROR(SEARCH("OK",E18)))</formula>
    </cfRule>
  </conditionalFormatting>
  <conditionalFormatting sqref="E18">
    <cfRule type="containsText" dxfId="1843" priority="3082" operator="containsText" text="WORNING">
      <formula>NOT(ISERROR(SEARCH("WORNING",E18)))</formula>
    </cfRule>
    <cfRule type="containsText" dxfId="1842" priority="3083" operator="containsText" text="ALERT">
      <formula>NOT(ISERROR(SEARCH("ALERT",E18)))</formula>
    </cfRule>
    <cfRule type="containsText" dxfId="1841" priority="3084" operator="containsText" text="OK">
      <formula>NOT(ISERROR(SEARCH("OK",E18)))</formula>
    </cfRule>
  </conditionalFormatting>
  <conditionalFormatting sqref="E18">
    <cfRule type="containsText" dxfId="1840" priority="3080" operator="containsText" text="WARNING">
      <formula>NOT(ISERROR(SEARCH("WARNING",E18)))</formula>
    </cfRule>
    <cfRule type="containsText" dxfId="1839" priority="3081" operator="containsText" text="OK">
      <formula>NOT(ISERROR(SEARCH("OK",E18)))</formula>
    </cfRule>
  </conditionalFormatting>
  <conditionalFormatting sqref="E19">
    <cfRule type="containsText" dxfId="1838" priority="3070" operator="containsText" text="OK">
      <formula>NOT(ISERROR(SEARCH("OK",E19)))</formula>
    </cfRule>
  </conditionalFormatting>
  <conditionalFormatting sqref="E19">
    <cfRule type="containsText" dxfId="1837" priority="3076" operator="containsText" text="WORNING">
      <formula>NOT(ISERROR(SEARCH("WORNING",E19)))</formula>
    </cfRule>
    <cfRule type="containsText" dxfId="1836" priority="3077" operator="containsText" text="ALERT">
      <formula>NOT(ISERROR(SEARCH("ALERT",E19)))</formula>
    </cfRule>
    <cfRule type="containsText" dxfId="1835" priority="3078" operator="containsText" text="OK">
      <formula>NOT(ISERROR(SEARCH("OK",E19)))</formula>
    </cfRule>
  </conditionalFormatting>
  <conditionalFormatting sqref="E19">
    <cfRule type="containsText" dxfId="1834" priority="3073" operator="containsText" text="WORNING">
      <formula>NOT(ISERROR(SEARCH("WORNING",E19)))</formula>
    </cfRule>
    <cfRule type="containsText" dxfId="1833" priority="3074" operator="containsText" text="ALERT">
      <formula>NOT(ISERROR(SEARCH("ALERT",E19)))</formula>
    </cfRule>
    <cfRule type="containsText" dxfId="1832" priority="3075" operator="containsText" text="OK">
      <formula>NOT(ISERROR(SEARCH("OK",E19)))</formula>
    </cfRule>
  </conditionalFormatting>
  <conditionalFormatting sqref="E19">
    <cfRule type="containsText" dxfId="1831" priority="3071" operator="containsText" text="WARNING">
      <formula>NOT(ISERROR(SEARCH("WARNING",E19)))</formula>
    </cfRule>
    <cfRule type="containsText" dxfId="1830" priority="3072" operator="containsText" text="OK">
      <formula>NOT(ISERROR(SEARCH("OK",E19)))</formula>
    </cfRule>
  </conditionalFormatting>
  <conditionalFormatting sqref="E20">
    <cfRule type="containsText" dxfId="1829" priority="3061" operator="containsText" text="OK">
      <formula>NOT(ISERROR(SEARCH("OK",E20)))</formula>
    </cfRule>
  </conditionalFormatting>
  <conditionalFormatting sqref="E20">
    <cfRule type="containsText" dxfId="1828" priority="3067" operator="containsText" text="WORNING">
      <formula>NOT(ISERROR(SEARCH("WORNING",E20)))</formula>
    </cfRule>
    <cfRule type="containsText" dxfId="1827" priority="3068" operator="containsText" text="ALERT">
      <formula>NOT(ISERROR(SEARCH("ALERT",E20)))</formula>
    </cfRule>
    <cfRule type="containsText" dxfId="1826" priority="3069" operator="containsText" text="OK">
      <formula>NOT(ISERROR(SEARCH("OK",E20)))</formula>
    </cfRule>
  </conditionalFormatting>
  <conditionalFormatting sqref="E20">
    <cfRule type="containsText" dxfId="1825" priority="3064" operator="containsText" text="WORNING">
      <formula>NOT(ISERROR(SEARCH("WORNING",E20)))</formula>
    </cfRule>
    <cfRule type="containsText" dxfId="1824" priority="3065" operator="containsText" text="ALERT">
      <formula>NOT(ISERROR(SEARCH("ALERT",E20)))</formula>
    </cfRule>
    <cfRule type="containsText" dxfId="1823" priority="3066" operator="containsText" text="OK">
      <formula>NOT(ISERROR(SEARCH("OK",E20)))</formula>
    </cfRule>
  </conditionalFormatting>
  <conditionalFormatting sqref="E20">
    <cfRule type="containsText" dxfId="1822" priority="3062" operator="containsText" text="WARNING">
      <formula>NOT(ISERROR(SEARCH("WARNING",E20)))</formula>
    </cfRule>
    <cfRule type="containsText" dxfId="1821" priority="3063" operator="containsText" text="OK">
      <formula>NOT(ISERROR(SEARCH("OK",E20)))</formula>
    </cfRule>
  </conditionalFormatting>
  <conditionalFormatting sqref="E234">
    <cfRule type="containsText" dxfId="1820" priority="658" operator="containsText" text="WORNING">
      <formula>NOT(ISERROR(SEARCH("WORNING",E234)))</formula>
    </cfRule>
    <cfRule type="containsText" dxfId="1819" priority="659" operator="containsText" text="ALERT">
      <formula>NOT(ISERROR(SEARCH("ALERT",E234)))</formula>
    </cfRule>
    <cfRule type="containsText" dxfId="1818" priority="660" operator="containsText" text="OK">
      <formula>NOT(ISERROR(SEARCH("OK",E234)))</formula>
    </cfRule>
  </conditionalFormatting>
  <conditionalFormatting sqref="E185">
    <cfRule type="containsText" dxfId="1817" priority="925" operator="containsText" text="WORNING">
      <formula>NOT(ISERROR(SEARCH("WORNING",E185)))</formula>
    </cfRule>
    <cfRule type="containsText" dxfId="1816" priority="926" operator="containsText" text="ALERT">
      <formula>NOT(ISERROR(SEARCH("ALERT",E185)))</formula>
    </cfRule>
    <cfRule type="containsText" dxfId="1815" priority="927" operator="containsText" text="OK">
      <formula>NOT(ISERROR(SEARCH("OK",E185)))</formula>
    </cfRule>
  </conditionalFormatting>
  <conditionalFormatting sqref="E22">
    <cfRule type="containsText" dxfId="1814" priority="3034" operator="containsText" text="OK">
      <formula>NOT(ISERROR(SEARCH("OK",E22)))</formula>
    </cfRule>
  </conditionalFormatting>
  <conditionalFormatting sqref="E22">
    <cfRule type="containsText" dxfId="1813" priority="3040" operator="containsText" text="WORNING">
      <formula>NOT(ISERROR(SEARCH("WORNING",E22)))</formula>
    </cfRule>
    <cfRule type="containsText" dxfId="1812" priority="3041" operator="containsText" text="ALERT">
      <formula>NOT(ISERROR(SEARCH("ALERT",E22)))</formula>
    </cfRule>
    <cfRule type="containsText" dxfId="1811" priority="3042" operator="containsText" text="OK">
      <formula>NOT(ISERROR(SEARCH("OK",E22)))</formula>
    </cfRule>
  </conditionalFormatting>
  <conditionalFormatting sqref="E22">
    <cfRule type="containsText" dxfId="1810" priority="3037" operator="containsText" text="WORNING">
      <formula>NOT(ISERROR(SEARCH("WORNING",E22)))</formula>
    </cfRule>
    <cfRule type="containsText" dxfId="1809" priority="3038" operator="containsText" text="ALERT">
      <formula>NOT(ISERROR(SEARCH("ALERT",E22)))</formula>
    </cfRule>
    <cfRule type="containsText" dxfId="1808" priority="3039" operator="containsText" text="OK">
      <formula>NOT(ISERROR(SEARCH("OK",E22)))</formula>
    </cfRule>
  </conditionalFormatting>
  <conditionalFormatting sqref="E22">
    <cfRule type="containsText" dxfId="1807" priority="3035" operator="containsText" text="WARNING">
      <formula>NOT(ISERROR(SEARCH("WARNING",E22)))</formula>
    </cfRule>
    <cfRule type="containsText" dxfId="1806" priority="3036" operator="containsText" text="OK">
      <formula>NOT(ISERROR(SEARCH("OK",E22)))</formula>
    </cfRule>
  </conditionalFormatting>
  <conditionalFormatting sqref="E233">
    <cfRule type="containsText" dxfId="1805" priority="667" operator="containsText" text="WORNING">
      <formula>NOT(ISERROR(SEARCH("WORNING",E233)))</formula>
    </cfRule>
    <cfRule type="containsText" dxfId="1804" priority="668" operator="containsText" text="ALERT">
      <formula>NOT(ISERROR(SEARCH("ALERT",E233)))</formula>
    </cfRule>
    <cfRule type="containsText" dxfId="1803" priority="669" operator="containsText" text="OK">
      <formula>NOT(ISERROR(SEARCH("OK",E233)))</formula>
    </cfRule>
  </conditionalFormatting>
  <conditionalFormatting sqref="E225">
    <cfRule type="containsText" dxfId="1802" priority="706" operator="containsText" text="WORNING">
      <formula>NOT(ISERROR(SEARCH("WORNING",E225)))</formula>
    </cfRule>
    <cfRule type="containsText" dxfId="1801" priority="707" operator="containsText" text="ALERT">
      <formula>NOT(ISERROR(SEARCH("ALERT",E225)))</formula>
    </cfRule>
    <cfRule type="containsText" dxfId="1800" priority="708" operator="containsText" text="OK">
      <formula>NOT(ISERROR(SEARCH("OK",E225)))</formula>
    </cfRule>
  </conditionalFormatting>
  <conditionalFormatting sqref="E227">
    <cfRule type="containsText" dxfId="1799" priority="697" operator="containsText" text="WORNING">
      <formula>NOT(ISERROR(SEARCH("WORNING",E227)))</formula>
    </cfRule>
    <cfRule type="containsText" dxfId="1798" priority="698" operator="containsText" text="ALERT">
      <formula>NOT(ISERROR(SEARCH("ALERT",E227)))</formula>
    </cfRule>
    <cfRule type="containsText" dxfId="1797" priority="699" operator="containsText" text="OK">
      <formula>NOT(ISERROR(SEARCH("OK",E227)))</formula>
    </cfRule>
  </conditionalFormatting>
  <conditionalFormatting sqref="E226">
    <cfRule type="containsText" dxfId="1796" priority="688" operator="containsText" text="WORNING">
      <formula>NOT(ISERROR(SEARCH("WORNING",E226)))</formula>
    </cfRule>
    <cfRule type="containsText" dxfId="1795" priority="689" operator="containsText" text="ALERT">
      <formula>NOT(ISERROR(SEARCH("ALERT",E226)))</formula>
    </cfRule>
    <cfRule type="containsText" dxfId="1794" priority="690" operator="containsText" text="OK">
      <formula>NOT(ISERROR(SEARCH("OK",E226)))</formula>
    </cfRule>
  </conditionalFormatting>
  <conditionalFormatting sqref="E228">
    <cfRule type="containsText" dxfId="1793" priority="679" operator="containsText" text="WORNING">
      <formula>NOT(ISERROR(SEARCH("WORNING",E228)))</formula>
    </cfRule>
    <cfRule type="containsText" dxfId="1792" priority="680" operator="containsText" text="ALERT">
      <formula>NOT(ISERROR(SEARCH("ALERT",E228)))</formula>
    </cfRule>
    <cfRule type="containsText" dxfId="1791" priority="681" operator="containsText" text="OK">
      <formula>NOT(ISERROR(SEARCH("OK",E228)))</formula>
    </cfRule>
  </conditionalFormatting>
  <conditionalFormatting sqref="E235">
    <cfRule type="containsText" dxfId="1790" priority="649" operator="containsText" text="WORNING">
      <formula>NOT(ISERROR(SEARCH("WORNING",E235)))</formula>
    </cfRule>
    <cfRule type="containsText" dxfId="1789" priority="650" operator="containsText" text="ALERT">
      <formula>NOT(ISERROR(SEARCH("ALERT",E235)))</formula>
    </cfRule>
    <cfRule type="containsText" dxfId="1788" priority="651" operator="containsText" text="OK">
      <formula>NOT(ISERROR(SEARCH("OK",E235)))</formula>
    </cfRule>
  </conditionalFormatting>
  <conditionalFormatting sqref="E184">
    <cfRule type="containsText" dxfId="1787" priority="934" operator="containsText" text="WORNING">
      <formula>NOT(ISERROR(SEARCH("WORNING",E184)))</formula>
    </cfRule>
    <cfRule type="containsText" dxfId="1786" priority="935" operator="containsText" text="ALERT">
      <formula>NOT(ISERROR(SEARCH("ALERT",E184)))</formula>
    </cfRule>
    <cfRule type="containsText" dxfId="1785" priority="936" operator="containsText" text="OK">
      <formula>NOT(ISERROR(SEARCH("OK",E184)))</formula>
    </cfRule>
  </conditionalFormatting>
  <conditionalFormatting sqref="E180">
    <cfRule type="containsText" dxfId="1784" priority="970" operator="containsText" text="WORNING">
      <formula>NOT(ISERROR(SEARCH("WORNING",E180)))</formula>
    </cfRule>
    <cfRule type="containsText" dxfId="1783" priority="971" operator="containsText" text="ALERT">
      <formula>NOT(ISERROR(SEARCH("ALERT",E180)))</formula>
    </cfRule>
    <cfRule type="containsText" dxfId="1782" priority="972" operator="containsText" text="OK">
      <formula>NOT(ISERROR(SEARCH("OK",E180)))</formula>
    </cfRule>
  </conditionalFormatting>
  <conditionalFormatting sqref="E181">
    <cfRule type="containsText" dxfId="1781" priority="961" operator="containsText" text="WORNING">
      <formula>NOT(ISERROR(SEARCH("WORNING",E181)))</formula>
    </cfRule>
    <cfRule type="containsText" dxfId="1780" priority="962" operator="containsText" text="ALERT">
      <formula>NOT(ISERROR(SEARCH("ALERT",E181)))</formula>
    </cfRule>
    <cfRule type="containsText" dxfId="1779" priority="963" operator="containsText" text="OK">
      <formula>NOT(ISERROR(SEARCH("OK",E181)))</formula>
    </cfRule>
  </conditionalFormatting>
  <conditionalFormatting sqref="E182">
    <cfRule type="containsText" dxfId="1778" priority="952" operator="containsText" text="WORNING">
      <formula>NOT(ISERROR(SEARCH("WORNING",E182)))</formula>
    </cfRule>
    <cfRule type="containsText" dxfId="1777" priority="953" operator="containsText" text="ALERT">
      <formula>NOT(ISERROR(SEARCH("ALERT",E182)))</formula>
    </cfRule>
    <cfRule type="containsText" dxfId="1776" priority="954" operator="containsText" text="OK">
      <formula>NOT(ISERROR(SEARCH("OK",E182)))</formula>
    </cfRule>
  </conditionalFormatting>
  <conditionalFormatting sqref="E183">
    <cfRule type="containsText" dxfId="1775" priority="943" operator="containsText" text="WORNING">
      <formula>NOT(ISERROR(SEARCH("WORNING",E183)))</formula>
    </cfRule>
    <cfRule type="containsText" dxfId="1774" priority="944" operator="containsText" text="ALERT">
      <formula>NOT(ISERROR(SEARCH("ALERT",E183)))</formula>
    </cfRule>
    <cfRule type="containsText" dxfId="1773" priority="945" operator="containsText" text="OK">
      <formula>NOT(ISERROR(SEARCH("OK",E183)))</formula>
    </cfRule>
  </conditionalFormatting>
  <conditionalFormatting sqref="E186">
    <cfRule type="containsText" dxfId="1772" priority="916" operator="containsText" text="WORNING">
      <formula>NOT(ISERROR(SEARCH("WORNING",E186)))</formula>
    </cfRule>
    <cfRule type="containsText" dxfId="1771" priority="917" operator="containsText" text="ALERT">
      <formula>NOT(ISERROR(SEARCH("ALERT",E186)))</formula>
    </cfRule>
    <cfRule type="containsText" dxfId="1770" priority="918" operator="containsText" text="OK">
      <formula>NOT(ISERROR(SEARCH("OK",E186)))</formula>
    </cfRule>
  </conditionalFormatting>
  <conditionalFormatting sqref="E23">
    <cfRule type="containsText" dxfId="1769" priority="2836" operator="containsText" text="OK">
      <formula>NOT(ISERROR(SEARCH("OK",E23)))</formula>
    </cfRule>
  </conditionalFormatting>
  <conditionalFormatting sqref="E23">
    <cfRule type="containsText" dxfId="1768" priority="2842" operator="containsText" text="WORNING">
      <formula>NOT(ISERROR(SEARCH("WORNING",E23)))</formula>
    </cfRule>
    <cfRule type="containsText" dxfId="1767" priority="2843" operator="containsText" text="ALERT">
      <formula>NOT(ISERROR(SEARCH("ALERT",E23)))</formula>
    </cfRule>
    <cfRule type="containsText" dxfId="1766" priority="2844" operator="containsText" text="OK">
      <formula>NOT(ISERROR(SEARCH("OK",E23)))</formula>
    </cfRule>
  </conditionalFormatting>
  <conditionalFormatting sqref="E23">
    <cfRule type="containsText" dxfId="1765" priority="2839" operator="containsText" text="WORNING">
      <formula>NOT(ISERROR(SEARCH("WORNING",E23)))</formula>
    </cfRule>
    <cfRule type="containsText" dxfId="1764" priority="2840" operator="containsText" text="ALERT">
      <formula>NOT(ISERROR(SEARCH("ALERT",E23)))</formula>
    </cfRule>
    <cfRule type="containsText" dxfId="1763" priority="2841" operator="containsText" text="OK">
      <formula>NOT(ISERROR(SEARCH("OK",E23)))</formula>
    </cfRule>
  </conditionalFormatting>
  <conditionalFormatting sqref="E23">
    <cfRule type="containsText" dxfId="1762" priority="2837" operator="containsText" text="WARNING">
      <formula>NOT(ISERROR(SEARCH("WARNING",E23)))</formula>
    </cfRule>
    <cfRule type="containsText" dxfId="1761" priority="2838" operator="containsText" text="OK">
      <formula>NOT(ISERROR(SEARCH("OK",E23)))</formula>
    </cfRule>
  </conditionalFormatting>
  <conditionalFormatting sqref="E24">
    <cfRule type="containsText" dxfId="1760" priority="2827" operator="containsText" text="OK">
      <formula>NOT(ISERROR(SEARCH("OK",E24)))</formula>
    </cfRule>
  </conditionalFormatting>
  <conditionalFormatting sqref="E24">
    <cfRule type="containsText" dxfId="1759" priority="2833" operator="containsText" text="WORNING">
      <formula>NOT(ISERROR(SEARCH("WORNING",E24)))</formula>
    </cfRule>
    <cfRule type="containsText" dxfId="1758" priority="2834" operator="containsText" text="ALERT">
      <formula>NOT(ISERROR(SEARCH("ALERT",E24)))</formula>
    </cfRule>
    <cfRule type="containsText" dxfId="1757" priority="2835" operator="containsText" text="OK">
      <formula>NOT(ISERROR(SEARCH("OK",E24)))</formula>
    </cfRule>
  </conditionalFormatting>
  <conditionalFormatting sqref="E24">
    <cfRule type="containsText" dxfId="1756" priority="2830" operator="containsText" text="WORNING">
      <formula>NOT(ISERROR(SEARCH("WORNING",E24)))</formula>
    </cfRule>
    <cfRule type="containsText" dxfId="1755" priority="2831" operator="containsText" text="ALERT">
      <formula>NOT(ISERROR(SEARCH("ALERT",E24)))</formula>
    </cfRule>
    <cfRule type="containsText" dxfId="1754" priority="2832" operator="containsText" text="OK">
      <formula>NOT(ISERROR(SEARCH("OK",E24)))</formula>
    </cfRule>
  </conditionalFormatting>
  <conditionalFormatting sqref="E24">
    <cfRule type="containsText" dxfId="1753" priority="2828" operator="containsText" text="WARNING">
      <formula>NOT(ISERROR(SEARCH("WARNING",E24)))</formula>
    </cfRule>
    <cfRule type="containsText" dxfId="1752" priority="2829" operator="containsText" text="OK">
      <formula>NOT(ISERROR(SEARCH("OK",E24)))</formula>
    </cfRule>
  </conditionalFormatting>
  <conditionalFormatting sqref="E25">
    <cfRule type="containsText" dxfId="1751" priority="2818" operator="containsText" text="OK">
      <formula>NOT(ISERROR(SEARCH("OK",E25)))</formula>
    </cfRule>
  </conditionalFormatting>
  <conditionalFormatting sqref="E25">
    <cfRule type="containsText" dxfId="1750" priority="2824" operator="containsText" text="WORNING">
      <formula>NOT(ISERROR(SEARCH("WORNING",E25)))</formula>
    </cfRule>
    <cfRule type="containsText" dxfId="1749" priority="2825" operator="containsText" text="ALERT">
      <formula>NOT(ISERROR(SEARCH("ALERT",E25)))</formula>
    </cfRule>
    <cfRule type="containsText" dxfId="1748" priority="2826" operator="containsText" text="OK">
      <formula>NOT(ISERROR(SEARCH("OK",E25)))</formula>
    </cfRule>
  </conditionalFormatting>
  <conditionalFormatting sqref="E25">
    <cfRule type="containsText" dxfId="1747" priority="2821" operator="containsText" text="WORNING">
      <formula>NOT(ISERROR(SEARCH("WORNING",E25)))</formula>
    </cfRule>
    <cfRule type="containsText" dxfId="1746" priority="2822" operator="containsText" text="ALERT">
      <formula>NOT(ISERROR(SEARCH("ALERT",E25)))</formula>
    </cfRule>
    <cfRule type="containsText" dxfId="1745" priority="2823" operator="containsText" text="OK">
      <formula>NOT(ISERROR(SEARCH("OK",E25)))</formula>
    </cfRule>
  </conditionalFormatting>
  <conditionalFormatting sqref="E25">
    <cfRule type="containsText" dxfId="1744" priority="2819" operator="containsText" text="WARNING">
      <formula>NOT(ISERROR(SEARCH("WARNING",E25)))</formula>
    </cfRule>
    <cfRule type="containsText" dxfId="1743" priority="2820" operator="containsText" text="OK">
      <formula>NOT(ISERROR(SEARCH("OK",E25)))</formula>
    </cfRule>
  </conditionalFormatting>
  <conditionalFormatting sqref="E29">
    <cfRule type="containsText" dxfId="1742" priority="2809" operator="containsText" text="OK">
      <formula>NOT(ISERROR(SEARCH("OK",E29)))</formula>
    </cfRule>
  </conditionalFormatting>
  <conditionalFormatting sqref="E29">
    <cfRule type="containsText" dxfId="1741" priority="2815" operator="containsText" text="WORNING">
      <formula>NOT(ISERROR(SEARCH("WORNING",E29)))</formula>
    </cfRule>
    <cfRule type="containsText" dxfId="1740" priority="2816" operator="containsText" text="ALERT">
      <formula>NOT(ISERROR(SEARCH("ALERT",E29)))</formula>
    </cfRule>
    <cfRule type="containsText" dxfId="1739" priority="2817" operator="containsText" text="OK">
      <formula>NOT(ISERROR(SEARCH("OK",E29)))</formula>
    </cfRule>
  </conditionalFormatting>
  <conditionalFormatting sqref="E29">
    <cfRule type="containsText" dxfId="1738" priority="2812" operator="containsText" text="WORNING">
      <formula>NOT(ISERROR(SEARCH("WORNING",E29)))</formula>
    </cfRule>
    <cfRule type="containsText" dxfId="1737" priority="2813" operator="containsText" text="ALERT">
      <formula>NOT(ISERROR(SEARCH("ALERT",E29)))</formula>
    </cfRule>
    <cfRule type="containsText" dxfId="1736" priority="2814" operator="containsText" text="OK">
      <formula>NOT(ISERROR(SEARCH("OK",E29)))</formula>
    </cfRule>
  </conditionalFormatting>
  <conditionalFormatting sqref="E29">
    <cfRule type="containsText" dxfId="1735" priority="2810" operator="containsText" text="WARNING">
      <formula>NOT(ISERROR(SEARCH("WARNING",E29)))</formula>
    </cfRule>
    <cfRule type="containsText" dxfId="1734" priority="2811" operator="containsText" text="OK">
      <formula>NOT(ISERROR(SEARCH("OK",E29)))</formula>
    </cfRule>
  </conditionalFormatting>
  <conditionalFormatting sqref="E30">
    <cfRule type="containsText" dxfId="1733" priority="2800" operator="containsText" text="OK">
      <formula>NOT(ISERROR(SEARCH("OK",E30)))</formula>
    </cfRule>
  </conditionalFormatting>
  <conditionalFormatting sqref="E30">
    <cfRule type="containsText" dxfId="1732" priority="2806" operator="containsText" text="WORNING">
      <formula>NOT(ISERROR(SEARCH("WORNING",E30)))</formula>
    </cfRule>
    <cfRule type="containsText" dxfId="1731" priority="2807" operator="containsText" text="ALERT">
      <formula>NOT(ISERROR(SEARCH("ALERT",E30)))</formula>
    </cfRule>
    <cfRule type="containsText" dxfId="1730" priority="2808" operator="containsText" text="OK">
      <formula>NOT(ISERROR(SEARCH("OK",E30)))</formula>
    </cfRule>
  </conditionalFormatting>
  <conditionalFormatting sqref="E30">
    <cfRule type="containsText" dxfId="1729" priority="2803" operator="containsText" text="WORNING">
      <formula>NOT(ISERROR(SEARCH("WORNING",E30)))</formula>
    </cfRule>
    <cfRule type="containsText" dxfId="1728" priority="2804" operator="containsText" text="ALERT">
      <formula>NOT(ISERROR(SEARCH("ALERT",E30)))</formula>
    </cfRule>
    <cfRule type="containsText" dxfId="1727" priority="2805" operator="containsText" text="OK">
      <formula>NOT(ISERROR(SEARCH("OK",E30)))</formula>
    </cfRule>
  </conditionalFormatting>
  <conditionalFormatting sqref="E30">
    <cfRule type="containsText" dxfId="1726" priority="2801" operator="containsText" text="WARNING">
      <formula>NOT(ISERROR(SEARCH("WARNING",E30)))</formula>
    </cfRule>
    <cfRule type="containsText" dxfId="1725" priority="2802" operator="containsText" text="OK">
      <formula>NOT(ISERROR(SEARCH("OK",E30)))</formula>
    </cfRule>
  </conditionalFormatting>
  <conditionalFormatting sqref="E31">
    <cfRule type="containsText" dxfId="1724" priority="2791" operator="containsText" text="OK">
      <formula>NOT(ISERROR(SEARCH("OK",E31)))</formula>
    </cfRule>
  </conditionalFormatting>
  <conditionalFormatting sqref="E31">
    <cfRule type="containsText" dxfId="1723" priority="2797" operator="containsText" text="WORNING">
      <formula>NOT(ISERROR(SEARCH("WORNING",E31)))</formula>
    </cfRule>
    <cfRule type="containsText" dxfId="1722" priority="2798" operator="containsText" text="ALERT">
      <formula>NOT(ISERROR(SEARCH("ALERT",E31)))</formula>
    </cfRule>
    <cfRule type="containsText" dxfId="1721" priority="2799" operator="containsText" text="OK">
      <formula>NOT(ISERROR(SEARCH("OK",E31)))</formula>
    </cfRule>
  </conditionalFormatting>
  <conditionalFormatting sqref="E31">
    <cfRule type="containsText" dxfId="1720" priority="2794" operator="containsText" text="WORNING">
      <formula>NOT(ISERROR(SEARCH("WORNING",E31)))</formula>
    </cfRule>
    <cfRule type="containsText" dxfId="1719" priority="2795" operator="containsText" text="ALERT">
      <formula>NOT(ISERROR(SEARCH("ALERT",E31)))</formula>
    </cfRule>
    <cfRule type="containsText" dxfId="1718" priority="2796" operator="containsText" text="OK">
      <formula>NOT(ISERROR(SEARCH("OK",E31)))</formula>
    </cfRule>
  </conditionalFormatting>
  <conditionalFormatting sqref="E31">
    <cfRule type="containsText" dxfId="1717" priority="2792" operator="containsText" text="WARNING">
      <formula>NOT(ISERROR(SEARCH("WARNING",E31)))</formula>
    </cfRule>
    <cfRule type="containsText" dxfId="1716" priority="2793" operator="containsText" text="OK">
      <formula>NOT(ISERROR(SEARCH("OK",E31)))</formula>
    </cfRule>
  </conditionalFormatting>
  <conditionalFormatting sqref="E32">
    <cfRule type="containsText" dxfId="1715" priority="2782" operator="containsText" text="OK">
      <formula>NOT(ISERROR(SEARCH("OK",E32)))</formula>
    </cfRule>
  </conditionalFormatting>
  <conditionalFormatting sqref="E32">
    <cfRule type="containsText" dxfId="1714" priority="2788" operator="containsText" text="WORNING">
      <formula>NOT(ISERROR(SEARCH("WORNING",E32)))</formula>
    </cfRule>
    <cfRule type="containsText" dxfId="1713" priority="2789" operator="containsText" text="ALERT">
      <formula>NOT(ISERROR(SEARCH("ALERT",E32)))</formula>
    </cfRule>
    <cfRule type="containsText" dxfId="1712" priority="2790" operator="containsText" text="OK">
      <formula>NOT(ISERROR(SEARCH("OK",E32)))</formula>
    </cfRule>
  </conditionalFormatting>
  <conditionalFormatting sqref="E32">
    <cfRule type="containsText" dxfId="1711" priority="2785" operator="containsText" text="WORNING">
      <formula>NOT(ISERROR(SEARCH("WORNING",E32)))</formula>
    </cfRule>
    <cfRule type="containsText" dxfId="1710" priority="2786" operator="containsText" text="ALERT">
      <formula>NOT(ISERROR(SEARCH("ALERT",E32)))</formula>
    </cfRule>
    <cfRule type="containsText" dxfId="1709" priority="2787" operator="containsText" text="OK">
      <formula>NOT(ISERROR(SEARCH("OK",E32)))</formula>
    </cfRule>
  </conditionalFormatting>
  <conditionalFormatting sqref="E32">
    <cfRule type="containsText" dxfId="1708" priority="2783" operator="containsText" text="WARNING">
      <formula>NOT(ISERROR(SEARCH("WARNING",E32)))</formula>
    </cfRule>
    <cfRule type="containsText" dxfId="1707" priority="2784" operator="containsText" text="OK">
      <formula>NOT(ISERROR(SEARCH("OK",E32)))</formula>
    </cfRule>
  </conditionalFormatting>
  <conditionalFormatting sqref="E33">
    <cfRule type="containsText" dxfId="1706" priority="2773" operator="containsText" text="OK">
      <formula>NOT(ISERROR(SEARCH("OK",E33)))</formula>
    </cfRule>
  </conditionalFormatting>
  <conditionalFormatting sqref="E33">
    <cfRule type="containsText" dxfId="1705" priority="2779" operator="containsText" text="WORNING">
      <formula>NOT(ISERROR(SEARCH("WORNING",E33)))</formula>
    </cfRule>
    <cfRule type="containsText" dxfId="1704" priority="2780" operator="containsText" text="ALERT">
      <formula>NOT(ISERROR(SEARCH("ALERT",E33)))</formula>
    </cfRule>
    <cfRule type="containsText" dxfId="1703" priority="2781" operator="containsText" text="OK">
      <formula>NOT(ISERROR(SEARCH("OK",E33)))</formula>
    </cfRule>
  </conditionalFormatting>
  <conditionalFormatting sqref="E33">
    <cfRule type="containsText" dxfId="1702" priority="2776" operator="containsText" text="WORNING">
      <formula>NOT(ISERROR(SEARCH("WORNING",E33)))</formula>
    </cfRule>
    <cfRule type="containsText" dxfId="1701" priority="2777" operator="containsText" text="ALERT">
      <formula>NOT(ISERROR(SEARCH("ALERT",E33)))</formula>
    </cfRule>
    <cfRule type="containsText" dxfId="1700" priority="2778" operator="containsText" text="OK">
      <formula>NOT(ISERROR(SEARCH("OK",E33)))</formula>
    </cfRule>
  </conditionalFormatting>
  <conditionalFormatting sqref="E33">
    <cfRule type="containsText" dxfId="1699" priority="2774" operator="containsText" text="WARNING">
      <formula>NOT(ISERROR(SEARCH("WARNING",E33)))</formula>
    </cfRule>
    <cfRule type="containsText" dxfId="1698" priority="2775" operator="containsText" text="OK">
      <formula>NOT(ISERROR(SEARCH("OK",E33)))</formula>
    </cfRule>
  </conditionalFormatting>
  <conditionalFormatting sqref="E34">
    <cfRule type="containsText" dxfId="1697" priority="2764" operator="containsText" text="OK">
      <formula>NOT(ISERROR(SEARCH("OK",E34)))</formula>
    </cfRule>
  </conditionalFormatting>
  <conditionalFormatting sqref="E34">
    <cfRule type="containsText" dxfId="1696" priority="2770" operator="containsText" text="WORNING">
      <formula>NOT(ISERROR(SEARCH("WORNING",E34)))</formula>
    </cfRule>
    <cfRule type="containsText" dxfId="1695" priority="2771" operator="containsText" text="ALERT">
      <formula>NOT(ISERROR(SEARCH("ALERT",E34)))</formula>
    </cfRule>
    <cfRule type="containsText" dxfId="1694" priority="2772" operator="containsText" text="OK">
      <formula>NOT(ISERROR(SEARCH("OK",E34)))</formula>
    </cfRule>
  </conditionalFormatting>
  <conditionalFormatting sqref="E34">
    <cfRule type="containsText" dxfId="1693" priority="2767" operator="containsText" text="WORNING">
      <formula>NOT(ISERROR(SEARCH("WORNING",E34)))</formula>
    </cfRule>
    <cfRule type="containsText" dxfId="1692" priority="2768" operator="containsText" text="ALERT">
      <formula>NOT(ISERROR(SEARCH("ALERT",E34)))</formula>
    </cfRule>
    <cfRule type="containsText" dxfId="1691" priority="2769" operator="containsText" text="OK">
      <formula>NOT(ISERROR(SEARCH("OK",E34)))</formula>
    </cfRule>
  </conditionalFormatting>
  <conditionalFormatting sqref="E34">
    <cfRule type="containsText" dxfId="1690" priority="2765" operator="containsText" text="WARNING">
      <formula>NOT(ISERROR(SEARCH("WARNING",E34)))</formula>
    </cfRule>
    <cfRule type="containsText" dxfId="1689" priority="2766" operator="containsText" text="OK">
      <formula>NOT(ISERROR(SEARCH("OK",E34)))</formula>
    </cfRule>
  </conditionalFormatting>
  <conditionalFormatting sqref="E35">
    <cfRule type="containsText" dxfId="1688" priority="2755" operator="containsText" text="OK">
      <formula>NOT(ISERROR(SEARCH("OK",E35)))</formula>
    </cfRule>
  </conditionalFormatting>
  <conditionalFormatting sqref="E35">
    <cfRule type="containsText" dxfId="1687" priority="2761" operator="containsText" text="WORNING">
      <formula>NOT(ISERROR(SEARCH("WORNING",E35)))</formula>
    </cfRule>
    <cfRule type="containsText" dxfId="1686" priority="2762" operator="containsText" text="ALERT">
      <formula>NOT(ISERROR(SEARCH("ALERT",E35)))</formula>
    </cfRule>
    <cfRule type="containsText" dxfId="1685" priority="2763" operator="containsText" text="OK">
      <formula>NOT(ISERROR(SEARCH("OK",E35)))</formula>
    </cfRule>
  </conditionalFormatting>
  <conditionalFormatting sqref="E35">
    <cfRule type="containsText" dxfId="1684" priority="2758" operator="containsText" text="WORNING">
      <formula>NOT(ISERROR(SEARCH("WORNING",E35)))</formula>
    </cfRule>
    <cfRule type="containsText" dxfId="1683" priority="2759" operator="containsText" text="ALERT">
      <formula>NOT(ISERROR(SEARCH("ALERT",E35)))</formula>
    </cfRule>
    <cfRule type="containsText" dxfId="1682" priority="2760" operator="containsText" text="OK">
      <formula>NOT(ISERROR(SEARCH("OK",E35)))</formula>
    </cfRule>
  </conditionalFormatting>
  <conditionalFormatting sqref="E35">
    <cfRule type="containsText" dxfId="1681" priority="2756" operator="containsText" text="WARNING">
      <formula>NOT(ISERROR(SEARCH("WARNING",E35)))</formula>
    </cfRule>
    <cfRule type="containsText" dxfId="1680" priority="2757" operator="containsText" text="OK">
      <formula>NOT(ISERROR(SEARCH("OK",E35)))</formula>
    </cfRule>
  </conditionalFormatting>
  <conditionalFormatting sqref="E6">
    <cfRule type="containsText" dxfId="1679" priority="2749" operator="containsText" text="OK">
      <formula>NOT(ISERROR(SEARCH("OK",E6)))</formula>
    </cfRule>
  </conditionalFormatting>
  <conditionalFormatting sqref="E6">
    <cfRule type="containsText" dxfId="1678" priority="2752" operator="containsText" text="WORNING">
      <formula>NOT(ISERROR(SEARCH("WORNING",E6)))</formula>
    </cfRule>
    <cfRule type="containsText" dxfId="1677" priority="2753" operator="containsText" text="ALERT">
      <formula>NOT(ISERROR(SEARCH("ALERT",E6)))</formula>
    </cfRule>
    <cfRule type="containsText" dxfId="1676" priority="2754" operator="containsText" text="OK">
      <formula>NOT(ISERROR(SEARCH("OK",E6)))</formula>
    </cfRule>
  </conditionalFormatting>
  <conditionalFormatting sqref="E6">
    <cfRule type="containsText" dxfId="1675" priority="2750" operator="containsText" text="WARNING">
      <formula>NOT(ISERROR(SEARCH("WARNING",E6)))</formula>
    </cfRule>
    <cfRule type="containsText" dxfId="1674" priority="2751" operator="containsText" text="OK">
      <formula>NOT(ISERROR(SEARCH("OK",E6)))</formula>
    </cfRule>
  </conditionalFormatting>
  <conditionalFormatting sqref="E36">
    <cfRule type="containsText" dxfId="1673" priority="2740" operator="containsText" text="OK">
      <formula>NOT(ISERROR(SEARCH("OK",E36)))</formula>
    </cfRule>
  </conditionalFormatting>
  <conditionalFormatting sqref="E36">
    <cfRule type="containsText" dxfId="1672" priority="2746" operator="containsText" text="WORNING">
      <formula>NOT(ISERROR(SEARCH("WORNING",E36)))</formula>
    </cfRule>
    <cfRule type="containsText" dxfId="1671" priority="2747" operator="containsText" text="ALERT">
      <formula>NOT(ISERROR(SEARCH("ALERT",E36)))</formula>
    </cfRule>
    <cfRule type="containsText" dxfId="1670" priority="2748" operator="containsText" text="OK">
      <formula>NOT(ISERROR(SEARCH("OK",E36)))</formula>
    </cfRule>
  </conditionalFormatting>
  <conditionalFormatting sqref="E36">
    <cfRule type="containsText" dxfId="1669" priority="2743" operator="containsText" text="WORNING">
      <formula>NOT(ISERROR(SEARCH("WORNING",E36)))</formula>
    </cfRule>
    <cfRule type="containsText" dxfId="1668" priority="2744" operator="containsText" text="ALERT">
      <formula>NOT(ISERROR(SEARCH("ALERT",E36)))</formula>
    </cfRule>
    <cfRule type="containsText" dxfId="1667" priority="2745" operator="containsText" text="OK">
      <formula>NOT(ISERROR(SEARCH("OK",E36)))</formula>
    </cfRule>
  </conditionalFormatting>
  <conditionalFormatting sqref="E36">
    <cfRule type="containsText" dxfId="1666" priority="2741" operator="containsText" text="WARNING">
      <formula>NOT(ISERROR(SEARCH("WARNING",E36)))</formula>
    </cfRule>
    <cfRule type="containsText" dxfId="1665" priority="2742" operator="containsText" text="OK">
      <formula>NOT(ISERROR(SEARCH("OK",E36)))</formula>
    </cfRule>
  </conditionalFormatting>
  <conditionalFormatting sqref="E44:E45">
    <cfRule type="containsText" dxfId="1664" priority="2677" operator="containsText" text="OK">
      <formula>NOT(ISERROR(SEARCH("OK",E44)))</formula>
    </cfRule>
  </conditionalFormatting>
  <conditionalFormatting sqref="E50:E51">
    <cfRule type="containsText" dxfId="1663" priority="2659" operator="containsText" text="OK">
      <formula>NOT(ISERROR(SEARCH("OK",E50)))</formula>
    </cfRule>
  </conditionalFormatting>
  <conditionalFormatting sqref="E44:E45">
    <cfRule type="containsText" dxfId="1662" priority="2683" operator="containsText" text="WORNING">
      <formula>NOT(ISERROR(SEARCH("WORNING",E44)))</formula>
    </cfRule>
    <cfRule type="containsText" dxfId="1661" priority="2684" operator="containsText" text="ALERT">
      <formula>NOT(ISERROR(SEARCH("ALERT",E44)))</formula>
    </cfRule>
    <cfRule type="containsText" dxfId="1660" priority="2685" operator="containsText" text="OK">
      <formula>NOT(ISERROR(SEARCH("OK",E44)))</formula>
    </cfRule>
  </conditionalFormatting>
  <conditionalFormatting sqref="E44:E45">
    <cfRule type="containsText" dxfId="1659" priority="2680" operator="containsText" text="WORNING">
      <formula>NOT(ISERROR(SEARCH("WORNING",E44)))</formula>
    </cfRule>
    <cfRule type="containsText" dxfId="1658" priority="2681" operator="containsText" text="ALERT">
      <formula>NOT(ISERROR(SEARCH("ALERT",E44)))</formula>
    </cfRule>
    <cfRule type="containsText" dxfId="1657" priority="2682" operator="containsText" text="OK">
      <formula>NOT(ISERROR(SEARCH("OK",E44)))</formula>
    </cfRule>
  </conditionalFormatting>
  <conditionalFormatting sqref="E44:E45">
    <cfRule type="containsText" dxfId="1656" priority="2678" operator="containsText" text="WARNING">
      <formula>NOT(ISERROR(SEARCH("WARNING",E44)))</formula>
    </cfRule>
    <cfRule type="containsText" dxfId="1655" priority="2679" operator="containsText" text="OK">
      <formula>NOT(ISERROR(SEARCH("OK",E44)))</formula>
    </cfRule>
  </conditionalFormatting>
  <conditionalFormatting sqref="E40">
    <cfRule type="containsText" dxfId="1654" priority="2722" operator="containsText" text="OK">
      <formula>NOT(ISERROR(SEARCH("OK",E40)))</formula>
    </cfRule>
  </conditionalFormatting>
  <conditionalFormatting sqref="E40">
    <cfRule type="containsText" dxfId="1653" priority="2728" operator="containsText" text="WORNING">
      <formula>NOT(ISERROR(SEARCH("WORNING",E40)))</formula>
    </cfRule>
    <cfRule type="containsText" dxfId="1652" priority="2729" operator="containsText" text="ALERT">
      <formula>NOT(ISERROR(SEARCH("ALERT",E40)))</formula>
    </cfRule>
    <cfRule type="containsText" dxfId="1651" priority="2730" operator="containsText" text="OK">
      <formula>NOT(ISERROR(SEARCH("OK",E40)))</formula>
    </cfRule>
  </conditionalFormatting>
  <conditionalFormatting sqref="E40">
    <cfRule type="containsText" dxfId="1650" priority="2725" operator="containsText" text="WORNING">
      <formula>NOT(ISERROR(SEARCH("WORNING",E40)))</formula>
    </cfRule>
    <cfRule type="containsText" dxfId="1649" priority="2726" operator="containsText" text="ALERT">
      <formula>NOT(ISERROR(SEARCH("ALERT",E40)))</formula>
    </cfRule>
    <cfRule type="containsText" dxfId="1648" priority="2727" operator="containsText" text="OK">
      <formula>NOT(ISERROR(SEARCH("OK",E40)))</formula>
    </cfRule>
  </conditionalFormatting>
  <conditionalFormatting sqref="E40">
    <cfRule type="containsText" dxfId="1647" priority="2723" operator="containsText" text="WARNING">
      <formula>NOT(ISERROR(SEARCH("WARNING",E40)))</formula>
    </cfRule>
    <cfRule type="containsText" dxfId="1646" priority="2724" operator="containsText" text="OK">
      <formula>NOT(ISERROR(SEARCH("OK",E40)))</formula>
    </cfRule>
  </conditionalFormatting>
  <conditionalFormatting sqref="E41">
    <cfRule type="containsText" dxfId="1645" priority="2713" operator="containsText" text="OK">
      <formula>NOT(ISERROR(SEARCH("OK",E41)))</formula>
    </cfRule>
  </conditionalFormatting>
  <conditionalFormatting sqref="E41">
    <cfRule type="containsText" dxfId="1644" priority="2719" operator="containsText" text="WORNING">
      <formula>NOT(ISERROR(SEARCH("WORNING",E41)))</formula>
    </cfRule>
    <cfRule type="containsText" dxfId="1643" priority="2720" operator="containsText" text="ALERT">
      <formula>NOT(ISERROR(SEARCH("ALERT",E41)))</formula>
    </cfRule>
    <cfRule type="containsText" dxfId="1642" priority="2721" operator="containsText" text="OK">
      <formula>NOT(ISERROR(SEARCH("OK",E41)))</formula>
    </cfRule>
  </conditionalFormatting>
  <conditionalFormatting sqref="E41">
    <cfRule type="containsText" dxfId="1641" priority="2716" operator="containsText" text="WORNING">
      <formula>NOT(ISERROR(SEARCH("WORNING",E41)))</formula>
    </cfRule>
    <cfRule type="containsText" dxfId="1640" priority="2717" operator="containsText" text="ALERT">
      <formula>NOT(ISERROR(SEARCH("ALERT",E41)))</formula>
    </cfRule>
    <cfRule type="containsText" dxfId="1639" priority="2718" operator="containsText" text="OK">
      <formula>NOT(ISERROR(SEARCH("OK",E41)))</formula>
    </cfRule>
  </conditionalFormatting>
  <conditionalFormatting sqref="E41">
    <cfRule type="containsText" dxfId="1638" priority="2714" operator="containsText" text="WARNING">
      <formula>NOT(ISERROR(SEARCH("WARNING",E41)))</formula>
    </cfRule>
    <cfRule type="containsText" dxfId="1637" priority="2715" operator="containsText" text="OK">
      <formula>NOT(ISERROR(SEARCH("OK",E41)))</formula>
    </cfRule>
  </conditionalFormatting>
  <conditionalFormatting sqref="E43">
    <cfRule type="containsText" dxfId="1636" priority="2704" operator="containsText" text="OK">
      <formula>NOT(ISERROR(SEARCH("OK",E43)))</formula>
    </cfRule>
  </conditionalFormatting>
  <conditionalFormatting sqref="E43">
    <cfRule type="containsText" dxfId="1635" priority="2710" operator="containsText" text="WORNING">
      <formula>NOT(ISERROR(SEARCH("WORNING",E43)))</formula>
    </cfRule>
    <cfRule type="containsText" dxfId="1634" priority="2711" operator="containsText" text="ALERT">
      <formula>NOT(ISERROR(SEARCH("ALERT",E43)))</formula>
    </cfRule>
    <cfRule type="containsText" dxfId="1633" priority="2712" operator="containsText" text="OK">
      <formula>NOT(ISERROR(SEARCH("OK",E43)))</formula>
    </cfRule>
  </conditionalFormatting>
  <conditionalFormatting sqref="E43">
    <cfRule type="containsText" dxfId="1632" priority="2707" operator="containsText" text="WORNING">
      <formula>NOT(ISERROR(SEARCH("WORNING",E43)))</formula>
    </cfRule>
    <cfRule type="containsText" dxfId="1631" priority="2708" operator="containsText" text="ALERT">
      <formula>NOT(ISERROR(SEARCH("ALERT",E43)))</formula>
    </cfRule>
    <cfRule type="containsText" dxfId="1630" priority="2709" operator="containsText" text="OK">
      <formula>NOT(ISERROR(SEARCH("OK",E43)))</formula>
    </cfRule>
  </conditionalFormatting>
  <conditionalFormatting sqref="E43">
    <cfRule type="containsText" dxfId="1629" priority="2705" operator="containsText" text="WARNING">
      <formula>NOT(ISERROR(SEARCH("WARNING",E43)))</formula>
    </cfRule>
    <cfRule type="containsText" dxfId="1628" priority="2706" operator="containsText" text="OK">
      <formula>NOT(ISERROR(SEARCH("OK",E43)))</formula>
    </cfRule>
  </conditionalFormatting>
  <conditionalFormatting sqref="E42">
    <cfRule type="containsText" dxfId="1627" priority="2695" operator="containsText" text="OK">
      <formula>NOT(ISERROR(SEARCH("OK",E42)))</formula>
    </cfRule>
  </conditionalFormatting>
  <conditionalFormatting sqref="E42">
    <cfRule type="containsText" dxfId="1626" priority="2701" operator="containsText" text="WORNING">
      <formula>NOT(ISERROR(SEARCH("WORNING",E42)))</formula>
    </cfRule>
    <cfRule type="containsText" dxfId="1625" priority="2702" operator="containsText" text="ALERT">
      <formula>NOT(ISERROR(SEARCH("ALERT",E42)))</formula>
    </cfRule>
    <cfRule type="containsText" dxfId="1624" priority="2703" operator="containsText" text="OK">
      <formula>NOT(ISERROR(SEARCH("OK",E42)))</formula>
    </cfRule>
  </conditionalFormatting>
  <conditionalFormatting sqref="E42">
    <cfRule type="containsText" dxfId="1623" priority="2698" operator="containsText" text="WORNING">
      <formula>NOT(ISERROR(SEARCH("WORNING",E42)))</formula>
    </cfRule>
    <cfRule type="containsText" dxfId="1622" priority="2699" operator="containsText" text="ALERT">
      <formula>NOT(ISERROR(SEARCH("ALERT",E42)))</formula>
    </cfRule>
    <cfRule type="containsText" dxfId="1621" priority="2700" operator="containsText" text="OK">
      <formula>NOT(ISERROR(SEARCH("OK",E42)))</formula>
    </cfRule>
  </conditionalFormatting>
  <conditionalFormatting sqref="E42">
    <cfRule type="containsText" dxfId="1620" priority="2696" operator="containsText" text="WARNING">
      <formula>NOT(ISERROR(SEARCH("WARNING",E42)))</formula>
    </cfRule>
    <cfRule type="containsText" dxfId="1619" priority="2697" operator="containsText" text="OK">
      <formula>NOT(ISERROR(SEARCH("OK",E42)))</formula>
    </cfRule>
  </conditionalFormatting>
  <conditionalFormatting sqref="E50:E51">
    <cfRule type="containsText" dxfId="1618" priority="2665" operator="containsText" text="WORNING">
      <formula>NOT(ISERROR(SEARCH("WORNING",E50)))</formula>
    </cfRule>
    <cfRule type="containsText" dxfId="1617" priority="2666" operator="containsText" text="ALERT">
      <formula>NOT(ISERROR(SEARCH("ALERT",E50)))</formula>
    </cfRule>
    <cfRule type="containsText" dxfId="1616" priority="2667" operator="containsText" text="OK">
      <formula>NOT(ISERROR(SEARCH("OK",E50)))</formula>
    </cfRule>
  </conditionalFormatting>
  <conditionalFormatting sqref="E50:E51">
    <cfRule type="containsText" dxfId="1615" priority="2662" operator="containsText" text="WORNING">
      <formula>NOT(ISERROR(SEARCH("WORNING",E50)))</formula>
    </cfRule>
    <cfRule type="containsText" dxfId="1614" priority="2663" operator="containsText" text="ALERT">
      <formula>NOT(ISERROR(SEARCH("ALERT",E50)))</formula>
    </cfRule>
    <cfRule type="containsText" dxfId="1613" priority="2664" operator="containsText" text="OK">
      <formula>NOT(ISERROR(SEARCH("OK",E50)))</formula>
    </cfRule>
  </conditionalFormatting>
  <conditionalFormatting sqref="E50:E51">
    <cfRule type="containsText" dxfId="1612" priority="2660" operator="containsText" text="WARNING">
      <formula>NOT(ISERROR(SEARCH("WARNING",E50)))</formula>
    </cfRule>
    <cfRule type="containsText" dxfId="1611" priority="2661" operator="containsText" text="OK">
      <formula>NOT(ISERROR(SEARCH("OK",E50)))</formula>
    </cfRule>
  </conditionalFormatting>
  <conditionalFormatting sqref="E56">
    <cfRule type="containsText" dxfId="1610" priority="2650" operator="containsText" text="OK">
      <formula>NOT(ISERROR(SEARCH("OK",E56)))</formula>
    </cfRule>
  </conditionalFormatting>
  <conditionalFormatting sqref="E56">
    <cfRule type="containsText" dxfId="1609" priority="2656" operator="containsText" text="WORNING">
      <formula>NOT(ISERROR(SEARCH("WORNING",E56)))</formula>
    </cfRule>
    <cfRule type="containsText" dxfId="1608" priority="2657" operator="containsText" text="ALERT">
      <formula>NOT(ISERROR(SEARCH("ALERT",E56)))</formula>
    </cfRule>
    <cfRule type="containsText" dxfId="1607" priority="2658" operator="containsText" text="OK">
      <formula>NOT(ISERROR(SEARCH("OK",E56)))</formula>
    </cfRule>
  </conditionalFormatting>
  <conditionalFormatting sqref="E56">
    <cfRule type="containsText" dxfId="1606" priority="2653" operator="containsText" text="WORNING">
      <formula>NOT(ISERROR(SEARCH("WORNING",E56)))</formula>
    </cfRule>
    <cfRule type="containsText" dxfId="1605" priority="2654" operator="containsText" text="ALERT">
      <formula>NOT(ISERROR(SEARCH("ALERT",E56)))</formula>
    </cfRule>
    <cfRule type="containsText" dxfId="1604" priority="2655" operator="containsText" text="OK">
      <formula>NOT(ISERROR(SEARCH("OK",E56)))</formula>
    </cfRule>
  </conditionalFormatting>
  <conditionalFormatting sqref="E56">
    <cfRule type="containsText" dxfId="1603" priority="2651" operator="containsText" text="WARNING">
      <formula>NOT(ISERROR(SEARCH("WARNING",E56)))</formula>
    </cfRule>
    <cfRule type="containsText" dxfId="1602" priority="2652" operator="containsText" text="OK">
      <formula>NOT(ISERROR(SEARCH("OK",E56)))</formula>
    </cfRule>
  </conditionalFormatting>
  <conditionalFormatting sqref="E57">
    <cfRule type="containsText" dxfId="1601" priority="2641" operator="containsText" text="OK">
      <formula>NOT(ISERROR(SEARCH("OK",E57)))</formula>
    </cfRule>
  </conditionalFormatting>
  <conditionalFormatting sqref="E57">
    <cfRule type="containsText" dxfId="1600" priority="2647" operator="containsText" text="WORNING">
      <formula>NOT(ISERROR(SEARCH("WORNING",E57)))</formula>
    </cfRule>
    <cfRule type="containsText" dxfId="1599" priority="2648" operator="containsText" text="ALERT">
      <formula>NOT(ISERROR(SEARCH("ALERT",E57)))</formula>
    </cfRule>
    <cfRule type="containsText" dxfId="1598" priority="2649" operator="containsText" text="OK">
      <formula>NOT(ISERROR(SEARCH("OK",E57)))</formula>
    </cfRule>
  </conditionalFormatting>
  <conditionalFormatting sqref="E57">
    <cfRule type="containsText" dxfId="1597" priority="2644" operator="containsText" text="WORNING">
      <formula>NOT(ISERROR(SEARCH("WORNING",E57)))</formula>
    </cfRule>
    <cfRule type="containsText" dxfId="1596" priority="2645" operator="containsText" text="ALERT">
      <formula>NOT(ISERROR(SEARCH("ALERT",E57)))</formula>
    </cfRule>
    <cfRule type="containsText" dxfId="1595" priority="2646" operator="containsText" text="OK">
      <formula>NOT(ISERROR(SEARCH("OK",E57)))</formula>
    </cfRule>
  </conditionalFormatting>
  <conditionalFormatting sqref="E57">
    <cfRule type="containsText" dxfId="1594" priority="2642" operator="containsText" text="WARNING">
      <formula>NOT(ISERROR(SEARCH("WARNING",E57)))</formula>
    </cfRule>
    <cfRule type="containsText" dxfId="1593" priority="2643" operator="containsText" text="OK">
      <formula>NOT(ISERROR(SEARCH("OK",E57)))</formula>
    </cfRule>
  </conditionalFormatting>
  <conditionalFormatting sqref="E58">
    <cfRule type="containsText" dxfId="1592" priority="2632" operator="containsText" text="OK">
      <formula>NOT(ISERROR(SEARCH("OK",E58)))</formula>
    </cfRule>
  </conditionalFormatting>
  <conditionalFormatting sqref="E58">
    <cfRule type="containsText" dxfId="1591" priority="2638" operator="containsText" text="WORNING">
      <formula>NOT(ISERROR(SEARCH("WORNING",E58)))</formula>
    </cfRule>
    <cfRule type="containsText" dxfId="1590" priority="2639" operator="containsText" text="ALERT">
      <formula>NOT(ISERROR(SEARCH("ALERT",E58)))</formula>
    </cfRule>
    <cfRule type="containsText" dxfId="1589" priority="2640" operator="containsText" text="OK">
      <formula>NOT(ISERROR(SEARCH("OK",E58)))</formula>
    </cfRule>
  </conditionalFormatting>
  <conditionalFormatting sqref="E58">
    <cfRule type="containsText" dxfId="1588" priority="2635" operator="containsText" text="WORNING">
      <formula>NOT(ISERROR(SEARCH("WORNING",E58)))</formula>
    </cfRule>
    <cfRule type="containsText" dxfId="1587" priority="2636" operator="containsText" text="ALERT">
      <formula>NOT(ISERROR(SEARCH("ALERT",E58)))</formula>
    </cfRule>
    <cfRule type="containsText" dxfId="1586" priority="2637" operator="containsText" text="OK">
      <formula>NOT(ISERROR(SEARCH("OK",E58)))</formula>
    </cfRule>
  </conditionalFormatting>
  <conditionalFormatting sqref="E58">
    <cfRule type="containsText" dxfId="1585" priority="2633" operator="containsText" text="WARNING">
      <formula>NOT(ISERROR(SEARCH("WARNING",E58)))</formula>
    </cfRule>
    <cfRule type="containsText" dxfId="1584" priority="2634" operator="containsText" text="OK">
      <formula>NOT(ISERROR(SEARCH("OK",E58)))</formula>
    </cfRule>
  </conditionalFormatting>
  <conditionalFormatting sqref="E59">
    <cfRule type="containsText" dxfId="1583" priority="2623" operator="containsText" text="OK">
      <formula>NOT(ISERROR(SEARCH("OK",E59)))</formula>
    </cfRule>
  </conditionalFormatting>
  <conditionalFormatting sqref="E59">
    <cfRule type="containsText" dxfId="1582" priority="2629" operator="containsText" text="WORNING">
      <formula>NOT(ISERROR(SEARCH("WORNING",E59)))</formula>
    </cfRule>
    <cfRule type="containsText" dxfId="1581" priority="2630" operator="containsText" text="ALERT">
      <formula>NOT(ISERROR(SEARCH("ALERT",E59)))</formula>
    </cfRule>
    <cfRule type="containsText" dxfId="1580" priority="2631" operator="containsText" text="OK">
      <formula>NOT(ISERROR(SEARCH("OK",E59)))</formula>
    </cfRule>
  </conditionalFormatting>
  <conditionalFormatting sqref="E59">
    <cfRule type="containsText" dxfId="1579" priority="2626" operator="containsText" text="WORNING">
      <formula>NOT(ISERROR(SEARCH("WORNING",E59)))</formula>
    </cfRule>
    <cfRule type="containsText" dxfId="1578" priority="2627" operator="containsText" text="ALERT">
      <formula>NOT(ISERROR(SEARCH("ALERT",E59)))</formula>
    </cfRule>
    <cfRule type="containsText" dxfId="1577" priority="2628" operator="containsText" text="OK">
      <formula>NOT(ISERROR(SEARCH("OK",E59)))</formula>
    </cfRule>
  </conditionalFormatting>
  <conditionalFormatting sqref="E59">
    <cfRule type="containsText" dxfId="1576" priority="2624" operator="containsText" text="WARNING">
      <formula>NOT(ISERROR(SEARCH("WARNING",E59)))</formula>
    </cfRule>
    <cfRule type="containsText" dxfId="1575" priority="2625" operator="containsText" text="OK">
      <formula>NOT(ISERROR(SEARCH("OK",E59)))</formula>
    </cfRule>
  </conditionalFormatting>
  <conditionalFormatting sqref="E61">
    <cfRule type="containsText" dxfId="1574" priority="2569" operator="containsText" text="OK">
      <formula>NOT(ISERROR(SEARCH("OK",E61)))</formula>
    </cfRule>
  </conditionalFormatting>
  <conditionalFormatting sqref="E61">
    <cfRule type="containsText" dxfId="1573" priority="2575" operator="containsText" text="WORNING">
      <formula>NOT(ISERROR(SEARCH("WORNING",E61)))</formula>
    </cfRule>
    <cfRule type="containsText" dxfId="1572" priority="2576" operator="containsText" text="ALERT">
      <formula>NOT(ISERROR(SEARCH("ALERT",E61)))</formula>
    </cfRule>
    <cfRule type="containsText" dxfId="1571" priority="2577" operator="containsText" text="OK">
      <formula>NOT(ISERROR(SEARCH("OK",E61)))</formula>
    </cfRule>
  </conditionalFormatting>
  <conditionalFormatting sqref="E61">
    <cfRule type="containsText" dxfId="1570" priority="2572" operator="containsText" text="WORNING">
      <formula>NOT(ISERROR(SEARCH("WORNING",E61)))</formula>
    </cfRule>
    <cfRule type="containsText" dxfId="1569" priority="2573" operator="containsText" text="ALERT">
      <formula>NOT(ISERROR(SEARCH("ALERT",E61)))</formula>
    </cfRule>
    <cfRule type="containsText" dxfId="1568" priority="2574" operator="containsText" text="OK">
      <formula>NOT(ISERROR(SEARCH("OK",E61)))</formula>
    </cfRule>
  </conditionalFormatting>
  <conditionalFormatting sqref="E61">
    <cfRule type="containsText" dxfId="1567" priority="2570" operator="containsText" text="WARNING">
      <formula>NOT(ISERROR(SEARCH("WARNING",E61)))</formula>
    </cfRule>
    <cfRule type="containsText" dxfId="1566" priority="2571" operator="containsText" text="OK">
      <formula>NOT(ISERROR(SEARCH("OK",E61)))</formula>
    </cfRule>
  </conditionalFormatting>
  <conditionalFormatting sqref="E60">
    <cfRule type="containsText" dxfId="1565" priority="2560" operator="containsText" text="OK">
      <formula>NOT(ISERROR(SEARCH("OK",E60)))</formula>
    </cfRule>
  </conditionalFormatting>
  <conditionalFormatting sqref="E60">
    <cfRule type="containsText" dxfId="1564" priority="2566" operator="containsText" text="WORNING">
      <formula>NOT(ISERROR(SEARCH("WORNING",E60)))</formula>
    </cfRule>
    <cfRule type="containsText" dxfId="1563" priority="2567" operator="containsText" text="ALERT">
      <formula>NOT(ISERROR(SEARCH("ALERT",E60)))</formula>
    </cfRule>
    <cfRule type="containsText" dxfId="1562" priority="2568" operator="containsText" text="OK">
      <formula>NOT(ISERROR(SEARCH("OK",E60)))</formula>
    </cfRule>
  </conditionalFormatting>
  <conditionalFormatting sqref="E60">
    <cfRule type="containsText" dxfId="1561" priority="2563" operator="containsText" text="WORNING">
      <formula>NOT(ISERROR(SEARCH("WORNING",E60)))</formula>
    </cfRule>
    <cfRule type="containsText" dxfId="1560" priority="2564" operator="containsText" text="ALERT">
      <formula>NOT(ISERROR(SEARCH("ALERT",E60)))</formula>
    </cfRule>
    <cfRule type="containsText" dxfId="1559" priority="2565" operator="containsText" text="OK">
      <formula>NOT(ISERROR(SEARCH("OK",E60)))</formula>
    </cfRule>
  </conditionalFormatting>
  <conditionalFormatting sqref="E60">
    <cfRule type="containsText" dxfId="1558" priority="2561" operator="containsText" text="WARNING">
      <formula>NOT(ISERROR(SEARCH("WARNING",E60)))</formula>
    </cfRule>
    <cfRule type="containsText" dxfId="1557" priority="2562" operator="containsText" text="OK">
      <formula>NOT(ISERROR(SEARCH("OK",E60)))</formula>
    </cfRule>
  </conditionalFormatting>
  <conditionalFormatting sqref="E173">
    <cfRule type="containsText" dxfId="1556" priority="223" operator="containsText" text="WORNING">
      <formula>NOT(ISERROR(SEARCH("WORNING",E173)))</formula>
    </cfRule>
    <cfRule type="containsText" dxfId="1555" priority="224" operator="containsText" text="ALERT">
      <formula>NOT(ISERROR(SEARCH("ALERT",E173)))</formula>
    </cfRule>
    <cfRule type="containsText" dxfId="1554" priority="225" operator="containsText" text="OK">
      <formula>NOT(ISERROR(SEARCH("OK",E173)))</formula>
    </cfRule>
  </conditionalFormatting>
  <conditionalFormatting sqref="E247">
    <cfRule type="containsText" dxfId="1553" priority="541" operator="containsText" text="WORNING">
      <formula>NOT(ISERROR(SEARCH("WORNING",E247)))</formula>
    </cfRule>
    <cfRule type="containsText" dxfId="1552" priority="542" operator="containsText" text="ALERT">
      <formula>NOT(ISERROR(SEARCH("ALERT",E247)))</formula>
    </cfRule>
    <cfRule type="containsText" dxfId="1551" priority="543" operator="containsText" text="OK">
      <formula>NOT(ISERROR(SEARCH("OK",E247)))</formula>
    </cfRule>
  </conditionalFormatting>
  <conditionalFormatting sqref="E251">
    <cfRule type="containsText" dxfId="1550" priority="532" operator="containsText" text="WORNING">
      <formula>NOT(ISERROR(SEARCH("WORNING",E251)))</formula>
    </cfRule>
    <cfRule type="containsText" dxfId="1549" priority="533" operator="containsText" text="ALERT">
      <formula>NOT(ISERROR(SEARCH("ALERT",E251)))</formula>
    </cfRule>
    <cfRule type="containsText" dxfId="1548" priority="534" operator="containsText" text="OK">
      <formula>NOT(ISERROR(SEARCH("OK",E251)))</formula>
    </cfRule>
  </conditionalFormatting>
  <conditionalFormatting sqref="E196">
    <cfRule type="containsText" dxfId="1547" priority="853" operator="containsText" text="WORNING">
      <formula>NOT(ISERROR(SEARCH("WORNING",E196)))</formula>
    </cfRule>
    <cfRule type="containsText" dxfId="1546" priority="854" operator="containsText" text="ALERT">
      <formula>NOT(ISERROR(SEARCH("ALERT",E196)))</formula>
    </cfRule>
    <cfRule type="containsText" dxfId="1545" priority="855" operator="containsText" text="OK">
      <formula>NOT(ISERROR(SEARCH("OK",E196)))</formula>
    </cfRule>
  </conditionalFormatting>
  <conditionalFormatting sqref="E197">
    <cfRule type="containsText" dxfId="1544" priority="844" operator="containsText" text="WORNING">
      <formula>NOT(ISERROR(SEARCH("WORNING",E197)))</formula>
    </cfRule>
    <cfRule type="containsText" dxfId="1543" priority="845" operator="containsText" text="ALERT">
      <formula>NOT(ISERROR(SEARCH("ALERT",E197)))</formula>
    </cfRule>
    <cfRule type="containsText" dxfId="1542" priority="846" operator="containsText" text="OK">
      <formula>NOT(ISERROR(SEARCH("OK",E197)))</formula>
    </cfRule>
  </conditionalFormatting>
  <conditionalFormatting sqref="E62">
    <cfRule type="containsText" dxfId="1541" priority="2497" operator="containsText" text="OK">
      <formula>NOT(ISERROR(SEARCH("OK",E62)))</formula>
    </cfRule>
  </conditionalFormatting>
  <conditionalFormatting sqref="E62">
    <cfRule type="containsText" dxfId="1540" priority="2503" operator="containsText" text="WORNING">
      <formula>NOT(ISERROR(SEARCH("WORNING",E62)))</formula>
    </cfRule>
    <cfRule type="containsText" dxfId="1539" priority="2504" operator="containsText" text="ALERT">
      <formula>NOT(ISERROR(SEARCH("ALERT",E62)))</formula>
    </cfRule>
    <cfRule type="containsText" dxfId="1538" priority="2505" operator="containsText" text="OK">
      <formula>NOT(ISERROR(SEARCH("OK",E62)))</formula>
    </cfRule>
  </conditionalFormatting>
  <conditionalFormatting sqref="E62">
    <cfRule type="containsText" dxfId="1537" priority="2500" operator="containsText" text="WORNING">
      <formula>NOT(ISERROR(SEARCH("WORNING",E62)))</formula>
    </cfRule>
    <cfRule type="containsText" dxfId="1536" priority="2501" operator="containsText" text="ALERT">
      <formula>NOT(ISERROR(SEARCH("ALERT",E62)))</formula>
    </cfRule>
    <cfRule type="containsText" dxfId="1535" priority="2502" operator="containsText" text="OK">
      <formula>NOT(ISERROR(SEARCH("OK",E62)))</formula>
    </cfRule>
  </conditionalFormatting>
  <conditionalFormatting sqref="E62">
    <cfRule type="containsText" dxfId="1534" priority="2498" operator="containsText" text="WARNING">
      <formula>NOT(ISERROR(SEARCH("WARNING",E62)))</formula>
    </cfRule>
    <cfRule type="containsText" dxfId="1533" priority="2499" operator="containsText" text="OK">
      <formula>NOT(ISERROR(SEARCH("OK",E62)))</formula>
    </cfRule>
  </conditionalFormatting>
  <conditionalFormatting sqref="E150">
    <cfRule type="containsText" dxfId="1532" priority="1771" operator="containsText" text="WORNING">
      <formula>NOT(ISERROR(SEARCH("WORNING",E150)))</formula>
    </cfRule>
    <cfRule type="containsText" dxfId="1531" priority="1772" operator="containsText" text="ALERT">
      <formula>NOT(ISERROR(SEARCH("ALERT",E150)))</formula>
    </cfRule>
    <cfRule type="containsText" dxfId="1530" priority="1773" operator="containsText" text="OK">
      <formula>NOT(ISERROR(SEARCH("OK",E150)))</formula>
    </cfRule>
  </conditionalFormatting>
  <conditionalFormatting sqref="E149">
    <cfRule type="containsText" dxfId="1529" priority="1780" operator="containsText" text="WORNING">
      <formula>NOT(ISERROR(SEARCH("WORNING",E149)))</formula>
    </cfRule>
    <cfRule type="containsText" dxfId="1528" priority="1781" operator="containsText" text="ALERT">
      <formula>NOT(ISERROR(SEARCH("ALERT",E149)))</formula>
    </cfRule>
    <cfRule type="containsText" dxfId="1527" priority="1782" operator="containsText" text="OK">
      <formula>NOT(ISERROR(SEARCH("OK",E149)))</formula>
    </cfRule>
  </conditionalFormatting>
  <conditionalFormatting sqref="E142">
    <cfRule type="containsText" dxfId="1526" priority="1816" operator="containsText" text="WORNING">
      <formula>NOT(ISERROR(SEARCH("WORNING",E142)))</formula>
    </cfRule>
    <cfRule type="containsText" dxfId="1525" priority="1817" operator="containsText" text="ALERT">
      <formula>NOT(ISERROR(SEARCH("ALERT",E142)))</formula>
    </cfRule>
    <cfRule type="containsText" dxfId="1524" priority="1818" operator="containsText" text="OK">
      <formula>NOT(ISERROR(SEARCH("OK",E142)))</formula>
    </cfRule>
  </conditionalFormatting>
  <conditionalFormatting sqref="E143">
    <cfRule type="containsText" dxfId="1523" priority="1807" operator="containsText" text="WORNING">
      <formula>NOT(ISERROR(SEARCH("WORNING",E143)))</formula>
    </cfRule>
    <cfRule type="containsText" dxfId="1522" priority="1808" operator="containsText" text="ALERT">
      <formula>NOT(ISERROR(SEARCH("ALERT",E143)))</formula>
    </cfRule>
    <cfRule type="containsText" dxfId="1521" priority="1809" operator="containsText" text="OK">
      <formula>NOT(ISERROR(SEARCH("OK",E143)))</formula>
    </cfRule>
  </conditionalFormatting>
  <conditionalFormatting sqref="E144">
    <cfRule type="containsText" dxfId="1520" priority="1798" operator="containsText" text="WORNING">
      <formula>NOT(ISERROR(SEARCH("WORNING",E144)))</formula>
    </cfRule>
    <cfRule type="containsText" dxfId="1519" priority="1799" operator="containsText" text="ALERT">
      <formula>NOT(ISERROR(SEARCH("ALERT",E144)))</formula>
    </cfRule>
    <cfRule type="containsText" dxfId="1518" priority="1800" operator="containsText" text="OK">
      <formula>NOT(ISERROR(SEARCH("OK",E144)))</formula>
    </cfRule>
  </conditionalFormatting>
  <conditionalFormatting sqref="E145">
    <cfRule type="containsText" dxfId="1517" priority="1789" operator="containsText" text="WORNING">
      <formula>NOT(ISERROR(SEARCH("WORNING",E145)))</formula>
    </cfRule>
    <cfRule type="containsText" dxfId="1516" priority="1790" operator="containsText" text="ALERT">
      <formula>NOT(ISERROR(SEARCH("ALERT",E145)))</formula>
    </cfRule>
    <cfRule type="containsText" dxfId="1515" priority="1791" operator="containsText" text="OK">
      <formula>NOT(ISERROR(SEARCH("OK",E145)))</formula>
    </cfRule>
  </conditionalFormatting>
  <conditionalFormatting sqref="E152">
    <cfRule type="containsText" dxfId="1514" priority="1762" operator="containsText" text="WORNING">
      <formula>NOT(ISERROR(SEARCH("WORNING",E152)))</formula>
    </cfRule>
    <cfRule type="containsText" dxfId="1513" priority="1763" operator="containsText" text="ALERT">
      <formula>NOT(ISERROR(SEARCH("ALERT",E152)))</formula>
    </cfRule>
    <cfRule type="containsText" dxfId="1512" priority="1764" operator="containsText" text="OK">
      <formula>NOT(ISERROR(SEARCH("OK",E152)))</formula>
    </cfRule>
  </conditionalFormatting>
  <conditionalFormatting sqref="E151">
    <cfRule type="containsText" dxfId="1511" priority="1753" operator="containsText" text="WORNING">
      <formula>NOT(ISERROR(SEARCH("WORNING",E151)))</formula>
    </cfRule>
    <cfRule type="containsText" dxfId="1510" priority="1754" operator="containsText" text="ALERT">
      <formula>NOT(ISERROR(SEARCH("ALERT",E151)))</formula>
    </cfRule>
    <cfRule type="containsText" dxfId="1509" priority="1755" operator="containsText" text="OK">
      <formula>NOT(ISERROR(SEARCH("OK",E151)))</formula>
    </cfRule>
  </conditionalFormatting>
  <conditionalFormatting sqref="E153:E154">
    <cfRule type="containsText" dxfId="1508" priority="1744" operator="containsText" text="WORNING">
      <formula>NOT(ISERROR(SEARCH("WORNING",E153)))</formula>
    </cfRule>
    <cfRule type="containsText" dxfId="1507" priority="1745" operator="containsText" text="ALERT">
      <formula>NOT(ISERROR(SEARCH("ALERT",E153)))</formula>
    </cfRule>
    <cfRule type="containsText" dxfId="1506" priority="1746" operator="containsText" text="OK">
      <formula>NOT(ISERROR(SEARCH("OK",E153)))</formula>
    </cfRule>
  </conditionalFormatting>
  <conditionalFormatting sqref="E63">
    <cfRule type="containsText" dxfId="1505" priority="2410" operator="containsText" text="OK">
      <formula>NOT(ISERROR(SEARCH("OK",E63)))</formula>
    </cfRule>
  </conditionalFormatting>
  <conditionalFormatting sqref="E63">
    <cfRule type="containsText" dxfId="1504" priority="2413" operator="containsText" text="WORNING">
      <formula>NOT(ISERROR(SEARCH("WORNING",E63)))</formula>
    </cfRule>
    <cfRule type="containsText" dxfId="1503" priority="2414" operator="containsText" text="ALERT">
      <formula>NOT(ISERROR(SEARCH("ALERT",E63)))</formula>
    </cfRule>
    <cfRule type="containsText" dxfId="1502" priority="2415" operator="containsText" text="OK">
      <formula>NOT(ISERROR(SEARCH("OK",E63)))</formula>
    </cfRule>
  </conditionalFormatting>
  <conditionalFormatting sqref="E63">
    <cfRule type="containsText" dxfId="1501" priority="2411" operator="containsText" text="WARNING">
      <formula>NOT(ISERROR(SEARCH("WARNING",E63)))</formula>
    </cfRule>
    <cfRule type="containsText" dxfId="1500" priority="2412" operator="containsText" text="OK">
      <formula>NOT(ISERROR(SEARCH("OK",E63)))</formula>
    </cfRule>
  </conditionalFormatting>
  <conditionalFormatting sqref="E63">
    <cfRule type="containsText" dxfId="1499" priority="2401" operator="containsText" text="OK">
      <formula>NOT(ISERROR(SEARCH("OK",E63)))</formula>
    </cfRule>
  </conditionalFormatting>
  <conditionalFormatting sqref="E63">
    <cfRule type="containsText" dxfId="1498" priority="2407" operator="containsText" text="WORNING">
      <formula>NOT(ISERROR(SEARCH("WORNING",E63)))</formula>
    </cfRule>
    <cfRule type="containsText" dxfId="1497" priority="2408" operator="containsText" text="ALERT">
      <formula>NOT(ISERROR(SEARCH("ALERT",E63)))</formula>
    </cfRule>
    <cfRule type="containsText" dxfId="1496" priority="2409" operator="containsText" text="OK">
      <formula>NOT(ISERROR(SEARCH("OK",E63)))</formula>
    </cfRule>
  </conditionalFormatting>
  <conditionalFormatting sqref="E63">
    <cfRule type="containsText" dxfId="1495" priority="2404" operator="containsText" text="WORNING">
      <formula>NOT(ISERROR(SEARCH("WORNING",E63)))</formula>
    </cfRule>
    <cfRule type="containsText" dxfId="1494" priority="2405" operator="containsText" text="ALERT">
      <formula>NOT(ISERROR(SEARCH("ALERT",E63)))</formula>
    </cfRule>
    <cfRule type="containsText" dxfId="1493" priority="2406" operator="containsText" text="OK">
      <formula>NOT(ISERROR(SEARCH("OK",E63)))</formula>
    </cfRule>
  </conditionalFormatting>
  <conditionalFormatting sqref="E63">
    <cfRule type="containsText" dxfId="1492" priority="2402" operator="containsText" text="WARNING">
      <formula>NOT(ISERROR(SEARCH("WARNING",E63)))</formula>
    </cfRule>
    <cfRule type="containsText" dxfId="1491" priority="2403" operator="containsText" text="OK">
      <formula>NOT(ISERROR(SEARCH("OK",E63)))</formula>
    </cfRule>
  </conditionalFormatting>
  <conditionalFormatting sqref="E64">
    <cfRule type="containsText" dxfId="1490" priority="2380" operator="containsText" text="OK">
      <formula>NOT(ISERROR(SEARCH("OK",E64)))</formula>
    </cfRule>
  </conditionalFormatting>
  <conditionalFormatting sqref="E64">
    <cfRule type="containsText" dxfId="1489" priority="2383" operator="containsText" text="WORNING">
      <formula>NOT(ISERROR(SEARCH("WORNING",E64)))</formula>
    </cfRule>
    <cfRule type="containsText" dxfId="1488" priority="2384" operator="containsText" text="ALERT">
      <formula>NOT(ISERROR(SEARCH("ALERT",E64)))</formula>
    </cfRule>
    <cfRule type="containsText" dxfId="1487" priority="2385" operator="containsText" text="OK">
      <formula>NOT(ISERROR(SEARCH("OK",E64)))</formula>
    </cfRule>
  </conditionalFormatting>
  <conditionalFormatting sqref="E64">
    <cfRule type="containsText" dxfId="1486" priority="2381" operator="containsText" text="WARNING">
      <formula>NOT(ISERROR(SEARCH("WARNING",E64)))</formula>
    </cfRule>
    <cfRule type="containsText" dxfId="1485" priority="2382" operator="containsText" text="OK">
      <formula>NOT(ISERROR(SEARCH("OK",E64)))</formula>
    </cfRule>
  </conditionalFormatting>
  <conditionalFormatting sqref="E64">
    <cfRule type="containsText" dxfId="1484" priority="2371" operator="containsText" text="OK">
      <formula>NOT(ISERROR(SEARCH("OK",E64)))</formula>
    </cfRule>
  </conditionalFormatting>
  <conditionalFormatting sqref="E64">
    <cfRule type="containsText" dxfId="1483" priority="2377" operator="containsText" text="WORNING">
      <formula>NOT(ISERROR(SEARCH("WORNING",E64)))</formula>
    </cfRule>
    <cfRule type="containsText" dxfId="1482" priority="2378" operator="containsText" text="ALERT">
      <formula>NOT(ISERROR(SEARCH("ALERT",E64)))</formula>
    </cfRule>
    <cfRule type="containsText" dxfId="1481" priority="2379" operator="containsText" text="OK">
      <formula>NOT(ISERROR(SEARCH("OK",E64)))</formula>
    </cfRule>
  </conditionalFormatting>
  <conditionalFormatting sqref="E64">
    <cfRule type="containsText" dxfId="1480" priority="2374" operator="containsText" text="WORNING">
      <formula>NOT(ISERROR(SEARCH("WORNING",E64)))</formula>
    </cfRule>
    <cfRule type="containsText" dxfId="1479" priority="2375" operator="containsText" text="ALERT">
      <formula>NOT(ISERROR(SEARCH("ALERT",E64)))</formula>
    </cfRule>
    <cfRule type="containsText" dxfId="1478" priority="2376" operator="containsText" text="OK">
      <formula>NOT(ISERROR(SEARCH("OK",E64)))</formula>
    </cfRule>
  </conditionalFormatting>
  <conditionalFormatting sqref="E64">
    <cfRule type="containsText" dxfId="1477" priority="2372" operator="containsText" text="WARNING">
      <formula>NOT(ISERROR(SEARCH("WARNING",E64)))</formula>
    </cfRule>
    <cfRule type="containsText" dxfId="1476" priority="2373" operator="containsText" text="OK">
      <formula>NOT(ISERROR(SEARCH("OK",E64)))</formula>
    </cfRule>
  </conditionalFormatting>
  <conditionalFormatting sqref="E65">
    <cfRule type="containsText" dxfId="1475" priority="2365" operator="containsText" text="OK">
      <formula>NOT(ISERROR(SEARCH("OK",E65)))</formula>
    </cfRule>
  </conditionalFormatting>
  <conditionalFormatting sqref="E65">
    <cfRule type="containsText" dxfId="1474" priority="2368" operator="containsText" text="WORNING">
      <formula>NOT(ISERROR(SEARCH("WORNING",E65)))</formula>
    </cfRule>
    <cfRule type="containsText" dxfId="1473" priority="2369" operator="containsText" text="ALERT">
      <formula>NOT(ISERROR(SEARCH("ALERT",E65)))</formula>
    </cfRule>
    <cfRule type="containsText" dxfId="1472" priority="2370" operator="containsText" text="OK">
      <formula>NOT(ISERROR(SEARCH("OK",E65)))</formula>
    </cfRule>
  </conditionalFormatting>
  <conditionalFormatting sqref="E65">
    <cfRule type="containsText" dxfId="1471" priority="2366" operator="containsText" text="WARNING">
      <formula>NOT(ISERROR(SEARCH("WARNING",E65)))</formula>
    </cfRule>
    <cfRule type="containsText" dxfId="1470" priority="2367" operator="containsText" text="OK">
      <formula>NOT(ISERROR(SEARCH("OK",E65)))</formula>
    </cfRule>
  </conditionalFormatting>
  <conditionalFormatting sqref="E65">
    <cfRule type="containsText" dxfId="1469" priority="2356" operator="containsText" text="OK">
      <formula>NOT(ISERROR(SEARCH("OK",E65)))</formula>
    </cfRule>
  </conditionalFormatting>
  <conditionalFormatting sqref="E65">
    <cfRule type="containsText" dxfId="1468" priority="2362" operator="containsText" text="WORNING">
      <formula>NOT(ISERROR(SEARCH("WORNING",E65)))</formula>
    </cfRule>
    <cfRule type="containsText" dxfId="1467" priority="2363" operator="containsText" text="ALERT">
      <formula>NOT(ISERROR(SEARCH("ALERT",E65)))</formula>
    </cfRule>
    <cfRule type="containsText" dxfId="1466" priority="2364" operator="containsText" text="OK">
      <formula>NOT(ISERROR(SEARCH("OK",E65)))</formula>
    </cfRule>
  </conditionalFormatting>
  <conditionalFormatting sqref="E65">
    <cfRule type="containsText" dxfId="1465" priority="2359" operator="containsText" text="WORNING">
      <formula>NOT(ISERROR(SEARCH("WORNING",E65)))</formula>
    </cfRule>
    <cfRule type="containsText" dxfId="1464" priority="2360" operator="containsText" text="ALERT">
      <formula>NOT(ISERROR(SEARCH("ALERT",E65)))</formula>
    </cfRule>
    <cfRule type="containsText" dxfId="1463" priority="2361" operator="containsText" text="OK">
      <formula>NOT(ISERROR(SEARCH("OK",E65)))</formula>
    </cfRule>
  </conditionalFormatting>
  <conditionalFormatting sqref="E65">
    <cfRule type="containsText" dxfId="1462" priority="2357" operator="containsText" text="WARNING">
      <formula>NOT(ISERROR(SEARCH("WARNING",E65)))</formula>
    </cfRule>
    <cfRule type="containsText" dxfId="1461" priority="2358" operator="containsText" text="OK">
      <formula>NOT(ISERROR(SEARCH("OK",E65)))</formula>
    </cfRule>
  </conditionalFormatting>
  <conditionalFormatting sqref="E66">
    <cfRule type="containsText" dxfId="1460" priority="2350" operator="containsText" text="OK">
      <formula>NOT(ISERROR(SEARCH("OK",E66)))</formula>
    </cfRule>
  </conditionalFormatting>
  <conditionalFormatting sqref="E66">
    <cfRule type="containsText" dxfId="1459" priority="2353" operator="containsText" text="WORNING">
      <formula>NOT(ISERROR(SEARCH("WORNING",E66)))</formula>
    </cfRule>
    <cfRule type="containsText" dxfId="1458" priority="2354" operator="containsText" text="ALERT">
      <formula>NOT(ISERROR(SEARCH("ALERT",E66)))</formula>
    </cfRule>
    <cfRule type="containsText" dxfId="1457" priority="2355" operator="containsText" text="OK">
      <formula>NOT(ISERROR(SEARCH("OK",E66)))</formula>
    </cfRule>
  </conditionalFormatting>
  <conditionalFormatting sqref="E66">
    <cfRule type="containsText" dxfId="1456" priority="2351" operator="containsText" text="WARNING">
      <formula>NOT(ISERROR(SEARCH("WARNING",E66)))</formula>
    </cfRule>
    <cfRule type="containsText" dxfId="1455" priority="2352" operator="containsText" text="OK">
      <formula>NOT(ISERROR(SEARCH("OK",E66)))</formula>
    </cfRule>
  </conditionalFormatting>
  <conditionalFormatting sqref="E66">
    <cfRule type="containsText" dxfId="1454" priority="2341" operator="containsText" text="OK">
      <formula>NOT(ISERROR(SEARCH("OK",E66)))</formula>
    </cfRule>
  </conditionalFormatting>
  <conditionalFormatting sqref="E66">
    <cfRule type="containsText" dxfId="1453" priority="2347" operator="containsText" text="WORNING">
      <formula>NOT(ISERROR(SEARCH("WORNING",E66)))</formula>
    </cfRule>
    <cfRule type="containsText" dxfId="1452" priority="2348" operator="containsText" text="ALERT">
      <formula>NOT(ISERROR(SEARCH("ALERT",E66)))</formula>
    </cfRule>
    <cfRule type="containsText" dxfId="1451" priority="2349" operator="containsText" text="OK">
      <formula>NOT(ISERROR(SEARCH("OK",E66)))</formula>
    </cfRule>
  </conditionalFormatting>
  <conditionalFormatting sqref="E66">
    <cfRule type="containsText" dxfId="1450" priority="2344" operator="containsText" text="WORNING">
      <formula>NOT(ISERROR(SEARCH("WORNING",E66)))</formula>
    </cfRule>
    <cfRule type="containsText" dxfId="1449" priority="2345" operator="containsText" text="ALERT">
      <formula>NOT(ISERROR(SEARCH("ALERT",E66)))</formula>
    </cfRule>
    <cfRule type="containsText" dxfId="1448" priority="2346" operator="containsText" text="OK">
      <formula>NOT(ISERROR(SEARCH("OK",E66)))</formula>
    </cfRule>
  </conditionalFormatting>
  <conditionalFormatting sqref="E66">
    <cfRule type="containsText" dxfId="1447" priority="2342" operator="containsText" text="WARNING">
      <formula>NOT(ISERROR(SEARCH("WARNING",E66)))</formula>
    </cfRule>
    <cfRule type="containsText" dxfId="1446" priority="2343" operator="containsText" text="OK">
      <formula>NOT(ISERROR(SEARCH("OK",E66)))</formula>
    </cfRule>
  </conditionalFormatting>
  <conditionalFormatting sqref="E67">
    <cfRule type="containsText" dxfId="1445" priority="2335" operator="containsText" text="OK">
      <formula>NOT(ISERROR(SEARCH("OK",E67)))</formula>
    </cfRule>
  </conditionalFormatting>
  <conditionalFormatting sqref="E67">
    <cfRule type="containsText" dxfId="1444" priority="2338" operator="containsText" text="WORNING">
      <formula>NOT(ISERROR(SEARCH("WORNING",E67)))</formula>
    </cfRule>
    <cfRule type="containsText" dxfId="1443" priority="2339" operator="containsText" text="ALERT">
      <formula>NOT(ISERROR(SEARCH("ALERT",E67)))</formula>
    </cfRule>
    <cfRule type="containsText" dxfId="1442" priority="2340" operator="containsText" text="OK">
      <formula>NOT(ISERROR(SEARCH("OK",E67)))</formula>
    </cfRule>
  </conditionalFormatting>
  <conditionalFormatting sqref="E67">
    <cfRule type="containsText" dxfId="1441" priority="2336" operator="containsText" text="WARNING">
      <formula>NOT(ISERROR(SEARCH("WARNING",E67)))</formula>
    </cfRule>
    <cfRule type="containsText" dxfId="1440" priority="2337" operator="containsText" text="OK">
      <formula>NOT(ISERROR(SEARCH("OK",E67)))</formula>
    </cfRule>
  </conditionalFormatting>
  <conditionalFormatting sqref="E67">
    <cfRule type="containsText" dxfId="1439" priority="2326" operator="containsText" text="OK">
      <formula>NOT(ISERROR(SEARCH("OK",E67)))</formula>
    </cfRule>
  </conditionalFormatting>
  <conditionalFormatting sqref="E67">
    <cfRule type="containsText" dxfId="1438" priority="2332" operator="containsText" text="WORNING">
      <formula>NOT(ISERROR(SEARCH("WORNING",E67)))</formula>
    </cfRule>
    <cfRule type="containsText" dxfId="1437" priority="2333" operator="containsText" text="ALERT">
      <formula>NOT(ISERROR(SEARCH("ALERT",E67)))</formula>
    </cfRule>
    <cfRule type="containsText" dxfId="1436" priority="2334" operator="containsText" text="OK">
      <formula>NOT(ISERROR(SEARCH("OK",E67)))</formula>
    </cfRule>
  </conditionalFormatting>
  <conditionalFormatting sqref="E67">
    <cfRule type="containsText" dxfId="1435" priority="2329" operator="containsText" text="WORNING">
      <formula>NOT(ISERROR(SEARCH("WORNING",E67)))</formula>
    </cfRule>
    <cfRule type="containsText" dxfId="1434" priority="2330" operator="containsText" text="ALERT">
      <formula>NOT(ISERROR(SEARCH("ALERT",E67)))</formula>
    </cfRule>
    <cfRule type="containsText" dxfId="1433" priority="2331" operator="containsText" text="OK">
      <formula>NOT(ISERROR(SEARCH("OK",E67)))</formula>
    </cfRule>
  </conditionalFormatting>
  <conditionalFormatting sqref="E67">
    <cfRule type="containsText" dxfId="1432" priority="2327" operator="containsText" text="WARNING">
      <formula>NOT(ISERROR(SEARCH("WARNING",E67)))</formula>
    </cfRule>
    <cfRule type="containsText" dxfId="1431" priority="2328" operator="containsText" text="OK">
      <formula>NOT(ISERROR(SEARCH("OK",E67)))</formula>
    </cfRule>
  </conditionalFormatting>
  <conditionalFormatting sqref="E83:E119">
    <cfRule type="containsText" dxfId="1430" priority="2320" operator="containsText" text="OK">
      <formula>NOT(ISERROR(SEARCH("OK",E83)))</formula>
    </cfRule>
  </conditionalFormatting>
  <conditionalFormatting sqref="E83:E119">
    <cfRule type="containsText" dxfId="1429" priority="2323" operator="containsText" text="WORNING">
      <formula>NOT(ISERROR(SEARCH("WORNING",E83)))</formula>
    </cfRule>
    <cfRule type="containsText" dxfId="1428" priority="2324" operator="containsText" text="ALERT">
      <formula>NOT(ISERROR(SEARCH("ALERT",E83)))</formula>
    </cfRule>
    <cfRule type="containsText" dxfId="1427" priority="2325" operator="containsText" text="OK">
      <formula>NOT(ISERROR(SEARCH("OK",E83)))</formula>
    </cfRule>
  </conditionalFormatting>
  <conditionalFormatting sqref="E83:E119">
    <cfRule type="containsText" dxfId="1426" priority="2321" operator="containsText" text="WARNING">
      <formula>NOT(ISERROR(SEARCH("WARNING",E83)))</formula>
    </cfRule>
    <cfRule type="containsText" dxfId="1425" priority="2322" operator="containsText" text="OK">
      <formula>NOT(ISERROR(SEARCH("OK",E83)))</formula>
    </cfRule>
  </conditionalFormatting>
  <conditionalFormatting sqref="E68">
    <cfRule type="containsText" dxfId="1424" priority="2311" operator="containsText" text="OK">
      <formula>NOT(ISERROR(SEARCH("OK",E68)))</formula>
    </cfRule>
  </conditionalFormatting>
  <conditionalFormatting sqref="E68">
    <cfRule type="containsText" dxfId="1423" priority="2317" operator="containsText" text="WORNING">
      <formula>NOT(ISERROR(SEARCH("WORNING",E68)))</formula>
    </cfRule>
    <cfRule type="containsText" dxfId="1422" priority="2318" operator="containsText" text="ALERT">
      <formula>NOT(ISERROR(SEARCH("ALERT",E68)))</formula>
    </cfRule>
    <cfRule type="containsText" dxfId="1421" priority="2319" operator="containsText" text="OK">
      <formula>NOT(ISERROR(SEARCH("OK",E68)))</formula>
    </cfRule>
  </conditionalFormatting>
  <conditionalFormatting sqref="E68">
    <cfRule type="containsText" dxfId="1420" priority="2314" operator="containsText" text="WORNING">
      <formula>NOT(ISERROR(SEARCH("WORNING",E68)))</formula>
    </cfRule>
    <cfRule type="containsText" dxfId="1419" priority="2315" operator="containsText" text="ALERT">
      <formula>NOT(ISERROR(SEARCH("ALERT",E68)))</formula>
    </cfRule>
    <cfRule type="containsText" dxfId="1418" priority="2316" operator="containsText" text="OK">
      <formula>NOT(ISERROR(SEARCH("OK",E68)))</formula>
    </cfRule>
  </conditionalFormatting>
  <conditionalFormatting sqref="E68">
    <cfRule type="containsText" dxfId="1417" priority="2312" operator="containsText" text="WARNING">
      <formula>NOT(ISERROR(SEARCH("WARNING",E68)))</formula>
    </cfRule>
    <cfRule type="containsText" dxfId="1416" priority="2313" operator="containsText" text="OK">
      <formula>NOT(ISERROR(SEARCH("OK",E68)))</formula>
    </cfRule>
  </conditionalFormatting>
  <conditionalFormatting sqref="E69">
    <cfRule type="containsText" dxfId="1415" priority="2302" operator="containsText" text="OK">
      <formula>NOT(ISERROR(SEARCH("OK",E69)))</formula>
    </cfRule>
  </conditionalFormatting>
  <conditionalFormatting sqref="E69">
    <cfRule type="containsText" dxfId="1414" priority="2308" operator="containsText" text="WORNING">
      <formula>NOT(ISERROR(SEARCH("WORNING",E69)))</formula>
    </cfRule>
    <cfRule type="containsText" dxfId="1413" priority="2309" operator="containsText" text="ALERT">
      <formula>NOT(ISERROR(SEARCH("ALERT",E69)))</formula>
    </cfRule>
    <cfRule type="containsText" dxfId="1412" priority="2310" operator="containsText" text="OK">
      <formula>NOT(ISERROR(SEARCH("OK",E69)))</formula>
    </cfRule>
  </conditionalFormatting>
  <conditionalFormatting sqref="E69">
    <cfRule type="containsText" dxfId="1411" priority="2305" operator="containsText" text="WORNING">
      <formula>NOT(ISERROR(SEARCH("WORNING",E69)))</formula>
    </cfRule>
    <cfRule type="containsText" dxfId="1410" priority="2306" operator="containsText" text="ALERT">
      <formula>NOT(ISERROR(SEARCH("ALERT",E69)))</formula>
    </cfRule>
    <cfRule type="containsText" dxfId="1409" priority="2307" operator="containsText" text="OK">
      <formula>NOT(ISERROR(SEARCH("OK",E69)))</formula>
    </cfRule>
  </conditionalFormatting>
  <conditionalFormatting sqref="E69">
    <cfRule type="containsText" dxfId="1408" priority="2303" operator="containsText" text="WARNING">
      <formula>NOT(ISERROR(SEARCH("WARNING",E69)))</formula>
    </cfRule>
    <cfRule type="containsText" dxfId="1407" priority="2304" operator="containsText" text="OK">
      <formula>NOT(ISERROR(SEARCH("OK",E69)))</formula>
    </cfRule>
  </conditionalFormatting>
  <conditionalFormatting sqref="E70">
    <cfRule type="containsText" dxfId="1406" priority="2293" operator="containsText" text="OK">
      <formula>NOT(ISERROR(SEARCH("OK",E70)))</formula>
    </cfRule>
  </conditionalFormatting>
  <conditionalFormatting sqref="E70">
    <cfRule type="containsText" dxfId="1405" priority="2299" operator="containsText" text="WORNING">
      <formula>NOT(ISERROR(SEARCH("WORNING",E70)))</formula>
    </cfRule>
    <cfRule type="containsText" dxfId="1404" priority="2300" operator="containsText" text="ALERT">
      <formula>NOT(ISERROR(SEARCH("ALERT",E70)))</formula>
    </cfRule>
    <cfRule type="containsText" dxfId="1403" priority="2301" operator="containsText" text="OK">
      <formula>NOT(ISERROR(SEARCH("OK",E70)))</formula>
    </cfRule>
  </conditionalFormatting>
  <conditionalFormatting sqref="E70">
    <cfRule type="containsText" dxfId="1402" priority="2296" operator="containsText" text="WORNING">
      <formula>NOT(ISERROR(SEARCH("WORNING",E70)))</formula>
    </cfRule>
    <cfRule type="containsText" dxfId="1401" priority="2297" operator="containsText" text="ALERT">
      <formula>NOT(ISERROR(SEARCH("ALERT",E70)))</formula>
    </cfRule>
    <cfRule type="containsText" dxfId="1400" priority="2298" operator="containsText" text="OK">
      <formula>NOT(ISERROR(SEARCH("OK",E70)))</formula>
    </cfRule>
  </conditionalFormatting>
  <conditionalFormatting sqref="E70">
    <cfRule type="containsText" dxfId="1399" priority="2294" operator="containsText" text="WARNING">
      <formula>NOT(ISERROR(SEARCH("WARNING",E70)))</formula>
    </cfRule>
    <cfRule type="containsText" dxfId="1398" priority="2295" operator="containsText" text="OK">
      <formula>NOT(ISERROR(SEARCH("OK",E70)))</formula>
    </cfRule>
  </conditionalFormatting>
  <conditionalFormatting sqref="E71">
    <cfRule type="containsText" dxfId="1397" priority="2284" operator="containsText" text="OK">
      <formula>NOT(ISERROR(SEARCH("OK",E71)))</formula>
    </cfRule>
  </conditionalFormatting>
  <conditionalFormatting sqref="E71">
    <cfRule type="containsText" dxfId="1396" priority="2290" operator="containsText" text="WORNING">
      <formula>NOT(ISERROR(SEARCH("WORNING",E71)))</formula>
    </cfRule>
    <cfRule type="containsText" dxfId="1395" priority="2291" operator="containsText" text="ALERT">
      <formula>NOT(ISERROR(SEARCH("ALERT",E71)))</formula>
    </cfRule>
    <cfRule type="containsText" dxfId="1394" priority="2292" operator="containsText" text="OK">
      <formula>NOT(ISERROR(SEARCH("OK",E71)))</formula>
    </cfRule>
  </conditionalFormatting>
  <conditionalFormatting sqref="E71">
    <cfRule type="containsText" dxfId="1393" priority="2287" operator="containsText" text="WORNING">
      <formula>NOT(ISERROR(SEARCH("WORNING",E71)))</formula>
    </cfRule>
    <cfRule type="containsText" dxfId="1392" priority="2288" operator="containsText" text="ALERT">
      <formula>NOT(ISERROR(SEARCH("ALERT",E71)))</formula>
    </cfRule>
    <cfRule type="containsText" dxfId="1391" priority="2289" operator="containsText" text="OK">
      <formula>NOT(ISERROR(SEARCH("OK",E71)))</formula>
    </cfRule>
  </conditionalFormatting>
  <conditionalFormatting sqref="E71">
    <cfRule type="containsText" dxfId="1390" priority="2285" operator="containsText" text="WARNING">
      <formula>NOT(ISERROR(SEARCH("WARNING",E71)))</formula>
    </cfRule>
    <cfRule type="containsText" dxfId="1389" priority="2286" operator="containsText" text="OK">
      <formula>NOT(ISERROR(SEARCH("OK",E71)))</formula>
    </cfRule>
  </conditionalFormatting>
  <conditionalFormatting sqref="E72">
    <cfRule type="containsText" dxfId="1388" priority="2275" operator="containsText" text="OK">
      <formula>NOT(ISERROR(SEARCH("OK",E72)))</formula>
    </cfRule>
  </conditionalFormatting>
  <conditionalFormatting sqref="E72">
    <cfRule type="containsText" dxfId="1387" priority="2281" operator="containsText" text="WORNING">
      <formula>NOT(ISERROR(SEARCH("WORNING",E72)))</formula>
    </cfRule>
    <cfRule type="containsText" dxfId="1386" priority="2282" operator="containsText" text="ALERT">
      <formula>NOT(ISERROR(SEARCH("ALERT",E72)))</formula>
    </cfRule>
    <cfRule type="containsText" dxfId="1385" priority="2283" operator="containsText" text="OK">
      <formula>NOT(ISERROR(SEARCH("OK",E72)))</formula>
    </cfRule>
  </conditionalFormatting>
  <conditionalFormatting sqref="E72">
    <cfRule type="containsText" dxfId="1384" priority="2278" operator="containsText" text="WORNING">
      <formula>NOT(ISERROR(SEARCH("WORNING",E72)))</formula>
    </cfRule>
    <cfRule type="containsText" dxfId="1383" priority="2279" operator="containsText" text="ALERT">
      <formula>NOT(ISERROR(SEARCH("ALERT",E72)))</formula>
    </cfRule>
    <cfRule type="containsText" dxfId="1382" priority="2280" operator="containsText" text="OK">
      <formula>NOT(ISERROR(SEARCH("OK",E72)))</formula>
    </cfRule>
  </conditionalFormatting>
  <conditionalFormatting sqref="E72">
    <cfRule type="containsText" dxfId="1381" priority="2276" operator="containsText" text="WARNING">
      <formula>NOT(ISERROR(SEARCH("WARNING",E72)))</formula>
    </cfRule>
    <cfRule type="containsText" dxfId="1380" priority="2277" operator="containsText" text="OK">
      <formula>NOT(ISERROR(SEARCH("OK",E72)))</formula>
    </cfRule>
  </conditionalFormatting>
  <conditionalFormatting sqref="E73">
    <cfRule type="containsText" dxfId="1379" priority="2266" operator="containsText" text="OK">
      <formula>NOT(ISERROR(SEARCH("OK",E73)))</formula>
    </cfRule>
  </conditionalFormatting>
  <conditionalFormatting sqref="E73">
    <cfRule type="containsText" dxfId="1378" priority="2272" operator="containsText" text="WORNING">
      <formula>NOT(ISERROR(SEARCH("WORNING",E73)))</formula>
    </cfRule>
    <cfRule type="containsText" dxfId="1377" priority="2273" operator="containsText" text="ALERT">
      <formula>NOT(ISERROR(SEARCH("ALERT",E73)))</formula>
    </cfRule>
    <cfRule type="containsText" dxfId="1376" priority="2274" operator="containsText" text="OK">
      <formula>NOT(ISERROR(SEARCH("OK",E73)))</formula>
    </cfRule>
  </conditionalFormatting>
  <conditionalFormatting sqref="E73">
    <cfRule type="containsText" dxfId="1375" priority="2269" operator="containsText" text="WORNING">
      <formula>NOT(ISERROR(SEARCH("WORNING",E73)))</formula>
    </cfRule>
    <cfRule type="containsText" dxfId="1374" priority="2270" operator="containsText" text="ALERT">
      <formula>NOT(ISERROR(SEARCH("ALERT",E73)))</formula>
    </cfRule>
    <cfRule type="containsText" dxfId="1373" priority="2271" operator="containsText" text="OK">
      <formula>NOT(ISERROR(SEARCH("OK",E73)))</formula>
    </cfRule>
  </conditionalFormatting>
  <conditionalFormatting sqref="E73">
    <cfRule type="containsText" dxfId="1372" priority="2267" operator="containsText" text="WARNING">
      <formula>NOT(ISERROR(SEARCH("WARNING",E73)))</formula>
    </cfRule>
    <cfRule type="containsText" dxfId="1371" priority="2268" operator="containsText" text="OK">
      <formula>NOT(ISERROR(SEARCH("OK",E73)))</formula>
    </cfRule>
  </conditionalFormatting>
  <conditionalFormatting sqref="E78">
    <cfRule type="containsText" dxfId="1370" priority="2221" operator="containsText" text="OK">
      <formula>NOT(ISERROR(SEARCH("OK",E78)))</formula>
    </cfRule>
  </conditionalFormatting>
  <conditionalFormatting sqref="E78">
    <cfRule type="containsText" dxfId="1369" priority="2227" operator="containsText" text="WORNING">
      <formula>NOT(ISERROR(SEARCH("WORNING",E78)))</formula>
    </cfRule>
    <cfRule type="containsText" dxfId="1368" priority="2228" operator="containsText" text="ALERT">
      <formula>NOT(ISERROR(SEARCH("ALERT",E78)))</formula>
    </cfRule>
    <cfRule type="containsText" dxfId="1367" priority="2229" operator="containsText" text="OK">
      <formula>NOT(ISERROR(SEARCH("OK",E78)))</formula>
    </cfRule>
  </conditionalFormatting>
  <conditionalFormatting sqref="E78">
    <cfRule type="containsText" dxfId="1366" priority="2224" operator="containsText" text="WORNING">
      <formula>NOT(ISERROR(SEARCH("WORNING",E78)))</formula>
    </cfRule>
    <cfRule type="containsText" dxfId="1365" priority="2225" operator="containsText" text="ALERT">
      <formula>NOT(ISERROR(SEARCH("ALERT",E78)))</formula>
    </cfRule>
    <cfRule type="containsText" dxfId="1364" priority="2226" operator="containsText" text="OK">
      <formula>NOT(ISERROR(SEARCH("OK",E78)))</formula>
    </cfRule>
  </conditionalFormatting>
  <conditionalFormatting sqref="E78">
    <cfRule type="containsText" dxfId="1363" priority="2222" operator="containsText" text="WARNING">
      <formula>NOT(ISERROR(SEARCH("WARNING",E78)))</formula>
    </cfRule>
    <cfRule type="containsText" dxfId="1362" priority="2223" operator="containsText" text="OK">
      <formula>NOT(ISERROR(SEARCH("OK",E78)))</formula>
    </cfRule>
  </conditionalFormatting>
  <conditionalFormatting sqref="E74">
    <cfRule type="containsText" dxfId="1361" priority="2257" operator="containsText" text="OK">
      <formula>NOT(ISERROR(SEARCH("OK",E74)))</formula>
    </cfRule>
  </conditionalFormatting>
  <conditionalFormatting sqref="E74">
    <cfRule type="containsText" dxfId="1360" priority="2263" operator="containsText" text="WORNING">
      <formula>NOT(ISERROR(SEARCH("WORNING",E74)))</formula>
    </cfRule>
    <cfRule type="containsText" dxfId="1359" priority="2264" operator="containsText" text="ALERT">
      <formula>NOT(ISERROR(SEARCH("ALERT",E74)))</formula>
    </cfRule>
    <cfRule type="containsText" dxfId="1358" priority="2265" operator="containsText" text="OK">
      <formula>NOT(ISERROR(SEARCH("OK",E74)))</formula>
    </cfRule>
  </conditionalFormatting>
  <conditionalFormatting sqref="E74">
    <cfRule type="containsText" dxfId="1357" priority="2260" operator="containsText" text="WORNING">
      <formula>NOT(ISERROR(SEARCH("WORNING",E74)))</formula>
    </cfRule>
    <cfRule type="containsText" dxfId="1356" priority="2261" operator="containsText" text="ALERT">
      <formula>NOT(ISERROR(SEARCH("ALERT",E74)))</formula>
    </cfRule>
    <cfRule type="containsText" dxfId="1355" priority="2262" operator="containsText" text="OK">
      <formula>NOT(ISERROR(SEARCH("OK",E74)))</formula>
    </cfRule>
  </conditionalFormatting>
  <conditionalFormatting sqref="E74">
    <cfRule type="containsText" dxfId="1354" priority="2258" operator="containsText" text="WARNING">
      <formula>NOT(ISERROR(SEARCH("WARNING",E74)))</formula>
    </cfRule>
    <cfRule type="containsText" dxfId="1353" priority="2259" operator="containsText" text="OK">
      <formula>NOT(ISERROR(SEARCH("OK",E74)))</formula>
    </cfRule>
  </conditionalFormatting>
  <conditionalFormatting sqref="E75">
    <cfRule type="containsText" dxfId="1352" priority="2248" operator="containsText" text="OK">
      <formula>NOT(ISERROR(SEARCH("OK",E75)))</formula>
    </cfRule>
  </conditionalFormatting>
  <conditionalFormatting sqref="E75">
    <cfRule type="containsText" dxfId="1351" priority="2254" operator="containsText" text="WORNING">
      <formula>NOT(ISERROR(SEARCH("WORNING",E75)))</formula>
    </cfRule>
    <cfRule type="containsText" dxfId="1350" priority="2255" operator="containsText" text="ALERT">
      <formula>NOT(ISERROR(SEARCH("ALERT",E75)))</formula>
    </cfRule>
    <cfRule type="containsText" dxfId="1349" priority="2256" operator="containsText" text="OK">
      <formula>NOT(ISERROR(SEARCH("OK",E75)))</formula>
    </cfRule>
  </conditionalFormatting>
  <conditionalFormatting sqref="E75">
    <cfRule type="containsText" dxfId="1348" priority="2251" operator="containsText" text="WORNING">
      <formula>NOT(ISERROR(SEARCH("WORNING",E75)))</formula>
    </cfRule>
    <cfRule type="containsText" dxfId="1347" priority="2252" operator="containsText" text="ALERT">
      <formula>NOT(ISERROR(SEARCH("ALERT",E75)))</formula>
    </cfRule>
    <cfRule type="containsText" dxfId="1346" priority="2253" operator="containsText" text="OK">
      <formula>NOT(ISERROR(SEARCH("OK",E75)))</formula>
    </cfRule>
  </conditionalFormatting>
  <conditionalFormatting sqref="E75">
    <cfRule type="containsText" dxfId="1345" priority="2249" operator="containsText" text="WARNING">
      <formula>NOT(ISERROR(SEARCH("WARNING",E75)))</formula>
    </cfRule>
    <cfRule type="containsText" dxfId="1344" priority="2250" operator="containsText" text="OK">
      <formula>NOT(ISERROR(SEARCH("OK",E75)))</formula>
    </cfRule>
  </conditionalFormatting>
  <conditionalFormatting sqref="E76">
    <cfRule type="containsText" dxfId="1343" priority="2239" operator="containsText" text="OK">
      <formula>NOT(ISERROR(SEARCH("OK",E76)))</formula>
    </cfRule>
  </conditionalFormatting>
  <conditionalFormatting sqref="E76">
    <cfRule type="containsText" dxfId="1342" priority="2245" operator="containsText" text="WORNING">
      <formula>NOT(ISERROR(SEARCH("WORNING",E76)))</formula>
    </cfRule>
    <cfRule type="containsText" dxfId="1341" priority="2246" operator="containsText" text="ALERT">
      <formula>NOT(ISERROR(SEARCH("ALERT",E76)))</formula>
    </cfRule>
    <cfRule type="containsText" dxfId="1340" priority="2247" operator="containsText" text="OK">
      <formula>NOT(ISERROR(SEARCH("OK",E76)))</formula>
    </cfRule>
  </conditionalFormatting>
  <conditionalFormatting sqref="E76">
    <cfRule type="containsText" dxfId="1339" priority="2242" operator="containsText" text="WORNING">
      <formula>NOT(ISERROR(SEARCH("WORNING",E76)))</formula>
    </cfRule>
    <cfRule type="containsText" dxfId="1338" priority="2243" operator="containsText" text="ALERT">
      <formula>NOT(ISERROR(SEARCH("ALERT",E76)))</formula>
    </cfRule>
    <cfRule type="containsText" dxfId="1337" priority="2244" operator="containsText" text="OK">
      <formula>NOT(ISERROR(SEARCH("OK",E76)))</formula>
    </cfRule>
  </conditionalFormatting>
  <conditionalFormatting sqref="E76">
    <cfRule type="containsText" dxfId="1336" priority="2240" operator="containsText" text="WARNING">
      <formula>NOT(ISERROR(SEARCH("WARNING",E76)))</formula>
    </cfRule>
    <cfRule type="containsText" dxfId="1335" priority="2241" operator="containsText" text="OK">
      <formula>NOT(ISERROR(SEARCH("OK",E76)))</formula>
    </cfRule>
  </conditionalFormatting>
  <conditionalFormatting sqref="E77">
    <cfRule type="containsText" dxfId="1334" priority="2230" operator="containsText" text="OK">
      <formula>NOT(ISERROR(SEARCH("OK",E77)))</formula>
    </cfRule>
  </conditionalFormatting>
  <conditionalFormatting sqref="E77">
    <cfRule type="containsText" dxfId="1333" priority="2236" operator="containsText" text="WORNING">
      <formula>NOT(ISERROR(SEARCH("WORNING",E77)))</formula>
    </cfRule>
    <cfRule type="containsText" dxfId="1332" priority="2237" operator="containsText" text="ALERT">
      <formula>NOT(ISERROR(SEARCH("ALERT",E77)))</formula>
    </cfRule>
    <cfRule type="containsText" dxfId="1331" priority="2238" operator="containsText" text="OK">
      <formula>NOT(ISERROR(SEARCH("OK",E77)))</formula>
    </cfRule>
  </conditionalFormatting>
  <conditionalFormatting sqref="E77">
    <cfRule type="containsText" dxfId="1330" priority="2233" operator="containsText" text="WORNING">
      <formula>NOT(ISERROR(SEARCH("WORNING",E77)))</formula>
    </cfRule>
    <cfRule type="containsText" dxfId="1329" priority="2234" operator="containsText" text="ALERT">
      <formula>NOT(ISERROR(SEARCH("ALERT",E77)))</formula>
    </cfRule>
    <cfRule type="containsText" dxfId="1328" priority="2235" operator="containsText" text="OK">
      <formula>NOT(ISERROR(SEARCH("OK",E77)))</formula>
    </cfRule>
  </conditionalFormatting>
  <conditionalFormatting sqref="E77">
    <cfRule type="containsText" dxfId="1327" priority="2231" operator="containsText" text="WARNING">
      <formula>NOT(ISERROR(SEARCH("WARNING",E77)))</formula>
    </cfRule>
    <cfRule type="containsText" dxfId="1326" priority="2232" operator="containsText" text="OK">
      <formula>NOT(ISERROR(SEARCH("OK",E77)))</formula>
    </cfRule>
  </conditionalFormatting>
  <conditionalFormatting sqref="E79">
    <cfRule type="containsText" dxfId="1325" priority="2212" operator="containsText" text="OK">
      <formula>NOT(ISERROR(SEARCH("OK",E79)))</formula>
    </cfRule>
  </conditionalFormatting>
  <conditionalFormatting sqref="E79">
    <cfRule type="containsText" dxfId="1324" priority="2218" operator="containsText" text="WORNING">
      <formula>NOT(ISERROR(SEARCH("WORNING",E79)))</formula>
    </cfRule>
    <cfRule type="containsText" dxfId="1323" priority="2219" operator="containsText" text="ALERT">
      <formula>NOT(ISERROR(SEARCH("ALERT",E79)))</formula>
    </cfRule>
    <cfRule type="containsText" dxfId="1322" priority="2220" operator="containsText" text="OK">
      <formula>NOT(ISERROR(SEARCH("OK",E79)))</formula>
    </cfRule>
  </conditionalFormatting>
  <conditionalFormatting sqref="E79">
    <cfRule type="containsText" dxfId="1321" priority="2215" operator="containsText" text="WORNING">
      <formula>NOT(ISERROR(SEARCH("WORNING",E79)))</formula>
    </cfRule>
    <cfRule type="containsText" dxfId="1320" priority="2216" operator="containsText" text="ALERT">
      <formula>NOT(ISERROR(SEARCH("ALERT",E79)))</formula>
    </cfRule>
    <cfRule type="containsText" dxfId="1319" priority="2217" operator="containsText" text="OK">
      <formula>NOT(ISERROR(SEARCH("OK",E79)))</formula>
    </cfRule>
  </conditionalFormatting>
  <conditionalFormatting sqref="E79">
    <cfRule type="containsText" dxfId="1318" priority="2213" operator="containsText" text="WARNING">
      <formula>NOT(ISERROR(SEARCH("WARNING",E79)))</formula>
    </cfRule>
    <cfRule type="containsText" dxfId="1317" priority="2214" operator="containsText" text="OK">
      <formula>NOT(ISERROR(SEARCH("OK",E79)))</formula>
    </cfRule>
  </conditionalFormatting>
  <conditionalFormatting sqref="E80">
    <cfRule type="containsText" dxfId="1316" priority="2203" operator="containsText" text="OK">
      <formula>NOT(ISERROR(SEARCH("OK",E80)))</formula>
    </cfRule>
  </conditionalFormatting>
  <conditionalFormatting sqref="E80">
    <cfRule type="containsText" dxfId="1315" priority="2209" operator="containsText" text="WORNING">
      <formula>NOT(ISERROR(SEARCH("WORNING",E80)))</formula>
    </cfRule>
    <cfRule type="containsText" dxfId="1314" priority="2210" operator="containsText" text="ALERT">
      <formula>NOT(ISERROR(SEARCH("ALERT",E80)))</formula>
    </cfRule>
    <cfRule type="containsText" dxfId="1313" priority="2211" operator="containsText" text="OK">
      <formula>NOT(ISERROR(SEARCH("OK",E80)))</formula>
    </cfRule>
  </conditionalFormatting>
  <conditionalFormatting sqref="E80">
    <cfRule type="containsText" dxfId="1312" priority="2206" operator="containsText" text="WORNING">
      <formula>NOT(ISERROR(SEARCH("WORNING",E80)))</formula>
    </cfRule>
    <cfRule type="containsText" dxfId="1311" priority="2207" operator="containsText" text="ALERT">
      <formula>NOT(ISERROR(SEARCH("ALERT",E80)))</formula>
    </cfRule>
    <cfRule type="containsText" dxfId="1310" priority="2208" operator="containsText" text="OK">
      <formula>NOT(ISERROR(SEARCH("OK",E80)))</formula>
    </cfRule>
  </conditionalFormatting>
  <conditionalFormatting sqref="E80">
    <cfRule type="containsText" dxfId="1309" priority="2204" operator="containsText" text="WARNING">
      <formula>NOT(ISERROR(SEARCH("WARNING",E80)))</formula>
    </cfRule>
    <cfRule type="containsText" dxfId="1308" priority="2205" operator="containsText" text="OK">
      <formula>NOT(ISERROR(SEARCH("OK",E80)))</formula>
    </cfRule>
  </conditionalFormatting>
  <conditionalFormatting sqref="E81">
    <cfRule type="containsText" dxfId="1307" priority="2194" operator="containsText" text="OK">
      <formula>NOT(ISERROR(SEARCH("OK",E81)))</formula>
    </cfRule>
  </conditionalFormatting>
  <conditionalFormatting sqref="E81">
    <cfRule type="containsText" dxfId="1306" priority="2200" operator="containsText" text="WORNING">
      <formula>NOT(ISERROR(SEARCH("WORNING",E81)))</formula>
    </cfRule>
    <cfRule type="containsText" dxfId="1305" priority="2201" operator="containsText" text="ALERT">
      <formula>NOT(ISERROR(SEARCH("ALERT",E81)))</formula>
    </cfRule>
    <cfRule type="containsText" dxfId="1304" priority="2202" operator="containsText" text="OK">
      <formula>NOT(ISERROR(SEARCH("OK",E81)))</formula>
    </cfRule>
  </conditionalFormatting>
  <conditionalFormatting sqref="E81">
    <cfRule type="containsText" dxfId="1303" priority="2197" operator="containsText" text="WORNING">
      <formula>NOT(ISERROR(SEARCH("WORNING",E81)))</formula>
    </cfRule>
    <cfRule type="containsText" dxfId="1302" priority="2198" operator="containsText" text="ALERT">
      <formula>NOT(ISERROR(SEARCH("ALERT",E81)))</formula>
    </cfRule>
    <cfRule type="containsText" dxfId="1301" priority="2199" operator="containsText" text="OK">
      <formula>NOT(ISERROR(SEARCH("OK",E81)))</formula>
    </cfRule>
  </conditionalFormatting>
  <conditionalFormatting sqref="E81">
    <cfRule type="containsText" dxfId="1300" priority="2195" operator="containsText" text="WARNING">
      <formula>NOT(ISERROR(SEARCH("WARNING",E81)))</formula>
    </cfRule>
    <cfRule type="containsText" dxfId="1299" priority="2196" operator="containsText" text="OK">
      <formula>NOT(ISERROR(SEARCH("OK",E81)))</formula>
    </cfRule>
  </conditionalFormatting>
  <conditionalFormatting sqref="E82">
    <cfRule type="containsText" dxfId="1298" priority="2185" operator="containsText" text="OK">
      <formula>NOT(ISERROR(SEARCH("OK",E82)))</formula>
    </cfRule>
  </conditionalFormatting>
  <conditionalFormatting sqref="E82">
    <cfRule type="containsText" dxfId="1297" priority="2191" operator="containsText" text="WORNING">
      <formula>NOT(ISERROR(SEARCH("WORNING",E82)))</formula>
    </cfRule>
    <cfRule type="containsText" dxfId="1296" priority="2192" operator="containsText" text="ALERT">
      <formula>NOT(ISERROR(SEARCH("ALERT",E82)))</formula>
    </cfRule>
    <cfRule type="containsText" dxfId="1295" priority="2193" operator="containsText" text="OK">
      <formula>NOT(ISERROR(SEARCH("OK",E82)))</formula>
    </cfRule>
  </conditionalFormatting>
  <conditionalFormatting sqref="E82">
    <cfRule type="containsText" dxfId="1294" priority="2188" operator="containsText" text="WORNING">
      <formula>NOT(ISERROR(SEARCH("WORNING",E82)))</formula>
    </cfRule>
    <cfRule type="containsText" dxfId="1293" priority="2189" operator="containsText" text="ALERT">
      <formula>NOT(ISERROR(SEARCH("ALERT",E82)))</formula>
    </cfRule>
    <cfRule type="containsText" dxfId="1292" priority="2190" operator="containsText" text="OK">
      <formula>NOT(ISERROR(SEARCH("OK",E82)))</formula>
    </cfRule>
  </conditionalFormatting>
  <conditionalFormatting sqref="E82">
    <cfRule type="containsText" dxfId="1291" priority="2186" operator="containsText" text="WARNING">
      <formula>NOT(ISERROR(SEARCH("WARNING",E82)))</formula>
    </cfRule>
    <cfRule type="containsText" dxfId="1290" priority="2187" operator="containsText" text="OK">
      <formula>NOT(ISERROR(SEARCH("OK",E82)))</formula>
    </cfRule>
  </conditionalFormatting>
  <conditionalFormatting sqref="E86">
    <cfRule type="containsText" dxfId="1289" priority="2176" operator="containsText" text="OK">
      <formula>NOT(ISERROR(SEARCH("OK",E86)))</formula>
    </cfRule>
  </conditionalFormatting>
  <conditionalFormatting sqref="E86">
    <cfRule type="containsText" dxfId="1288" priority="2182" operator="containsText" text="WORNING">
      <formula>NOT(ISERROR(SEARCH("WORNING",E86)))</formula>
    </cfRule>
    <cfRule type="containsText" dxfId="1287" priority="2183" operator="containsText" text="ALERT">
      <formula>NOT(ISERROR(SEARCH("ALERT",E86)))</formula>
    </cfRule>
    <cfRule type="containsText" dxfId="1286" priority="2184" operator="containsText" text="OK">
      <formula>NOT(ISERROR(SEARCH("OK",E86)))</formula>
    </cfRule>
  </conditionalFormatting>
  <conditionalFormatting sqref="E86">
    <cfRule type="containsText" dxfId="1285" priority="2179" operator="containsText" text="WORNING">
      <formula>NOT(ISERROR(SEARCH("WORNING",E86)))</formula>
    </cfRule>
    <cfRule type="containsText" dxfId="1284" priority="2180" operator="containsText" text="ALERT">
      <formula>NOT(ISERROR(SEARCH("ALERT",E86)))</formula>
    </cfRule>
    <cfRule type="containsText" dxfId="1283" priority="2181" operator="containsText" text="OK">
      <formula>NOT(ISERROR(SEARCH("OK",E86)))</formula>
    </cfRule>
  </conditionalFormatting>
  <conditionalFormatting sqref="E86">
    <cfRule type="containsText" dxfId="1282" priority="2177" operator="containsText" text="WARNING">
      <formula>NOT(ISERROR(SEARCH("WARNING",E86)))</formula>
    </cfRule>
    <cfRule type="containsText" dxfId="1281" priority="2178" operator="containsText" text="OK">
      <formula>NOT(ISERROR(SEARCH("OK",E86)))</formula>
    </cfRule>
  </conditionalFormatting>
  <conditionalFormatting sqref="E87">
    <cfRule type="containsText" dxfId="1280" priority="2167" operator="containsText" text="OK">
      <formula>NOT(ISERROR(SEARCH("OK",E87)))</formula>
    </cfRule>
  </conditionalFormatting>
  <conditionalFormatting sqref="E87">
    <cfRule type="containsText" dxfId="1279" priority="2173" operator="containsText" text="WORNING">
      <formula>NOT(ISERROR(SEARCH("WORNING",E87)))</formula>
    </cfRule>
    <cfRule type="containsText" dxfId="1278" priority="2174" operator="containsText" text="ALERT">
      <formula>NOT(ISERROR(SEARCH("ALERT",E87)))</formula>
    </cfRule>
    <cfRule type="containsText" dxfId="1277" priority="2175" operator="containsText" text="OK">
      <formula>NOT(ISERROR(SEARCH("OK",E87)))</formula>
    </cfRule>
  </conditionalFormatting>
  <conditionalFormatting sqref="E87">
    <cfRule type="containsText" dxfId="1276" priority="2170" operator="containsText" text="WORNING">
      <formula>NOT(ISERROR(SEARCH("WORNING",E87)))</formula>
    </cfRule>
    <cfRule type="containsText" dxfId="1275" priority="2171" operator="containsText" text="ALERT">
      <formula>NOT(ISERROR(SEARCH("ALERT",E87)))</formula>
    </cfRule>
    <cfRule type="containsText" dxfId="1274" priority="2172" operator="containsText" text="OK">
      <formula>NOT(ISERROR(SEARCH("OK",E87)))</formula>
    </cfRule>
  </conditionalFormatting>
  <conditionalFormatting sqref="E87">
    <cfRule type="containsText" dxfId="1273" priority="2168" operator="containsText" text="WARNING">
      <formula>NOT(ISERROR(SEARCH("WARNING",E87)))</formula>
    </cfRule>
    <cfRule type="containsText" dxfId="1272" priority="2169" operator="containsText" text="OK">
      <formula>NOT(ISERROR(SEARCH("OK",E87)))</formula>
    </cfRule>
  </conditionalFormatting>
  <conditionalFormatting sqref="E88">
    <cfRule type="containsText" dxfId="1271" priority="2158" operator="containsText" text="OK">
      <formula>NOT(ISERROR(SEARCH("OK",E88)))</formula>
    </cfRule>
  </conditionalFormatting>
  <conditionalFormatting sqref="E88">
    <cfRule type="containsText" dxfId="1270" priority="2164" operator="containsText" text="WORNING">
      <formula>NOT(ISERROR(SEARCH("WORNING",E88)))</formula>
    </cfRule>
    <cfRule type="containsText" dxfId="1269" priority="2165" operator="containsText" text="ALERT">
      <formula>NOT(ISERROR(SEARCH("ALERT",E88)))</formula>
    </cfRule>
    <cfRule type="containsText" dxfId="1268" priority="2166" operator="containsText" text="OK">
      <formula>NOT(ISERROR(SEARCH("OK",E88)))</formula>
    </cfRule>
  </conditionalFormatting>
  <conditionalFormatting sqref="E88">
    <cfRule type="containsText" dxfId="1267" priority="2161" operator="containsText" text="WORNING">
      <formula>NOT(ISERROR(SEARCH("WORNING",E88)))</formula>
    </cfRule>
    <cfRule type="containsText" dxfId="1266" priority="2162" operator="containsText" text="ALERT">
      <formula>NOT(ISERROR(SEARCH("ALERT",E88)))</formula>
    </cfRule>
    <cfRule type="containsText" dxfId="1265" priority="2163" operator="containsText" text="OK">
      <formula>NOT(ISERROR(SEARCH("OK",E88)))</formula>
    </cfRule>
  </conditionalFormatting>
  <conditionalFormatting sqref="E88">
    <cfRule type="containsText" dxfId="1264" priority="2159" operator="containsText" text="WARNING">
      <formula>NOT(ISERROR(SEARCH("WARNING",E88)))</formula>
    </cfRule>
    <cfRule type="containsText" dxfId="1263" priority="2160" operator="containsText" text="OK">
      <formula>NOT(ISERROR(SEARCH("OK",E88)))</formula>
    </cfRule>
  </conditionalFormatting>
  <conditionalFormatting sqref="E89">
    <cfRule type="containsText" dxfId="1262" priority="2149" operator="containsText" text="OK">
      <formula>NOT(ISERROR(SEARCH("OK",E89)))</formula>
    </cfRule>
  </conditionalFormatting>
  <conditionalFormatting sqref="E89">
    <cfRule type="containsText" dxfId="1261" priority="2155" operator="containsText" text="WORNING">
      <formula>NOT(ISERROR(SEARCH("WORNING",E89)))</formula>
    </cfRule>
    <cfRule type="containsText" dxfId="1260" priority="2156" operator="containsText" text="ALERT">
      <formula>NOT(ISERROR(SEARCH("ALERT",E89)))</formula>
    </cfRule>
    <cfRule type="containsText" dxfId="1259" priority="2157" operator="containsText" text="OK">
      <formula>NOT(ISERROR(SEARCH("OK",E89)))</formula>
    </cfRule>
  </conditionalFormatting>
  <conditionalFormatting sqref="E89">
    <cfRule type="containsText" dxfId="1258" priority="2152" operator="containsText" text="WORNING">
      <formula>NOT(ISERROR(SEARCH("WORNING",E89)))</formula>
    </cfRule>
    <cfRule type="containsText" dxfId="1257" priority="2153" operator="containsText" text="ALERT">
      <formula>NOT(ISERROR(SEARCH("ALERT",E89)))</formula>
    </cfRule>
    <cfRule type="containsText" dxfId="1256" priority="2154" operator="containsText" text="OK">
      <formula>NOT(ISERROR(SEARCH("OK",E89)))</formula>
    </cfRule>
  </conditionalFormatting>
  <conditionalFormatting sqref="E89">
    <cfRule type="containsText" dxfId="1255" priority="2150" operator="containsText" text="WARNING">
      <formula>NOT(ISERROR(SEARCH("WARNING",E89)))</formula>
    </cfRule>
    <cfRule type="containsText" dxfId="1254" priority="2151" operator="containsText" text="OK">
      <formula>NOT(ISERROR(SEARCH("OK",E89)))</formula>
    </cfRule>
  </conditionalFormatting>
  <conditionalFormatting sqref="E90">
    <cfRule type="containsText" dxfId="1253" priority="2140" operator="containsText" text="OK">
      <formula>NOT(ISERROR(SEARCH("OK",E90)))</formula>
    </cfRule>
  </conditionalFormatting>
  <conditionalFormatting sqref="E90">
    <cfRule type="containsText" dxfId="1252" priority="2146" operator="containsText" text="WORNING">
      <formula>NOT(ISERROR(SEARCH("WORNING",E90)))</formula>
    </cfRule>
    <cfRule type="containsText" dxfId="1251" priority="2147" operator="containsText" text="ALERT">
      <formula>NOT(ISERROR(SEARCH("ALERT",E90)))</formula>
    </cfRule>
    <cfRule type="containsText" dxfId="1250" priority="2148" operator="containsText" text="OK">
      <formula>NOT(ISERROR(SEARCH("OK",E90)))</formula>
    </cfRule>
  </conditionalFormatting>
  <conditionalFormatting sqref="E90">
    <cfRule type="containsText" dxfId="1249" priority="2143" operator="containsText" text="WORNING">
      <formula>NOT(ISERROR(SEARCH("WORNING",E90)))</formula>
    </cfRule>
    <cfRule type="containsText" dxfId="1248" priority="2144" operator="containsText" text="ALERT">
      <formula>NOT(ISERROR(SEARCH("ALERT",E90)))</formula>
    </cfRule>
    <cfRule type="containsText" dxfId="1247" priority="2145" operator="containsText" text="OK">
      <formula>NOT(ISERROR(SEARCH("OK",E90)))</formula>
    </cfRule>
  </conditionalFormatting>
  <conditionalFormatting sqref="E90">
    <cfRule type="containsText" dxfId="1246" priority="2141" operator="containsText" text="WARNING">
      <formula>NOT(ISERROR(SEARCH("WARNING",E90)))</formula>
    </cfRule>
    <cfRule type="containsText" dxfId="1245" priority="2142" operator="containsText" text="OK">
      <formula>NOT(ISERROR(SEARCH("OK",E90)))</formula>
    </cfRule>
  </conditionalFormatting>
  <conditionalFormatting sqref="E91">
    <cfRule type="containsText" dxfId="1244" priority="2131" operator="containsText" text="OK">
      <formula>NOT(ISERROR(SEARCH("OK",E91)))</formula>
    </cfRule>
  </conditionalFormatting>
  <conditionalFormatting sqref="E91">
    <cfRule type="containsText" dxfId="1243" priority="2137" operator="containsText" text="WORNING">
      <formula>NOT(ISERROR(SEARCH("WORNING",E91)))</formula>
    </cfRule>
    <cfRule type="containsText" dxfId="1242" priority="2138" operator="containsText" text="ALERT">
      <formula>NOT(ISERROR(SEARCH("ALERT",E91)))</formula>
    </cfRule>
    <cfRule type="containsText" dxfId="1241" priority="2139" operator="containsText" text="OK">
      <formula>NOT(ISERROR(SEARCH("OK",E91)))</formula>
    </cfRule>
  </conditionalFormatting>
  <conditionalFormatting sqref="E91">
    <cfRule type="containsText" dxfId="1240" priority="2134" operator="containsText" text="WORNING">
      <formula>NOT(ISERROR(SEARCH("WORNING",E91)))</formula>
    </cfRule>
    <cfRule type="containsText" dxfId="1239" priority="2135" operator="containsText" text="ALERT">
      <formula>NOT(ISERROR(SEARCH("ALERT",E91)))</formula>
    </cfRule>
    <cfRule type="containsText" dxfId="1238" priority="2136" operator="containsText" text="OK">
      <formula>NOT(ISERROR(SEARCH("OK",E91)))</formula>
    </cfRule>
  </conditionalFormatting>
  <conditionalFormatting sqref="E91">
    <cfRule type="containsText" dxfId="1237" priority="2132" operator="containsText" text="WARNING">
      <formula>NOT(ISERROR(SEARCH("WARNING",E91)))</formula>
    </cfRule>
    <cfRule type="containsText" dxfId="1236" priority="2133" operator="containsText" text="OK">
      <formula>NOT(ISERROR(SEARCH("OK",E91)))</formula>
    </cfRule>
  </conditionalFormatting>
  <conditionalFormatting sqref="E92">
    <cfRule type="containsText" dxfId="1235" priority="2122" operator="containsText" text="OK">
      <formula>NOT(ISERROR(SEARCH("OK",E92)))</formula>
    </cfRule>
  </conditionalFormatting>
  <conditionalFormatting sqref="E92">
    <cfRule type="containsText" dxfId="1234" priority="2128" operator="containsText" text="WORNING">
      <formula>NOT(ISERROR(SEARCH("WORNING",E92)))</formula>
    </cfRule>
    <cfRule type="containsText" dxfId="1233" priority="2129" operator="containsText" text="ALERT">
      <formula>NOT(ISERROR(SEARCH("ALERT",E92)))</formula>
    </cfRule>
    <cfRule type="containsText" dxfId="1232" priority="2130" operator="containsText" text="OK">
      <formula>NOT(ISERROR(SEARCH("OK",E92)))</formula>
    </cfRule>
  </conditionalFormatting>
  <conditionalFormatting sqref="E92">
    <cfRule type="containsText" dxfId="1231" priority="2125" operator="containsText" text="WORNING">
      <formula>NOT(ISERROR(SEARCH("WORNING",E92)))</formula>
    </cfRule>
    <cfRule type="containsText" dxfId="1230" priority="2126" operator="containsText" text="ALERT">
      <formula>NOT(ISERROR(SEARCH("ALERT",E92)))</formula>
    </cfRule>
    <cfRule type="containsText" dxfId="1229" priority="2127" operator="containsText" text="OK">
      <formula>NOT(ISERROR(SEARCH("OK",E92)))</formula>
    </cfRule>
  </conditionalFormatting>
  <conditionalFormatting sqref="E92">
    <cfRule type="containsText" dxfId="1228" priority="2123" operator="containsText" text="WARNING">
      <formula>NOT(ISERROR(SEARCH("WARNING",E92)))</formula>
    </cfRule>
    <cfRule type="containsText" dxfId="1227" priority="2124" operator="containsText" text="OK">
      <formula>NOT(ISERROR(SEARCH("OK",E92)))</formula>
    </cfRule>
  </conditionalFormatting>
  <conditionalFormatting sqref="E93">
    <cfRule type="containsText" dxfId="1226" priority="2113" operator="containsText" text="OK">
      <formula>NOT(ISERROR(SEARCH("OK",E93)))</formula>
    </cfRule>
  </conditionalFormatting>
  <conditionalFormatting sqref="E93">
    <cfRule type="containsText" dxfId="1225" priority="2119" operator="containsText" text="WORNING">
      <formula>NOT(ISERROR(SEARCH("WORNING",E93)))</formula>
    </cfRule>
    <cfRule type="containsText" dxfId="1224" priority="2120" operator="containsText" text="ALERT">
      <formula>NOT(ISERROR(SEARCH("ALERT",E93)))</formula>
    </cfRule>
    <cfRule type="containsText" dxfId="1223" priority="2121" operator="containsText" text="OK">
      <formula>NOT(ISERROR(SEARCH("OK",E93)))</formula>
    </cfRule>
  </conditionalFormatting>
  <conditionalFormatting sqref="E93">
    <cfRule type="containsText" dxfId="1222" priority="2116" operator="containsText" text="WORNING">
      <formula>NOT(ISERROR(SEARCH("WORNING",E93)))</formula>
    </cfRule>
    <cfRule type="containsText" dxfId="1221" priority="2117" operator="containsText" text="ALERT">
      <formula>NOT(ISERROR(SEARCH("ALERT",E93)))</formula>
    </cfRule>
    <cfRule type="containsText" dxfId="1220" priority="2118" operator="containsText" text="OK">
      <formula>NOT(ISERROR(SEARCH("OK",E93)))</formula>
    </cfRule>
  </conditionalFormatting>
  <conditionalFormatting sqref="E93">
    <cfRule type="containsText" dxfId="1219" priority="2114" operator="containsText" text="WARNING">
      <formula>NOT(ISERROR(SEARCH("WARNING",E93)))</formula>
    </cfRule>
    <cfRule type="containsText" dxfId="1218" priority="2115" operator="containsText" text="OK">
      <formula>NOT(ISERROR(SEARCH("OK",E93)))</formula>
    </cfRule>
  </conditionalFormatting>
  <conditionalFormatting sqref="E101:E102">
    <cfRule type="containsText" dxfId="1217" priority="2068" operator="containsText" text="OK">
      <formula>NOT(ISERROR(SEARCH("OK",E101)))</formula>
    </cfRule>
  </conditionalFormatting>
  <conditionalFormatting sqref="E107:E108">
    <cfRule type="containsText" dxfId="1216" priority="2059" operator="containsText" text="OK">
      <formula>NOT(ISERROR(SEARCH("OK",E107)))</formula>
    </cfRule>
  </conditionalFormatting>
  <conditionalFormatting sqref="E101:E102">
    <cfRule type="containsText" dxfId="1215" priority="2074" operator="containsText" text="WORNING">
      <formula>NOT(ISERROR(SEARCH("WORNING",E101)))</formula>
    </cfRule>
    <cfRule type="containsText" dxfId="1214" priority="2075" operator="containsText" text="ALERT">
      <formula>NOT(ISERROR(SEARCH("ALERT",E101)))</formula>
    </cfRule>
    <cfRule type="containsText" dxfId="1213" priority="2076" operator="containsText" text="OK">
      <formula>NOT(ISERROR(SEARCH("OK",E101)))</formula>
    </cfRule>
  </conditionalFormatting>
  <conditionalFormatting sqref="E101:E102">
    <cfRule type="containsText" dxfId="1212" priority="2071" operator="containsText" text="WORNING">
      <formula>NOT(ISERROR(SEARCH("WORNING",E101)))</formula>
    </cfRule>
    <cfRule type="containsText" dxfId="1211" priority="2072" operator="containsText" text="ALERT">
      <formula>NOT(ISERROR(SEARCH("ALERT",E101)))</formula>
    </cfRule>
    <cfRule type="containsText" dxfId="1210" priority="2073" operator="containsText" text="OK">
      <formula>NOT(ISERROR(SEARCH("OK",E101)))</formula>
    </cfRule>
  </conditionalFormatting>
  <conditionalFormatting sqref="E101:E102">
    <cfRule type="containsText" dxfId="1209" priority="2069" operator="containsText" text="WARNING">
      <formula>NOT(ISERROR(SEARCH("WARNING",E101)))</formula>
    </cfRule>
    <cfRule type="containsText" dxfId="1208" priority="2070" operator="containsText" text="OK">
      <formula>NOT(ISERROR(SEARCH("OK",E101)))</formula>
    </cfRule>
  </conditionalFormatting>
  <conditionalFormatting sqref="E97">
    <cfRule type="containsText" dxfId="1207" priority="2104" operator="containsText" text="OK">
      <formula>NOT(ISERROR(SEARCH("OK",E97)))</formula>
    </cfRule>
  </conditionalFormatting>
  <conditionalFormatting sqref="E97">
    <cfRule type="containsText" dxfId="1206" priority="2110" operator="containsText" text="WORNING">
      <formula>NOT(ISERROR(SEARCH("WORNING",E97)))</formula>
    </cfRule>
    <cfRule type="containsText" dxfId="1205" priority="2111" operator="containsText" text="ALERT">
      <formula>NOT(ISERROR(SEARCH("ALERT",E97)))</formula>
    </cfRule>
    <cfRule type="containsText" dxfId="1204" priority="2112" operator="containsText" text="OK">
      <formula>NOT(ISERROR(SEARCH("OK",E97)))</formula>
    </cfRule>
  </conditionalFormatting>
  <conditionalFormatting sqref="E97">
    <cfRule type="containsText" dxfId="1203" priority="2107" operator="containsText" text="WORNING">
      <formula>NOT(ISERROR(SEARCH("WORNING",E97)))</formula>
    </cfRule>
    <cfRule type="containsText" dxfId="1202" priority="2108" operator="containsText" text="ALERT">
      <formula>NOT(ISERROR(SEARCH("ALERT",E97)))</formula>
    </cfRule>
    <cfRule type="containsText" dxfId="1201" priority="2109" operator="containsText" text="OK">
      <formula>NOT(ISERROR(SEARCH("OK",E97)))</formula>
    </cfRule>
  </conditionalFormatting>
  <conditionalFormatting sqref="E97">
    <cfRule type="containsText" dxfId="1200" priority="2105" operator="containsText" text="WARNING">
      <formula>NOT(ISERROR(SEARCH("WARNING",E97)))</formula>
    </cfRule>
    <cfRule type="containsText" dxfId="1199" priority="2106" operator="containsText" text="OK">
      <formula>NOT(ISERROR(SEARCH("OK",E97)))</formula>
    </cfRule>
  </conditionalFormatting>
  <conditionalFormatting sqref="E98">
    <cfRule type="containsText" dxfId="1198" priority="2095" operator="containsText" text="OK">
      <formula>NOT(ISERROR(SEARCH("OK",E98)))</formula>
    </cfRule>
  </conditionalFormatting>
  <conditionalFormatting sqref="E98">
    <cfRule type="containsText" dxfId="1197" priority="2101" operator="containsText" text="WORNING">
      <formula>NOT(ISERROR(SEARCH("WORNING",E98)))</formula>
    </cfRule>
    <cfRule type="containsText" dxfId="1196" priority="2102" operator="containsText" text="ALERT">
      <formula>NOT(ISERROR(SEARCH("ALERT",E98)))</formula>
    </cfRule>
    <cfRule type="containsText" dxfId="1195" priority="2103" operator="containsText" text="OK">
      <formula>NOT(ISERROR(SEARCH("OK",E98)))</formula>
    </cfRule>
  </conditionalFormatting>
  <conditionalFormatting sqref="E98">
    <cfRule type="containsText" dxfId="1194" priority="2098" operator="containsText" text="WORNING">
      <formula>NOT(ISERROR(SEARCH("WORNING",E98)))</formula>
    </cfRule>
    <cfRule type="containsText" dxfId="1193" priority="2099" operator="containsText" text="ALERT">
      <formula>NOT(ISERROR(SEARCH("ALERT",E98)))</formula>
    </cfRule>
    <cfRule type="containsText" dxfId="1192" priority="2100" operator="containsText" text="OK">
      <formula>NOT(ISERROR(SEARCH("OK",E98)))</formula>
    </cfRule>
  </conditionalFormatting>
  <conditionalFormatting sqref="E98">
    <cfRule type="containsText" dxfId="1191" priority="2096" operator="containsText" text="WARNING">
      <formula>NOT(ISERROR(SEARCH("WARNING",E98)))</formula>
    </cfRule>
    <cfRule type="containsText" dxfId="1190" priority="2097" operator="containsText" text="OK">
      <formula>NOT(ISERROR(SEARCH("OK",E98)))</formula>
    </cfRule>
  </conditionalFormatting>
  <conditionalFormatting sqref="E100">
    <cfRule type="containsText" dxfId="1189" priority="2086" operator="containsText" text="OK">
      <formula>NOT(ISERROR(SEARCH("OK",E100)))</formula>
    </cfRule>
  </conditionalFormatting>
  <conditionalFormatting sqref="E100">
    <cfRule type="containsText" dxfId="1188" priority="2092" operator="containsText" text="WORNING">
      <formula>NOT(ISERROR(SEARCH("WORNING",E100)))</formula>
    </cfRule>
    <cfRule type="containsText" dxfId="1187" priority="2093" operator="containsText" text="ALERT">
      <formula>NOT(ISERROR(SEARCH("ALERT",E100)))</formula>
    </cfRule>
    <cfRule type="containsText" dxfId="1186" priority="2094" operator="containsText" text="OK">
      <formula>NOT(ISERROR(SEARCH("OK",E100)))</formula>
    </cfRule>
  </conditionalFormatting>
  <conditionalFormatting sqref="E100">
    <cfRule type="containsText" dxfId="1185" priority="2089" operator="containsText" text="WORNING">
      <formula>NOT(ISERROR(SEARCH("WORNING",E100)))</formula>
    </cfRule>
    <cfRule type="containsText" dxfId="1184" priority="2090" operator="containsText" text="ALERT">
      <formula>NOT(ISERROR(SEARCH("ALERT",E100)))</formula>
    </cfRule>
    <cfRule type="containsText" dxfId="1183" priority="2091" operator="containsText" text="OK">
      <formula>NOT(ISERROR(SEARCH("OK",E100)))</formula>
    </cfRule>
  </conditionalFormatting>
  <conditionalFormatting sqref="E100">
    <cfRule type="containsText" dxfId="1182" priority="2087" operator="containsText" text="WARNING">
      <formula>NOT(ISERROR(SEARCH("WARNING",E100)))</formula>
    </cfRule>
    <cfRule type="containsText" dxfId="1181" priority="2088" operator="containsText" text="OK">
      <formula>NOT(ISERROR(SEARCH("OK",E100)))</formula>
    </cfRule>
  </conditionalFormatting>
  <conditionalFormatting sqref="E99">
    <cfRule type="containsText" dxfId="1180" priority="2077" operator="containsText" text="OK">
      <formula>NOT(ISERROR(SEARCH("OK",E99)))</formula>
    </cfRule>
  </conditionalFormatting>
  <conditionalFormatting sqref="E99">
    <cfRule type="containsText" dxfId="1179" priority="2083" operator="containsText" text="WORNING">
      <formula>NOT(ISERROR(SEARCH("WORNING",E99)))</formula>
    </cfRule>
    <cfRule type="containsText" dxfId="1178" priority="2084" operator="containsText" text="ALERT">
      <formula>NOT(ISERROR(SEARCH("ALERT",E99)))</formula>
    </cfRule>
    <cfRule type="containsText" dxfId="1177" priority="2085" operator="containsText" text="OK">
      <formula>NOT(ISERROR(SEARCH("OK",E99)))</formula>
    </cfRule>
  </conditionalFormatting>
  <conditionalFormatting sqref="E99">
    <cfRule type="containsText" dxfId="1176" priority="2080" operator="containsText" text="WORNING">
      <formula>NOT(ISERROR(SEARCH("WORNING",E99)))</formula>
    </cfRule>
    <cfRule type="containsText" dxfId="1175" priority="2081" operator="containsText" text="ALERT">
      <formula>NOT(ISERROR(SEARCH("ALERT",E99)))</formula>
    </cfRule>
    <cfRule type="containsText" dxfId="1174" priority="2082" operator="containsText" text="OK">
      <formula>NOT(ISERROR(SEARCH("OK",E99)))</formula>
    </cfRule>
  </conditionalFormatting>
  <conditionalFormatting sqref="E99">
    <cfRule type="containsText" dxfId="1173" priority="2078" operator="containsText" text="WARNING">
      <formula>NOT(ISERROR(SEARCH("WARNING",E99)))</formula>
    </cfRule>
    <cfRule type="containsText" dxfId="1172" priority="2079" operator="containsText" text="OK">
      <formula>NOT(ISERROR(SEARCH("OK",E99)))</formula>
    </cfRule>
  </conditionalFormatting>
  <conditionalFormatting sqref="E107:E108">
    <cfRule type="containsText" dxfId="1171" priority="2065" operator="containsText" text="WORNING">
      <formula>NOT(ISERROR(SEARCH("WORNING",E107)))</formula>
    </cfRule>
    <cfRule type="containsText" dxfId="1170" priority="2066" operator="containsText" text="ALERT">
      <formula>NOT(ISERROR(SEARCH("ALERT",E107)))</formula>
    </cfRule>
    <cfRule type="containsText" dxfId="1169" priority="2067" operator="containsText" text="OK">
      <formula>NOT(ISERROR(SEARCH("OK",E107)))</formula>
    </cfRule>
  </conditionalFormatting>
  <conditionalFormatting sqref="E107:E108">
    <cfRule type="containsText" dxfId="1168" priority="2062" operator="containsText" text="WORNING">
      <formula>NOT(ISERROR(SEARCH("WORNING",E107)))</formula>
    </cfRule>
    <cfRule type="containsText" dxfId="1167" priority="2063" operator="containsText" text="ALERT">
      <formula>NOT(ISERROR(SEARCH("ALERT",E107)))</formula>
    </cfRule>
    <cfRule type="containsText" dxfId="1166" priority="2064" operator="containsText" text="OK">
      <formula>NOT(ISERROR(SEARCH("OK",E107)))</formula>
    </cfRule>
  </conditionalFormatting>
  <conditionalFormatting sqref="E107:E108">
    <cfRule type="containsText" dxfId="1165" priority="2060" operator="containsText" text="WARNING">
      <formula>NOT(ISERROR(SEARCH("WARNING",E107)))</formula>
    </cfRule>
    <cfRule type="containsText" dxfId="1164" priority="2061" operator="containsText" text="OK">
      <formula>NOT(ISERROR(SEARCH("OK",E107)))</formula>
    </cfRule>
  </conditionalFormatting>
  <conditionalFormatting sqref="E113">
    <cfRule type="containsText" dxfId="1163" priority="2050" operator="containsText" text="OK">
      <formula>NOT(ISERROR(SEARCH("OK",E113)))</formula>
    </cfRule>
  </conditionalFormatting>
  <conditionalFormatting sqref="E113">
    <cfRule type="containsText" dxfId="1162" priority="2056" operator="containsText" text="WORNING">
      <formula>NOT(ISERROR(SEARCH("WORNING",E113)))</formula>
    </cfRule>
    <cfRule type="containsText" dxfId="1161" priority="2057" operator="containsText" text="ALERT">
      <formula>NOT(ISERROR(SEARCH("ALERT",E113)))</formula>
    </cfRule>
    <cfRule type="containsText" dxfId="1160" priority="2058" operator="containsText" text="OK">
      <formula>NOT(ISERROR(SEARCH("OK",E113)))</formula>
    </cfRule>
  </conditionalFormatting>
  <conditionalFormatting sqref="E113">
    <cfRule type="containsText" dxfId="1159" priority="2053" operator="containsText" text="WORNING">
      <formula>NOT(ISERROR(SEARCH("WORNING",E113)))</formula>
    </cfRule>
    <cfRule type="containsText" dxfId="1158" priority="2054" operator="containsText" text="ALERT">
      <formula>NOT(ISERROR(SEARCH("ALERT",E113)))</formula>
    </cfRule>
    <cfRule type="containsText" dxfId="1157" priority="2055" operator="containsText" text="OK">
      <formula>NOT(ISERROR(SEARCH("OK",E113)))</formula>
    </cfRule>
  </conditionalFormatting>
  <conditionalFormatting sqref="E113">
    <cfRule type="containsText" dxfId="1156" priority="2051" operator="containsText" text="WARNING">
      <formula>NOT(ISERROR(SEARCH("WARNING",E113)))</formula>
    </cfRule>
    <cfRule type="containsText" dxfId="1155" priority="2052" operator="containsText" text="OK">
      <formula>NOT(ISERROR(SEARCH("OK",E113)))</formula>
    </cfRule>
  </conditionalFormatting>
  <conditionalFormatting sqref="E114">
    <cfRule type="containsText" dxfId="1154" priority="2041" operator="containsText" text="OK">
      <formula>NOT(ISERROR(SEARCH("OK",E114)))</formula>
    </cfRule>
  </conditionalFormatting>
  <conditionalFormatting sqref="E114">
    <cfRule type="containsText" dxfId="1153" priority="2047" operator="containsText" text="WORNING">
      <formula>NOT(ISERROR(SEARCH("WORNING",E114)))</formula>
    </cfRule>
    <cfRule type="containsText" dxfId="1152" priority="2048" operator="containsText" text="ALERT">
      <formula>NOT(ISERROR(SEARCH("ALERT",E114)))</formula>
    </cfRule>
    <cfRule type="containsText" dxfId="1151" priority="2049" operator="containsText" text="OK">
      <formula>NOT(ISERROR(SEARCH("OK",E114)))</formula>
    </cfRule>
  </conditionalFormatting>
  <conditionalFormatting sqref="E114">
    <cfRule type="containsText" dxfId="1150" priority="2044" operator="containsText" text="WORNING">
      <formula>NOT(ISERROR(SEARCH("WORNING",E114)))</formula>
    </cfRule>
    <cfRule type="containsText" dxfId="1149" priority="2045" operator="containsText" text="ALERT">
      <formula>NOT(ISERROR(SEARCH("ALERT",E114)))</formula>
    </cfRule>
    <cfRule type="containsText" dxfId="1148" priority="2046" operator="containsText" text="OK">
      <formula>NOT(ISERROR(SEARCH("OK",E114)))</formula>
    </cfRule>
  </conditionalFormatting>
  <conditionalFormatting sqref="E114">
    <cfRule type="containsText" dxfId="1147" priority="2042" operator="containsText" text="WARNING">
      <formula>NOT(ISERROR(SEARCH("WARNING",E114)))</formula>
    </cfRule>
    <cfRule type="containsText" dxfId="1146" priority="2043" operator="containsText" text="OK">
      <formula>NOT(ISERROR(SEARCH("OK",E114)))</formula>
    </cfRule>
  </conditionalFormatting>
  <conditionalFormatting sqref="E115">
    <cfRule type="containsText" dxfId="1145" priority="2032" operator="containsText" text="OK">
      <formula>NOT(ISERROR(SEARCH("OK",E115)))</formula>
    </cfRule>
  </conditionalFormatting>
  <conditionalFormatting sqref="E115">
    <cfRule type="containsText" dxfId="1144" priority="2038" operator="containsText" text="WORNING">
      <formula>NOT(ISERROR(SEARCH("WORNING",E115)))</formula>
    </cfRule>
    <cfRule type="containsText" dxfId="1143" priority="2039" operator="containsText" text="ALERT">
      <formula>NOT(ISERROR(SEARCH("ALERT",E115)))</formula>
    </cfRule>
    <cfRule type="containsText" dxfId="1142" priority="2040" operator="containsText" text="OK">
      <formula>NOT(ISERROR(SEARCH("OK",E115)))</formula>
    </cfRule>
  </conditionalFormatting>
  <conditionalFormatting sqref="E115">
    <cfRule type="containsText" dxfId="1141" priority="2035" operator="containsText" text="WORNING">
      <formula>NOT(ISERROR(SEARCH("WORNING",E115)))</formula>
    </cfRule>
    <cfRule type="containsText" dxfId="1140" priority="2036" operator="containsText" text="ALERT">
      <formula>NOT(ISERROR(SEARCH("ALERT",E115)))</formula>
    </cfRule>
    <cfRule type="containsText" dxfId="1139" priority="2037" operator="containsText" text="OK">
      <formula>NOT(ISERROR(SEARCH("OK",E115)))</formula>
    </cfRule>
  </conditionalFormatting>
  <conditionalFormatting sqref="E115">
    <cfRule type="containsText" dxfId="1138" priority="2033" operator="containsText" text="WARNING">
      <formula>NOT(ISERROR(SEARCH("WARNING",E115)))</formula>
    </cfRule>
    <cfRule type="containsText" dxfId="1137" priority="2034" operator="containsText" text="OK">
      <formula>NOT(ISERROR(SEARCH("OK",E115)))</formula>
    </cfRule>
  </conditionalFormatting>
  <conditionalFormatting sqref="E116">
    <cfRule type="containsText" dxfId="1136" priority="2023" operator="containsText" text="OK">
      <formula>NOT(ISERROR(SEARCH("OK",E116)))</formula>
    </cfRule>
  </conditionalFormatting>
  <conditionalFormatting sqref="E116">
    <cfRule type="containsText" dxfId="1135" priority="2029" operator="containsText" text="WORNING">
      <formula>NOT(ISERROR(SEARCH("WORNING",E116)))</formula>
    </cfRule>
    <cfRule type="containsText" dxfId="1134" priority="2030" operator="containsText" text="ALERT">
      <formula>NOT(ISERROR(SEARCH("ALERT",E116)))</formula>
    </cfRule>
    <cfRule type="containsText" dxfId="1133" priority="2031" operator="containsText" text="OK">
      <formula>NOT(ISERROR(SEARCH("OK",E116)))</formula>
    </cfRule>
  </conditionalFormatting>
  <conditionalFormatting sqref="E116">
    <cfRule type="containsText" dxfId="1132" priority="2026" operator="containsText" text="WORNING">
      <formula>NOT(ISERROR(SEARCH("WORNING",E116)))</formula>
    </cfRule>
    <cfRule type="containsText" dxfId="1131" priority="2027" operator="containsText" text="ALERT">
      <formula>NOT(ISERROR(SEARCH("ALERT",E116)))</formula>
    </cfRule>
    <cfRule type="containsText" dxfId="1130" priority="2028" operator="containsText" text="OK">
      <formula>NOT(ISERROR(SEARCH("OK",E116)))</formula>
    </cfRule>
  </conditionalFormatting>
  <conditionalFormatting sqref="E116">
    <cfRule type="containsText" dxfId="1129" priority="2024" operator="containsText" text="WARNING">
      <formula>NOT(ISERROR(SEARCH("WARNING",E116)))</formula>
    </cfRule>
    <cfRule type="containsText" dxfId="1128" priority="2025" operator="containsText" text="OK">
      <formula>NOT(ISERROR(SEARCH("OK",E116)))</formula>
    </cfRule>
  </conditionalFormatting>
  <conditionalFormatting sqref="E118">
    <cfRule type="containsText" dxfId="1127" priority="2014" operator="containsText" text="OK">
      <formula>NOT(ISERROR(SEARCH("OK",E118)))</formula>
    </cfRule>
  </conditionalFormatting>
  <conditionalFormatting sqref="E118">
    <cfRule type="containsText" dxfId="1126" priority="2020" operator="containsText" text="WORNING">
      <formula>NOT(ISERROR(SEARCH("WORNING",E118)))</formula>
    </cfRule>
    <cfRule type="containsText" dxfId="1125" priority="2021" operator="containsText" text="ALERT">
      <formula>NOT(ISERROR(SEARCH("ALERT",E118)))</formula>
    </cfRule>
    <cfRule type="containsText" dxfId="1124" priority="2022" operator="containsText" text="OK">
      <formula>NOT(ISERROR(SEARCH("OK",E118)))</formula>
    </cfRule>
  </conditionalFormatting>
  <conditionalFormatting sqref="E118">
    <cfRule type="containsText" dxfId="1123" priority="2017" operator="containsText" text="WORNING">
      <formula>NOT(ISERROR(SEARCH("WORNING",E118)))</formula>
    </cfRule>
    <cfRule type="containsText" dxfId="1122" priority="2018" operator="containsText" text="ALERT">
      <formula>NOT(ISERROR(SEARCH("ALERT",E118)))</formula>
    </cfRule>
    <cfRule type="containsText" dxfId="1121" priority="2019" operator="containsText" text="OK">
      <formula>NOT(ISERROR(SEARCH("OK",E118)))</formula>
    </cfRule>
  </conditionalFormatting>
  <conditionalFormatting sqref="E118">
    <cfRule type="containsText" dxfId="1120" priority="2015" operator="containsText" text="WARNING">
      <formula>NOT(ISERROR(SEARCH("WARNING",E118)))</formula>
    </cfRule>
    <cfRule type="containsText" dxfId="1119" priority="2016" operator="containsText" text="OK">
      <formula>NOT(ISERROR(SEARCH("OK",E118)))</formula>
    </cfRule>
  </conditionalFormatting>
  <conditionalFormatting sqref="E117">
    <cfRule type="containsText" dxfId="1118" priority="2005" operator="containsText" text="OK">
      <formula>NOT(ISERROR(SEARCH("OK",E117)))</formula>
    </cfRule>
  </conditionalFormatting>
  <conditionalFormatting sqref="E117">
    <cfRule type="containsText" dxfId="1117" priority="2011" operator="containsText" text="WORNING">
      <formula>NOT(ISERROR(SEARCH("WORNING",E117)))</formula>
    </cfRule>
    <cfRule type="containsText" dxfId="1116" priority="2012" operator="containsText" text="ALERT">
      <formula>NOT(ISERROR(SEARCH("ALERT",E117)))</formula>
    </cfRule>
    <cfRule type="containsText" dxfId="1115" priority="2013" operator="containsText" text="OK">
      <formula>NOT(ISERROR(SEARCH("OK",E117)))</formula>
    </cfRule>
  </conditionalFormatting>
  <conditionalFormatting sqref="E117">
    <cfRule type="containsText" dxfId="1114" priority="2008" operator="containsText" text="WORNING">
      <formula>NOT(ISERROR(SEARCH("WORNING",E117)))</formula>
    </cfRule>
    <cfRule type="containsText" dxfId="1113" priority="2009" operator="containsText" text="ALERT">
      <formula>NOT(ISERROR(SEARCH("ALERT",E117)))</formula>
    </cfRule>
    <cfRule type="containsText" dxfId="1112" priority="2010" operator="containsText" text="OK">
      <formula>NOT(ISERROR(SEARCH("OK",E117)))</formula>
    </cfRule>
  </conditionalFormatting>
  <conditionalFormatting sqref="E117">
    <cfRule type="containsText" dxfId="1111" priority="2006" operator="containsText" text="WARNING">
      <formula>NOT(ISERROR(SEARCH("WARNING",E117)))</formula>
    </cfRule>
    <cfRule type="containsText" dxfId="1110" priority="2007" operator="containsText" text="OK">
      <formula>NOT(ISERROR(SEARCH("OK",E117)))</formula>
    </cfRule>
  </conditionalFormatting>
  <conditionalFormatting sqref="E119">
    <cfRule type="containsText" dxfId="1109" priority="1996" operator="containsText" text="OK">
      <formula>NOT(ISERROR(SEARCH("OK",E119)))</formula>
    </cfRule>
  </conditionalFormatting>
  <conditionalFormatting sqref="E119">
    <cfRule type="containsText" dxfId="1108" priority="2002" operator="containsText" text="WORNING">
      <formula>NOT(ISERROR(SEARCH("WORNING",E119)))</formula>
    </cfRule>
    <cfRule type="containsText" dxfId="1107" priority="2003" operator="containsText" text="ALERT">
      <formula>NOT(ISERROR(SEARCH("ALERT",E119)))</formula>
    </cfRule>
    <cfRule type="containsText" dxfId="1106" priority="2004" operator="containsText" text="OK">
      <formula>NOT(ISERROR(SEARCH("OK",E119)))</formula>
    </cfRule>
  </conditionalFormatting>
  <conditionalFormatting sqref="E119">
    <cfRule type="containsText" dxfId="1105" priority="1999" operator="containsText" text="WORNING">
      <formula>NOT(ISERROR(SEARCH("WORNING",E119)))</formula>
    </cfRule>
    <cfRule type="containsText" dxfId="1104" priority="2000" operator="containsText" text="ALERT">
      <formula>NOT(ISERROR(SEARCH("ALERT",E119)))</formula>
    </cfRule>
    <cfRule type="containsText" dxfId="1103" priority="2001" operator="containsText" text="OK">
      <formula>NOT(ISERROR(SEARCH("OK",E119)))</formula>
    </cfRule>
  </conditionalFormatting>
  <conditionalFormatting sqref="E119">
    <cfRule type="containsText" dxfId="1102" priority="1997" operator="containsText" text="WARNING">
      <formula>NOT(ISERROR(SEARCH("WARNING",E119)))</formula>
    </cfRule>
    <cfRule type="containsText" dxfId="1101" priority="1998" operator="containsText" text="OK">
      <formula>NOT(ISERROR(SEARCH("OK",E119)))</formula>
    </cfRule>
  </conditionalFormatting>
  <conditionalFormatting sqref="E135:E171">
    <cfRule type="containsText" dxfId="1100" priority="1990" operator="containsText" text="OK">
      <formula>NOT(ISERROR(SEARCH("OK",E135)))</formula>
    </cfRule>
  </conditionalFormatting>
  <conditionalFormatting sqref="E135:E171">
    <cfRule type="containsText" dxfId="1099" priority="1993" operator="containsText" text="WORNING">
      <formula>NOT(ISERROR(SEARCH("WORNING",E135)))</formula>
    </cfRule>
    <cfRule type="containsText" dxfId="1098" priority="1994" operator="containsText" text="ALERT">
      <formula>NOT(ISERROR(SEARCH("ALERT",E135)))</formula>
    </cfRule>
    <cfRule type="containsText" dxfId="1097" priority="1995" operator="containsText" text="OK">
      <formula>NOT(ISERROR(SEARCH("OK",E135)))</formula>
    </cfRule>
  </conditionalFormatting>
  <conditionalFormatting sqref="E135:E171">
    <cfRule type="containsText" dxfId="1096" priority="1991" operator="containsText" text="WARNING">
      <formula>NOT(ISERROR(SEARCH("WARNING",E135)))</formula>
    </cfRule>
    <cfRule type="containsText" dxfId="1095" priority="1992" operator="containsText" text="OK">
      <formula>NOT(ISERROR(SEARCH("OK",E135)))</formula>
    </cfRule>
  </conditionalFormatting>
  <conditionalFormatting sqref="E120">
    <cfRule type="containsText" dxfId="1094" priority="1981" operator="containsText" text="OK">
      <formula>NOT(ISERROR(SEARCH("OK",E120)))</formula>
    </cfRule>
  </conditionalFormatting>
  <conditionalFormatting sqref="E120">
    <cfRule type="containsText" dxfId="1093" priority="1987" operator="containsText" text="WORNING">
      <formula>NOT(ISERROR(SEARCH("WORNING",E120)))</formula>
    </cfRule>
    <cfRule type="containsText" dxfId="1092" priority="1988" operator="containsText" text="ALERT">
      <formula>NOT(ISERROR(SEARCH("ALERT",E120)))</formula>
    </cfRule>
    <cfRule type="containsText" dxfId="1091" priority="1989" operator="containsText" text="OK">
      <formula>NOT(ISERROR(SEARCH("OK",E120)))</formula>
    </cfRule>
  </conditionalFormatting>
  <conditionalFormatting sqref="E120">
    <cfRule type="containsText" dxfId="1090" priority="1984" operator="containsText" text="WORNING">
      <formula>NOT(ISERROR(SEARCH("WORNING",E120)))</formula>
    </cfRule>
    <cfRule type="containsText" dxfId="1089" priority="1985" operator="containsText" text="ALERT">
      <formula>NOT(ISERROR(SEARCH("ALERT",E120)))</formula>
    </cfRule>
    <cfRule type="containsText" dxfId="1088" priority="1986" operator="containsText" text="OK">
      <formula>NOT(ISERROR(SEARCH("OK",E120)))</formula>
    </cfRule>
  </conditionalFormatting>
  <conditionalFormatting sqref="E120">
    <cfRule type="containsText" dxfId="1087" priority="1982" operator="containsText" text="WARNING">
      <formula>NOT(ISERROR(SEARCH("WARNING",E120)))</formula>
    </cfRule>
    <cfRule type="containsText" dxfId="1086" priority="1983" operator="containsText" text="OK">
      <formula>NOT(ISERROR(SEARCH("OK",E120)))</formula>
    </cfRule>
  </conditionalFormatting>
  <conditionalFormatting sqref="E121">
    <cfRule type="containsText" dxfId="1085" priority="1972" operator="containsText" text="OK">
      <formula>NOT(ISERROR(SEARCH("OK",E121)))</formula>
    </cfRule>
  </conditionalFormatting>
  <conditionalFormatting sqref="E121">
    <cfRule type="containsText" dxfId="1084" priority="1978" operator="containsText" text="WORNING">
      <formula>NOT(ISERROR(SEARCH("WORNING",E121)))</formula>
    </cfRule>
    <cfRule type="containsText" dxfId="1083" priority="1979" operator="containsText" text="ALERT">
      <formula>NOT(ISERROR(SEARCH("ALERT",E121)))</formula>
    </cfRule>
    <cfRule type="containsText" dxfId="1082" priority="1980" operator="containsText" text="OK">
      <formula>NOT(ISERROR(SEARCH("OK",E121)))</formula>
    </cfRule>
  </conditionalFormatting>
  <conditionalFormatting sqref="E121">
    <cfRule type="containsText" dxfId="1081" priority="1975" operator="containsText" text="WORNING">
      <formula>NOT(ISERROR(SEARCH("WORNING",E121)))</formula>
    </cfRule>
    <cfRule type="containsText" dxfId="1080" priority="1976" operator="containsText" text="ALERT">
      <formula>NOT(ISERROR(SEARCH("ALERT",E121)))</formula>
    </cfRule>
    <cfRule type="containsText" dxfId="1079" priority="1977" operator="containsText" text="OK">
      <formula>NOT(ISERROR(SEARCH("OK",E121)))</formula>
    </cfRule>
  </conditionalFormatting>
  <conditionalFormatting sqref="E121">
    <cfRule type="containsText" dxfId="1078" priority="1973" operator="containsText" text="WARNING">
      <formula>NOT(ISERROR(SEARCH("WARNING",E121)))</formula>
    </cfRule>
    <cfRule type="containsText" dxfId="1077" priority="1974" operator="containsText" text="OK">
      <formula>NOT(ISERROR(SEARCH("OK",E121)))</formula>
    </cfRule>
  </conditionalFormatting>
  <conditionalFormatting sqref="E122">
    <cfRule type="containsText" dxfId="1076" priority="1963" operator="containsText" text="OK">
      <formula>NOT(ISERROR(SEARCH("OK",E122)))</formula>
    </cfRule>
  </conditionalFormatting>
  <conditionalFormatting sqref="E122">
    <cfRule type="containsText" dxfId="1075" priority="1969" operator="containsText" text="WORNING">
      <formula>NOT(ISERROR(SEARCH("WORNING",E122)))</formula>
    </cfRule>
    <cfRule type="containsText" dxfId="1074" priority="1970" operator="containsText" text="ALERT">
      <formula>NOT(ISERROR(SEARCH("ALERT",E122)))</formula>
    </cfRule>
    <cfRule type="containsText" dxfId="1073" priority="1971" operator="containsText" text="OK">
      <formula>NOT(ISERROR(SEARCH("OK",E122)))</formula>
    </cfRule>
  </conditionalFormatting>
  <conditionalFormatting sqref="E122">
    <cfRule type="containsText" dxfId="1072" priority="1966" operator="containsText" text="WORNING">
      <formula>NOT(ISERROR(SEARCH("WORNING",E122)))</formula>
    </cfRule>
    <cfRule type="containsText" dxfId="1071" priority="1967" operator="containsText" text="ALERT">
      <formula>NOT(ISERROR(SEARCH("ALERT",E122)))</formula>
    </cfRule>
    <cfRule type="containsText" dxfId="1070" priority="1968" operator="containsText" text="OK">
      <formula>NOT(ISERROR(SEARCH("OK",E122)))</formula>
    </cfRule>
  </conditionalFormatting>
  <conditionalFormatting sqref="E122">
    <cfRule type="containsText" dxfId="1069" priority="1964" operator="containsText" text="WARNING">
      <formula>NOT(ISERROR(SEARCH("WARNING",E122)))</formula>
    </cfRule>
    <cfRule type="containsText" dxfId="1068" priority="1965" operator="containsText" text="OK">
      <formula>NOT(ISERROR(SEARCH("OK",E122)))</formula>
    </cfRule>
  </conditionalFormatting>
  <conditionalFormatting sqref="E123">
    <cfRule type="containsText" dxfId="1067" priority="1954" operator="containsText" text="OK">
      <formula>NOT(ISERROR(SEARCH("OK",E123)))</formula>
    </cfRule>
  </conditionalFormatting>
  <conditionalFormatting sqref="E123">
    <cfRule type="containsText" dxfId="1066" priority="1960" operator="containsText" text="WORNING">
      <formula>NOT(ISERROR(SEARCH("WORNING",E123)))</formula>
    </cfRule>
    <cfRule type="containsText" dxfId="1065" priority="1961" operator="containsText" text="ALERT">
      <formula>NOT(ISERROR(SEARCH("ALERT",E123)))</formula>
    </cfRule>
    <cfRule type="containsText" dxfId="1064" priority="1962" operator="containsText" text="OK">
      <formula>NOT(ISERROR(SEARCH("OK",E123)))</formula>
    </cfRule>
  </conditionalFormatting>
  <conditionalFormatting sqref="E123">
    <cfRule type="containsText" dxfId="1063" priority="1957" operator="containsText" text="WORNING">
      <formula>NOT(ISERROR(SEARCH("WORNING",E123)))</formula>
    </cfRule>
    <cfRule type="containsText" dxfId="1062" priority="1958" operator="containsText" text="ALERT">
      <formula>NOT(ISERROR(SEARCH("ALERT",E123)))</formula>
    </cfRule>
    <cfRule type="containsText" dxfId="1061" priority="1959" operator="containsText" text="OK">
      <formula>NOT(ISERROR(SEARCH("OK",E123)))</formula>
    </cfRule>
  </conditionalFormatting>
  <conditionalFormatting sqref="E123">
    <cfRule type="containsText" dxfId="1060" priority="1955" operator="containsText" text="WARNING">
      <formula>NOT(ISERROR(SEARCH("WARNING",E123)))</formula>
    </cfRule>
    <cfRule type="containsText" dxfId="1059" priority="1956" operator="containsText" text="OK">
      <formula>NOT(ISERROR(SEARCH("OK",E123)))</formula>
    </cfRule>
  </conditionalFormatting>
  <conditionalFormatting sqref="E124">
    <cfRule type="containsText" dxfId="1058" priority="1945" operator="containsText" text="OK">
      <formula>NOT(ISERROR(SEARCH("OK",E124)))</formula>
    </cfRule>
  </conditionalFormatting>
  <conditionalFormatting sqref="E124">
    <cfRule type="containsText" dxfId="1057" priority="1951" operator="containsText" text="WORNING">
      <formula>NOT(ISERROR(SEARCH("WORNING",E124)))</formula>
    </cfRule>
    <cfRule type="containsText" dxfId="1056" priority="1952" operator="containsText" text="ALERT">
      <formula>NOT(ISERROR(SEARCH("ALERT",E124)))</formula>
    </cfRule>
    <cfRule type="containsText" dxfId="1055" priority="1953" operator="containsText" text="OK">
      <formula>NOT(ISERROR(SEARCH("OK",E124)))</formula>
    </cfRule>
  </conditionalFormatting>
  <conditionalFormatting sqref="E124">
    <cfRule type="containsText" dxfId="1054" priority="1948" operator="containsText" text="WORNING">
      <formula>NOT(ISERROR(SEARCH("WORNING",E124)))</formula>
    </cfRule>
    <cfRule type="containsText" dxfId="1053" priority="1949" operator="containsText" text="ALERT">
      <formula>NOT(ISERROR(SEARCH("ALERT",E124)))</formula>
    </cfRule>
    <cfRule type="containsText" dxfId="1052" priority="1950" operator="containsText" text="OK">
      <formula>NOT(ISERROR(SEARCH("OK",E124)))</formula>
    </cfRule>
  </conditionalFormatting>
  <conditionalFormatting sqref="E124">
    <cfRule type="containsText" dxfId="1051" priority="1946" operator="containsText" text="WARNING">
      <formula>NOT(ISERROR(SEARCH("WARNING",E124)))</formula>
    </cfRule>
    <cfRule type="containsText" dxfId="1050" priority="1947" operator="containsText" text="OK">
      <formula>NOT(ISERROR(SEARCH("OK",E124)))</formula>
    </cfRule>
  </conditionalFormatting>
  <conditionalFormatting sqref="E125">
    <cfRule type="containsText" dxfId="1049" priority="1936" operator="containsText" text="OK">
      <formula>NOT(ISERROR(SEARCH("OK",E125)))</formula>
    </cfRule>
  </conditionalFormatting>
  <conditionalFormatting sqref="E125">
    <cfRule type="containsText" dxfId="1048" priority="1942" operator="containsText" text="WORNING">
      <formula>NOT(ISERROR(SEARCH("WORNING",E125)))</formula>
    </cfRule>
    <cfRule type="containsText" dxfId="1047" priority="1943" operator="containsText" text="ALERT">
      <formula>NOT(ISERROR(SEARCH("ALERT",E125)))</formula>
    </cfRule>
    <cfRule type="containsText" dxfId="1046" priority="1944" operator="containsText" text="OK">
      <formula>NOT(ISERROR(SEARCH("OK",E125)))</formula>
    </cfRule>
  </conditionalFormatting>
  <conditionalFormatting sqref="E125">
    <cfRule type="containsText" dxfId="1045" priority="1939" operator="containsText" text="WORNING">
      <formula>NOT(ISERROR(SEARCH("WORNING",E125)))</formula>
    </cfRule>
    <cfRule type="containsText" dxfId="1044" priority="1940" operator="containsText" text="ALERT">
      <formula>NOT(ISERROR(SEARCH("ALERT",E125)))</formula>
    </cfRule>
    <cfRule type="containsText" dxfId="1043" priority="1941" operator="containsText" text="OK">
      <formula>NOT(ISERROR(SEARCH("OK",E125)))</formula>
    </cfRule>
  </conditionalFormatting>
  <conditionalFormatting sqref="E125">
    <cfRule type="containsText" dxfId="1042" priority="1937" operator="containsText" text="WARNING">
      <formula>NOT(ISERROR(SEARCH("WARNING",E125)))</formula>
    </cfRule>
    <cfRule type="containsText" dxfId="1041" priority="1938" operator="containsText" text="OK">
      <formula>NOT(ISERROR(SEARCH("OK",E125)))</formula>
    </cfRule>
  </conditionalFormatting>
  <conditionalFormatting sqref="E130">
    <cfRule type="containsText" dxfId="1040" priority="1891" operator="containsText" text="OK">
      <formula>NOT(ISERROR(SEARCH("OK",E130)))</formula>
    </cfRule>
  </conditionalFormatting>
  <conditionalFormatting sqref="E130">
    <cfRule type="containsText" dxfId="1039" priority="1897" operator="containsText" text="WORNING">
      <formula>NOT(ISERROR(SEARCH("WORNING",E130)))</formula>
    </cfRule>
    <cfRule type="containsText" dxfId="1038" priority="1898" operator="containsText" text="ALERT">
      <formula>NOT(ISERROR(SEARCH("ALERT",E130)))</formula>
    </cfRule>
    <cfRule type="containsText" dxfId="1037" priority="1899" operator="containsText" text="OK">
      <formula>NOT(ISERROR(SEARCH("OK",E130)))</formula>
    </cfRule>
  </conditionalFormatting>
  <conditionalFormatting sqref="E130">
    <cfRule type="containsText" dxfId="1036" priority="1894" operator="containsText" text="WORNING">
      <formula>NOT(ISERROR(SEARCH("WORNING",E130)))</formula>
    </cfRule>
    <cfRule type="containsText" dxfId="1035" priority="1895" operator="containsText" text="ALERT">
      <formula>NOT(ISERROR(SEARCH("ALERT",E130)))</formula>
    </cfRule>
    <cfRule type="containsText" dxfId="1034" priority="1896" operator="containsText" text="OK">
      <formula>NOT(ISERROR(SEARCH("OK",E130)))</formula>
    </cfRule>
  </conditionalFormatting>
  <conditionalFormatting sqref="E130">
    <cfRule type="containsText" dxfId="1033" priority="1892" operator="containsText" text="WARNING">
      <formula>NOT(ISERROR(SEARCH("WARNING",E130)))</formula>
    </cfRule>
    <cfRule type="containsText" dxfId="1032" priority="1893" operator="containsText" text="OK">
      <formula>NOT(ISERROR(SEARCH("OK",E130)))</formula>
    </cfRule>
  </conditionalFormatting>
  <conditionalFormatting sqref="E126">
    <cfRule type="containsText" dxfId="1031" priority="1927" operator="containsText" text="OK">
      <formula>NOT(ISERROR(SEARCH("OK",E126)))</formula>
    </cfRule>
  </conditionalFormatting>
  <conditionalFormatting sqref="E126">
    <cfRule type="containsText" dxfId="1030" priority="1933" operator="containsText" text="WORNING">
      <formula>NOT(ISERROR(SEARCH("WORNING",E126)))</formula>
    </cfRule>
    <cfRule type="containsText" dxfId="1029" priority="1934" operator="containsText" text="ALERT">
      <formula>NOT(ISERROR(SEARCH("ALERT",E126)))</formula>
    </cfRule>
    <cfRule type="containsText" dxfId="1028" priority="1935" operator="containsText" text="OK">
      <formula>NOT(ISERROR(SEARCH("OK",E126)))</formula>
    </cfRule>
  </conditionalFormatting>
  <conditionalFormatting sqref="E126">
    <cfRule type="containsText" dxfId="1027" priority="1930" operator="containsText" text="WORNING">
      <formula>NOT(ISERROR(SEARCH("WORNING",E126)))</formula>
    </cfRule>
    <cfRule type="containsText" dxfId="1026" priority="1931" operator="containsText" text="ALERT">
      <formula>NOT(ISERROR(SEARCH("ALERT",E126)))</formula>
    </cfRule>
    <cfRule type="containsText" dxfId="1025" priority="1932" operator="containsText" text="OK">
      <formula>NOT(ISERROR(SEARCH("OK",E126)))</formula>
    </cfRule>
  </conditionalFormatting>
  <conditionalFormatting sqref="E126">
    <cfRule type="containsText" dxfId="1024" priority="1928" operator="containsText" text="WARNING">
      <formula>NOT(ISERROR(SEARCH("WARNING",E126)))</formula>
    </cfRule>
    <cfRule type="containsText" dxfId="1023" priority="1929" operator="containsText" text="OK">
      <formula>NOT(ISERROR(SEARCH("OK",E126)))</formula>
    </cfRule>
  </conditionalFormatting>
  <conditionalFormatting sqref="E127">
    <cfRule type="containsText" dxfId="1022" priority="1918" operator="containsText" text="OK">
      <formula>NOT(ISERROR(SEARCH("OK",E127)))</formula>
    </cfRule>
  </conditionalFormatting>
  <conditionalFormatting sqref="E127">
    <cfRule type="containsText" dxfId="1021" priority="1924" operator="containsText" text="WORNING">
      <formula>NOT(ISERROR(SEARCH("WORNING",E127)))</formula>
    </cfRule>
    <cfRule type="containsText" dxfId="1020" priority="1925" operator="containsText" text="ALERT">
      <formula>NOT(ISERROR(SEARCH("ALERT",E127)))</formula>
    </cfRule>
    <cfRule type="containsText" dxfId="1019" priority="1926" operator="containsText" text="OK">
      <formula>NOT(ISERROR(SEARCH("OK",E127)))</formula>
    </cfRule>
  </conditionalFormatting>
  <conditionalFormatting sqref="E127">
    <cfRule type="containsText" dxfId="1018" priority="1921" operator="containsText" text="WORNING">
      <formula>NOT(ISERROR(SEARCH("WORNING",E127)))</formula>
    </cfRule>
    <cfRule type="containsText" dxfId="1017" priority="1922" operator="containsText" text="ALERT">
      <formula>NOT(ISERROR(SEARCH("ALERT",E127)))</formula>
    </cfRule>
    <cfRule type="containsText" dxfId="1016" priority="1923" operator="containsText" text="OK">
      <formula>NOT(ISERROR(SEARCH("OK",E127)))</formula>
    </cfRule>
  </conditionalFormatting>
  <conditionalFormatting sqref="E127">
    <cfRule type="containsText" dxfId="1015" priority="1919" operator="containsText" text="WARNING">
      <formula>NOT(ISERROR(SEARCH("WARNING",E127)))</formula>
    </cfRule>
    <cfRule type="containsText" dxfId="1014" priority="1920" operator="containsText" text="OK">
      <formula>NOT(ISERROR(SEARCH("OK",E127)))</formula>
    </cfRule>
  </conditionalFormatting>
  <conditionalFormatting sqref="E128">
    <cfRule type="containsText" dxfId="1013" priority="1909" operator="containsText" text="OK">
      <formula>NOT(ISERROR(SEARCH("OK",E128)))</formula>
    </cfRule>
  </conditionalFormatting>
  <conditionalFormatting sqref="E128">
    <cfRule type="containsText" dxfId="1012" priority="1915" operator="containsText" text="WORNING">
      <formula>NOT(ISERROR(SEARCH("WORNING",E128)))</formula>
    </cfRule>
    <cfRule type="containsText" dxfId="1011" priority="1916" operator="containsText" text="ALERT">
      <formula>NOT(ISERROR(SEARCH("ALERT",E128)))</formula>
    </cfRule>
    <cfRule type="containsText" dxfId="1010" priority="1917" operator="containsText" text="OK">
      <formula>NOT(ISERROR(SEARCH("OK",E128)))</formula>
    </cfRule>
  </conditionalFormatting>
  <conditionalFormatting sqref="E128">
    <cfRule type="containsText" dxfId="1009" priority="1912" operator="containsText" text="WORNING">
      <formula>NOT(ISERROR(SEARCH("WORNING",E128)))</formula>
    </cfRule>
    <cfRule type="containsText" dxfId="1008" priority="1913" operator="containsText" text="ALERT">
      <formula>NOT(ISERROR(SEARCH("ALERT",E128)))</formula>
    </cfRule>
    <cfRule type="containsText" dxfId="1007" priority="1914" operator="containsText" text="OK">
      <formula>NOT(ISERROR(SEARCH("OK",E128)))</formula>
    </cfRule>
  </conditionalFormatting>
  <conditionalFormatting sqref="E128">
    <cfRule type="containsText" dxfId="1006" priority="1910" operator="containsText" text="WARNING">
      <formula>NOT(ISERROR(SEARCH("WARNING",E128)))</formula>
    </cfRule>
    <cfRule type="containsText" dxfId="1005" priority="1911" operator="containsText" text="OK">
      <formula>NOT(ISERROR(SEARCH("OK",E128)))</formula>
    </cfRule>
  </conditionalFormatting>
  <conditionalFormatting sqref="E129">
    <cfRule type="containsText" dxfId="1004" priority="1900" operator="containsText" text="OK">
      <formula>NOT(ISERROR(SEARCH("OK",E129)))</formula>
    </cfRule>
  </conditionalFormatting>
  <conditionalFormatting sqref="E129">
    <cfRule type="containsText" dxfId="1003" priority="1906" operator="containsText" text="WORNING">
      <formula>NOT(ISERROR(SEARCH("WORNING",E129)))</formula>
    </cfRule>
    <cfRule type="containsText" dxfId="1002" priority="1907" operator="containsText" text="ALERT">
      <formula>NOT(ISERROR(SEARCH("ALERT",E129)))</formula>
    </cfRule>
    <cfRule type="containsText" dxfId="1001" priority="1908" operator="containsText" text="OK">
      <formula>NOT(ISERROR(SEARCH("OK",E129)))</formula>
    </cfRule>
  </conditionalFormatting>
  <conditionalFormatting sqref="E129">
    <cfRule type="containsText" dxfId="1000" priority="1903" operator="containsText" text="WORNING">
      <formula>NOT(ISERROR(SEARCH("WORNING",E129)))</formula>
    </cfRule>
    <cfRule type="containsText" dxfId="999" priority="1904" operator="containsText" text="ALERT">
      <formula>NOT(ISERROR(SEARCH("ALERT",E129)))</formula>
    </cfRule>
    <cfRule type="containsText" dxfId="998" priority="1905" operator="containsText" text="OK">
      <formula>NOT(ISERROR(SEARCH("OK",E129)))</formula>
    </cfRule>
  </conditionalFormatting>
  <conditionalFormatting sqref="E129">
    <cfRule type="containsText" dxfId="997" priority="1901" operator="containsText" text="WARNING">
      <formula>NOT(ISERROR(SEARCH("WARNING",E129)))</formula>
    </cfRule>
    <cfRule type="containsText" dxfId="996" priority="1902" operator="containsText" text="OK">
      <formula>NOT(ISERROR(SEARCH("OK",E129)))</formula>
    </cfRule>
  </conditionalFormatting>
  <conditionalFormatting sqref="E131">
    <cfRule type="containsText" dxfId="995" priority="1882" operator="containsText" text="OK">
      <formula>NOT(ISERROR(SEARCH("OK",E131)))</formula>
    </cfRule>
  </conditionalFormatting>
  <conditionalFormatting sqref="E131">
    <cfRule type="containsText" dxfId="994" priority="1888" operator="containsText" text="WORNING">
      <formula>NOT(ISERROR(SEARCH("WORNING",E131)))</formula>
    </cfRule>
    <cfRule type="containsText" dxfId="993" priority="1889" operator="containsText" text="ALERT">
      <formula>NOT(ISERROR(SEARCH("ALERT",E131)))</formula>
    </cfRule>
    <cfRule type="containsText" dxfId="992" priority="1890" operator="containsText" text="OK">
      <formula>NOT(ISERROR(SEARCH("OK",E131)))</formula>
    </cfRule>
  </conditionalFormatting>
  <conditionalFormatting sqref="E131">
    <cfRule type="containsText" dxfId="991" priority="1885" operator="containsText" text="WORNING">
      <formula>NOT(ISERROR(SEARCH("WORNING",E131)))</formula>
    </cfRule>
    <cfRule type="containsText" dxfId="990" priority="1886" operator="containsText" text="ALERT">
      <formula>NOT(ISERROR(SEARCH("ALERT",E131)))</formula>
    </cfRule>
    <cfRule type="containsText" dxfId="989" priority="1887" operator="containsText" text="OK">
      <formula>NOT(ISERROR(SEARCH("OK",E131)))</formula>
    </cfRule>
  </conditionalFormatting>
  <conditionalFormatting sqref="E131">
    <cfRule type="containsText" dxfId="988" priority="1883" operator="containsText" text="WARNING">
      <formula>NOT(ISERROR(SEARCH("WARNING",E131)))</formula>
    </cfRule>
    <cfRule type="containsText" dxfId="987" priority="1884" operator="containsText" text="OK">
      <formula>NOT(ISERROR(SEARCH("OK",E131)))</formula>
    </cfRule>
  </conditionalFormatting>
  <conditionalFormatting sqref="E132">
    <cfRule type="containsText" dxfId="986" priority="1873" operator="containsText" text="OK">
      <formula>NOT(ISERROR(SEARCH("OK",E132)))</formula>
    </cfRule>
  </conditionalFormatting>
  <conditionalFormatting sqref="E132">
    <cfRule type="containsText" dxfId="985" priority="1879" operator="containsText" text="WORNING">
      <formula>NOT(ISERROR(SEARCH("WORNING",E132)))</formula>
    </cfRule>
    <cfRule type="containsText" dxfId="984" priority="1880" operator="containsText" text="ALERT">
      <formula>NOT(ISERROR(SEARCH("ALERT",E132)))</formula>
    </cfRule>
    <cfRule type="containsText" dxfId="983" priority="1881" operator="containsText" text="OK">
      <formula>NOT(ISERROR(SEARCH("OK",E132)))</formula>
    </cfRule>
  </conditionalFormatting>
  <conditionalFormatting sqref="E132">
    <cfRule type="containsText" dxfId="982" priority="1876" operator="containsText" text="WORNING">
      <formula>NOT(ISERROR(SEARCH("WORNING",E132)))</formula>
    </cfRule>
    <cfRule type="containsText" dxfId="981" priority="1877" operator="containsText" text="ALERT">
      <formula>NOT(ISERROR(SEARCH("ALERT",E132)))</formula>
    </cfRule>
    <cfRule type="containsText" dxfId="980" priority="1878" operator="containsText" text="OK">
      <formula>NOT(ISERROR(SEARCH("OK",E132)))</formula>
    </cfRule>
  </conditionalFormatting>
  <conditionalFormatting sqref="E132">
    <cfRule type="containsText" dxfId="979" priority="1874" operator="containsText" text="WARNING">
      <formula>NOT(ISERROR(SEARCH("WARNING",E132)))</formula>
    </cfRule>
    <cfRule type="containsText" dxfId="978" priority="1875" operator="containsText" text="OK">
      <formula>NOT(ISERROR(SEARCH("OK",E132)))</formula>
    </cfRule>
  </conditionalFormatting>
  <conditionalFormatting sqref="E133">
    <cfRule type="containsText" dxfId="977" priority="1864" operator="containsText" text="OK">
      <formula>NOT(ISERROR(SEARCH("OK",E133)))</formula>
    </cfRule>
  </conditionalFormatting>
  <conditionalFormatting sqref="E133">
    <cfRule type="containsText" dxfId="976" priority="1870" operator="containsText" text="WORNING">
      <formula>NOT(ISERROR(SEARCH("WORNING",E133)))</formula>
    </cfRule>
    <cfRule type="containsText" dxfId="975" priority="1871" operator="containsText" text="ALERT">
      <formula>NOT(ISERROR(SEARCH("ALERT",E133)))</formula>
    </cfRule>
    <cfRule type="containsText" dxfId="974" priority="1872" operator="containsText" text="OK">
      <formula>NOT(ISERROR(SEARCH("OK",E133)))</formula>
    </cfRule>
  </conditionalFormatting>
  <conditionalFormatting sqref="E133">
    <cfRule type="containsText" dxfId="973" priority="1867" operator="containsText" text="WORNING">
      <formula>NOT(ISERROR(SEARCH("WORNING",E133)))</formula>
    </cfRule>
    <cfRule type="containsText" dxfId="972" priority="1868" operator="containsText" text="ALERT">
      <formula>NOT(ISERROR(SEARCH("ALERT",E133)))</formula>
    </cfRule>
    <cfRule type="containsText" dxfId="971" priority="1869" operator="containsText" text="OK">
      <formula>NOT(ISERROR(SEARCH("OK",E133)))</formula>
    </cfRule>
  </conditionalFormatting>
  <conditionalFormatting sqref="E133">
    <cfRule type="containsText" dxfId="970" priority="1865" operator="containsText" text="WARNING">
      <formula>NOT(ISERROR(SEARCH("WARNING",E133)))</formula>
    </cfRule>
    <cfRule type="containsText" dxfId="969" priority="1866" operator="containsText" text="OK">
      <formula>NOT(ISERROR(SEARCH("OK",E133)))</formula>
    </cfRule>
  </conditionalFormatting>
  <conditionalFormatting sqref="E134">
    <cfRule type="containsText" dxfId="968" priority="1855" operator="containsText" text="OK">
      <formula>NOT(ISERROR(SEARCH("OK",E134)))</formula>
    </cfRule>
  </conditionalFormatting>
  <conditionalFormatting sqref="E134">
    <cfRule type="containsText" dxfId="967" priority="1861" operator="containsText" text="WORNING">
      <formula>NOT(ISERROR(SEARCH("WORNING",E134)))</formula>
    </cfRule>
    <cfRule type="containsText" dxfId="966" priority="1862" operator="containsText" text="ALERT">
      <formula>NOT(ISERROR(SEARCH("ALERT",E134)))</formula>
    </cfRule>
    <cfRule type="containsText" dxfId="965" priority="1863" operator="containsText" text="OK">
      <formula>NOT(ISERROR(SEARCH("OK",E134)))</formula>
    </cfRule>
  </conditionalFormatting>
  <conditionalFormatting sqref="E134">
    <cfRule type="containsText" dxfId="964" priority="1858" operator="containsText" text="WORNING">
      <formula>NOT(ISERROR(SEARCH("WORNING",E134)))</formula>
    </cfRule>
    <cfRule type="containsText" dxfId="963" priority="1859" operator="containsText" text="ALERT">
      <formula>NOT(ISERROR(SEARCH("ALERT",E134)))</formula>
    </cfRule>
    <cfRule type="containsText" dxfId="962" priority="1860" operator="containsText" text="OK">
      <formula>NOT(ISERROR(SEARCH("OK",E134)))</formula>
    </cfRule>
  </conditionalFormatting>
  <conditionalFormatting sqref="E134">
    <cfRule type="containsText" dxfId="961" priority="1856" operator="containsText" text="WARNING">
      <formula>NOT(ISERROR(SEARCH("WARNING",E134)))</formula>
    </cfRule>
    <cfRule type="containsText" dxfId="960" priority="1857" operator="containsText" text="OK">
      <formula>NOT(ISERROR(SEARCH("OK",E134)))</formula>
    </cfRule>
  </conditionalFormatting>
  <conditionalFormatting sqref="E138">
    <cfRule type="containsText" dxfId="959" priority="1846" operator="containsText" text="OK">
      <formula>NOT(ISERROR(SEARCH("OK",E138)))</formula>
    </cfRule>
  </conditionalFormatting>
  <conditionalFormatting sqref="E138">
    <cfRule type="containsText" dxfId="958" priority="1852" operator="containsText" text="WORNING">
      <formula>NOT(ISERROR(SEARCH("WORNING",E138)))</formula>
    </cfRule>
    <cfRule type="containsText" dxfId="957" priority="1853" operator="containsText" text="ALERT">
      <formula>NOT(ISERROR(SEARCH("ALERT",E138)))</formula>
    </cfRule>
    <cfRule type="containsText" dxfId="956" priority="1854" operator="containsText" text="OK">
      <formula>NOT(ISERROR(SEARCH("OK",E138)))</formula>
    </cfRule>
  </conditionalFormatting>
  <conditionalFormatting sqref="E138">
    <cfRule type="containsText" dxfId="955" priority="1849" operator="containsText" text="WORNING">
      <formula>NOT(ISERROR(SEARCH("WORNING",E138)))</formula>
    </cfRule>
    <cfRule type="containsText" dxfId="954" priority="1850" operator="containsText" text="ALERT">
      <formula>NOT(ISERROR(SEARCH("ALERT",E138)))</formula>
    </cfRule>
    <cfRule type="containsText" dxfId="953" priority="1851" operator="containsText" text="OK">
      <formula>NOT(ISERROR(SEARCH("OK",E138)))</formula>
    </cfRule>
  </conditionalFormatting>
  <conditionalFormatting sqref="E138">
    <cfRule type="containsText" dxfId="952" priority="1847" operator="containsText" text="WARNING">
      <formula>NOT(ISERROR(SEARCH("WARNING",E138)))</formula>
    </cfRule>
    <cfRule type="containsText" dxfId="951" priority="1848" operator="containsText" text="OK">
      <formula>NOT(ISERROR(SEARCH("OK",E138)))</formula>
    </cfRule>
  </conditionalFormatting>
  <conditionalFormatting sqref="E139">
    <cfRule type="containsText" dxfId="950" priority="1837" operator="containsText" text="OK">
      <formula>NOT(ISERROR(SEARCH("OK",E139)))</formula>
    </cfRule>
  </conditionalFormatting>
  <conditionalFormatting sqref="E139">
    <cfRule type="containsText" dxfId="949" priority="1843" operator="containsText" text="WORNING">
      <formula>NOT(ISERROR(SEARCH("WORNING",E139)))</formula>
    </cfRule>
    <cfRule type="containsText" dxfId="948" priority="1844" operator="containsText" text="ALERT">
      <formula>NOT(ISERROR(SEARCH("ALERT",E139)))</formula>
    </cfRule>
    <cfRule type="containsText" dxfId="947" priority="1845" operator="containsText" text="OK">
      <formula>NOT(ISERROR(SEARCH("OK",E139)))</formula>
    </cfRule>
  </conditionalFormatting>
  <conditionalFormatting sqref="E139">
    <cfRule type="containsText" dxfId="946" priority="1840" operator="containsText" text="WORNING">
      <formula>NOT(ISERROR(SEARCH("WORNING",E139)))</formula>
    </cfRule>
    <cfRule type="containsText" dxfId="945" priority="1841" operator="containsText" text="ALERT">
      <formula>NOT(ISERROR(SEARCH("ALERT",E139)))</formula>
    </cfRule>
    <cfRule type="containsText" dxfId="944" priority="1842" operator="containsText" text="OK">
      <formula>NOT(ISERROR(SEARCH("OK",E139)))</formula>
    </cfRule>
  </conditionalFormatting>
  <conditionalFormatting sqref="E139">
    <cfRule type="containsText" dxfId="943" priority="1838" operator="containsText" text="WARNING">
      <formula>NOT(ISERROR(SEARCH("WARNING",E139)))</formula>
    </cfRule>
    <cfRule type="containsText" dxfId="942" priority="1839" operator="containsText" text="OK">
      <formula>NOT(ISERROR(SEARCH("OK",E139)))</formula>
    </cfRule>
  </conditionalFormatting>
  <conditionalFormatting sqref="E140">
    <cfRule type="containsText" dxfId="941" priority="1828" operator="containsText" text="OK">
      <formula>NOT(ISERROR(SEARCH("OK",E140)))</formula>
    </cfRule>
  </conditionalFormatting>
  <conditionalFormatting sqref="E140">
    <cfRule type="containsText" dxfId="940" priority="1834" operator="containsText" text="WORNING">
      <formula>NOT(ISERROR(SEARCH("WORNING",E140)))</formula>
    </cfRule>
    <cfRule type="containsText" dxfId="939" priority="1835" operator="containsText" text="ALERT">
      <formula>NOT(ISERROR(SEARCH("ALERT",E140)))</formula>
    </cfRule>
    <cfRule type="containsText" dxfId="938" priority="1836" operator="containsText" text="OK">
      <formula>NOT(ISERROR(SEARCH("OK",E140)))</formula>
    </cfRule>
  </conditionalFormatting>
  <conditionalFormatting sqref="E140">
    <cfRule type="containsText" dxfId="937" priority="1831" operator="containsText" text="WORNING">
      <formula>NOT(ISERROR(SEARCH("WORNING",E140)))</formula>
    </cfRule>
    <cfRule type="containsText" dxfId="936" priority="1832" operator="containsText" text="ALERT">
      <formula>NOT(ISERROR(SEARCH("ALERT",E140)))</formula>
    </cfRule>
    <cfRule type="containsText" dxfId="935" priority="1833" operator="containsText" text="OK">
      <formula>NOT(ISERROR(SEARCH("OK",E140)))</formula>
    </cfRule>
  </conditionalFormatting>
  <conditionalFormatting sqref="E140">
    <cfRule type="containsText" dxfId="934" priority="1829" operator="containsText" text="WARNING">
      <formula>NOT(ISERROR(SEARCH("WARNING",E140)))</formula>
    </cfRule>
    <cfRule type="containsText" dxfId="933" priority="1830" operator="containsText" text="OK">
      <formula>NOT(ISERROR(SEARCH("OK",E140)))</formula>
    </cfRule>
  </conditionalFormatting>
  <conditionalFormatting sqref="E141">
    <cfRule type="containsText" dxfId="932" priority="1819" operator="containsText" text="OK">
      <formula>NOT(ISERROR(SEARCH("OK",E141)))</formula>
    </cfRule>
  </conditionalFormatting>
  <conditionalFormatting sqref="E141">
    <cfRule type="containsText" dxfId="931" priority="1825" operator="containsText" text="WORNING">
      <formula>NOT(ISERROR(SEARCH("WORNING",E141)))</formula>
    </cfRule>
    <cfRule type="containsText" dxfId="930" priority="1826" operator="containsText" text="ALERT">
      <formula>NOT(ISERROR(SEARCH("ALERT",E141)))</formula>
    </cfRule>
    <cfRule type="containsText" dxfId="929" priority="1827" operator="containsText" text="OK">
      <formula>NOT(ISERROR(SEARCH("OK",E141)))</formula>
    </cfRule>
  </conditionalFormatting>
  <conditionalFormatting sqref="E141">
    <cfRule type="containsText" dxfId="928" priority="1822" operator="containsText" text="WORNING">
      <formula>NOT(ISERROR(SEARCH("WORNING",E141)))</formula>
    </cfRule>
    <cfRule type="containsText" dxfId="927" priority="1823" operator="containsText" text="ALERT">
      <formula>NOT(ISERROR(SEARCH("ALERT",E141)))</formula>
    </cfRule>
    <cfRule type="containsText" dxfId="926" priority="1824" operator="containsText" text="OK">
      <formula>NOT(ISERROR(SEARCH("OK",E141)))</formula>
    </cfRule>
  </conditionalFormatting>
  <conditionalFormatting sqref="E141">
    <cfRule type="containsText" dxfId="925" priority="1820" operator="containsText" text="WARNING">
      <formula>NOT(ISERROR(SEARCH("WARNING",E141)))</formula>
    </cfRule>
    <cfRule type="containsText" dxfId="924" priority="1821" operator="containsText" text="OK">
      <formula>NOT(ISERROR(SEARCH("OK",E141)))</formula>
    </cfRule>
  </conditionalFormatting>
  <conditionalFormatting sqref="E142">
    <cfRule type="containsText" dxfId="923" priority="1810" operator="containsText" text="OK">
      <formula>NOT(ISERROR(SEARCH("OK",E142)))</formula>
    </cfRule>
  </conditionalFormatting>
  <conditionalFormatting sqref="E142">
    <cfRule type="containsText" dxfId="922" priority="1813" operator="containsText" text="WORNING">
      <formula>NOT(ISERROR(SEARCH("WORNING",E142)))</formula>
    </cfRule>
    <cfRule type="containsText" dxfId="921" priority="1814" operator="containsText" text="ALERT">
      <formula>NOT(ISERROR(SEARCH("ALERT",E142)))</formula>
    </cfRule>
    <cfRule type="containsText" dxfId="920" priority="1815" operator="containsText" text="OK">
      <formula>NOT(ISERROR(SEARCH("OK",E142)))</formula>
    </cfRule>
  </conditionalFormatting>
  <conditionalFormatting sqref="E142">
    <cfRule type="containsText" dxfId="919" priority="1811" operator="containsText" text="WARNING">
      <formula>NOT(ISERROR(SEARCH("WARNING",E142)))</formula>
    </cfRule>
    <cfRule type="containsText" dxfId="918" priority="1812" operator="containsText" text="OK">
      <formula>NOT(ISERROR(SEARCH("OK",E142)))</formula>
    </cfRule>
  </conditionalFormatting>
  <conditionalFormatting sqref="E143">
    <cfRule type="containsText" dxfId="917" priority="1801" operator="containsText" text="OK">
      <formula>NOT(ISERROR(SEARCH("OK",E143)))</formula>
    </cfRule>
  </conditionalFormatting>
  <conditionalFormatting sqref="E143">
    <cfRule type="containsText" dxfId="916" priority="1804" operator="containsText" text="WORNING">
      <formula>NOT(ISERROR(SEARCH("WORNING",E143)))</formula>
    </cfRule>
    <cfRule type="containsText" dxfId="915" priority="1805" operator="containsText" text="ALERT">
      <formula>NOT(ISERROR(SEARCH("ALERT",E143)))</formula>
    </cfRule>
    <cfRule type="containsText" dxfId="914" priority="1806" operator="containsText" text="OK">
      <formula>NOT(ISERROR(SEARCH("OK",E143)))</formula>
    </cfRule>
  </conditionalFormatting>
  <conditionalFormatting sqref="E143">
    <cfRule type="containsText" dxfId="913" priority="1802" operator="containsText" text="WARNING">
      <formula>NOT(ISERROR(SEARCH("WARNING",E143)))</formula>
    </cfRule>
    <cfRule type="containsText" dxfId="912" priority="1803" operator="containsText" text="OK">
      <formula>NOT(ISERROR(SEARCH("OK",E143)))</formula>
    </cfRule>
  </conditionalFormatting>
  <conditionalFormatting sqref="E144">
    <cfRule type="containsText" dxfId="911" priority="1792" operator="containsText" text="OK">
      <formula>NOT(ISERROR(SEARCH("OK",E144)))</formula>
    </cfRule>
  </conditionalFormatting>
  <conditionalFormatting sqref="E144">
    <cfRule type="containsText" dxfId="910" priority="1795" operator="containsText" text="WORNING">
      <formula>NOT(ISERROR(SEARCH("WORNING",E144)))</formula>
    </cfRule>
    <cfRule type="containsText" dxfId="909" priority="1796" operator="containsText" text="ALERT">
      <formula>NOT(ISERROR(SEARCH("ALERT",E144)))</formula>
    </cfRule>
    <cfRule type="containsText" dxfId="908" priority="1797" operator="containsText" text="OK">
      <formula>NOT(ISERROR(SEARCH("OK",E144)))</formula>
    </cfRule>
  </conditionalFormatting>
  <conditionalFormatting sqref="E144">
    <cfRule type="containsText" dxfId="907" priority="1793" operator="containsText" text="WARNING">
      <formula>NOT(ISERROR(SEARCH("WARNING",E144)))</formula>
    </cfRule>
    <cfRule type="containsText" dxfId="906" priority="1794" operator="containsText" text="OK">
      <formula>NOT(ISERROR(SEARCH("OK",E144)))</formula>
    </cfRule>
  </conditionalFormatting>
  <conditionalFormatting sqref="E145">
    <cfRule type="containsText" dxfId="905" priority="1783" operator="containsText" text="OK">
      <formula>NOT(ISERROR(SEARCH("OK",E145)))</formula>
    </cfRule>
  </conditionalFormatting>
  <conditionalFormatting sqref="E145">
    <cfRule type="containsText" dxfId="904" priority="1786" operator="containsText" text="WORNING">
      <formula>NOT(ISERROR(SEARCH("WORNING",E145)))</formula>
    </cfRule>
    <cfRule type="containsText" dxfId="903" priority="1787" operator="containsText" text="ALERT">
      <formula>NOT(ISERROR(SEARCH("ALERT",E145)))</formula>
    </cfRule>
    <cfRule type="containsText" dxfId="902" priority="1788" operator="containsText" text="OK">
      <formula>NOT(ISERROR(SEARCH("OK",E145)))</formula>
    </cfRule>
  </conditionalFormatting>
  <conditionalFormatting sqref="E145">
    <cfRule type="containsText" dxfId="901" priority="1784" operator="containsText" text="WARNING">
      <formula>NOT(ISERROR(SEARCH("WARNING",E145)))</formula>
    </cfRule>
    <cfRule type="containsText" dxfId="900" priority="1785" operator="containsText" text="OK">
      <formula>NOT(ISERROR(SEARCH("OK",E145)))</formula>
    </cfRule>
  </conditionalFormatting>
  <conditionalFormatting sqref="E153:E154">
    <cfRule type="containsText" dxfId="899" priority="1738" operator="containsText" text="OK">
      <formula>NOT(ISERROR(SEARCH("OK",E153)))</formula>
    </cfRule>
  </conditionalFormatting>
  <conditionalFormatting sqref="E159:E160">
    <cfRule type="containsText" dxfId="898" priority="1729" operator="containsText" text="OK">
      <formula>NOT(ISERROR(SEARCH("OK",E159)))</formula>
    </cfRule>
  </conditionalFormatting>
  <conditionalFormatting sqref="E153:E154">
    <cfRule type="containsText" dxfId="897" priority="1741" operator="containsText" text="WORNING">
      <formula>NOT(ISERROR(SEARCH("WORNING",E153)))</formula>
    </cfRule>
    <cfRule type="containsText" dxfId="896" priority="1742" operator="containsText" text="ALERT">
      <formula>NOT(ISERROR(SEARCH("ALERT",E153)))</formula>
    </cfRule>
    <cfRule type="containsText" dxfId="895" priority="1743" operator="containsText" text="OK">
      <formula>NOT(ISERROR(SEARCH("OK",E153)))</formula>
    </cfRule>
  </conditionalFormatting>
  <conditionalFormatting sqref="E153:E154">
    <cfRule type="containsText" dxfId="894" priority="1739" operator="containsText" text="WARNING">
      <formula>NOT(ISERROR(SEARCH("WARNING",E153)))</formula>
    </cfRule>
    <cfRule type="containsText" dxfId="893" priority="1740" operator="containsText" text="OK">
      <formula>NOT(ISERROR(SEARCH("OK",E153)))</formula>
    </cfRule>
  </conditionalFormatting>
  <conditionalFormatting sqref="E149">
    <cfRule type="containsText" dxfId="892" priority="1774" operator="containsText" text="OK">
      <formula>NOT(ISERROR(SEARCH("OK",E149)))</formula>
    </cfRule>
  </conditionalFormatting>
  <conditionalFormatting sqref="E149">
    <cfRule type="containsText" dxfId="891" priority="1777" operator="containsText" text="WORNING">
      <formula>NOT(ISERROR(SEARCH("WORNING",E149)))</formula>
    </cfRule>
    <cfRule type="containsText" dxfId="890" priority="1778" operator="containsText" text="ALERT">
      <formula>NOT(ISERROR(SEARCH("ALERT",E149)))</formula>
    </cfRule>
    <cfRule type="containsText" dxfId="889" priority="1779" operator="containsText" text="OK">
      <formula>NOT(ISERROR(SEARCH("OK",E149)))</formula>
    </cfRule>
  </conditionalFormatting>
  <conditionalFormatting sqref="E149">
    <cfRule type="containsText" dxfId="888" priority="1775" operator="containsText" text="WARNING">
      <formula>NOT(ISERROR(SEARCH("WARNING",E149)))</formula>
    </cfRule>
    <cfRule type="containsText" dxfId="887" priority="1776" operator="containsText" text="OK">
      <formula>NOT(ISERROR(SEARCH("OK",E149)))</formula>
    </cfRule>
  </conditionalFormatting>
  <conditionalFormatting sqref="E150">
    <cfRule type="containsText" dxfId="886" priority="1765" operator="containsText" text="OK">
      <formula>NOT(ISERROR(SEARCH("OK",E150)))</formula>
    </cfRule>
  </conditionalFormatting>
  <conditionalFormatting sqref="E150">
    <cfRule type="containsText" dxfId="885" priority="1768" operator="containsText" text="WORNING">
      <formula>NOT(ISERROR(SEARCH("WORNING",E150)))</formula>
    </cfRule>
    <cfRule type="containsText" dxfId="884" priority="1769" operator="containsText" text="ALERT">
      <formula>NOT(ISERROR(SEARCH("ALERT",E150)))</formula>
    </cfRule>
    <cfRule type="containsText" dxfId="883" priority="1770" operator="containsText" text="OK">
      <formula>NOT(ISERROR(SEARCH("OK",E150)))</formula>
    </cfRule>
  </conditionalFormatting>
  <conditionalFormatting sqref="E150">
    <cfRule type="containsText" dxfId="882" priority="1766" operator="containsText" text="WARNING">
      <formula>NOT(ISERROR(SEARCH("WARNING",E150)))</formula>
    </cfRule>
    <cfRule type="containsText" dxfId="881" priority="1767" operator="containsText" text="OK">
      <formula>NOT(ISERROR(SEARCH("OK",E150)))</formula>
    </cfRule>
  </conditionalFormatting>
  <conditionalFormatting sqref="E152">
    <cfRule type="containsText" dxfId="880" priority="1756" operator="containsText" text="OK">
      <formula>NOT(ISERROR(SEARCH("OK",E152)))</formula>
    </cfRule>
  </conditionalFormatting>
  <conditionalFormatting sqref="E152">
    <cfRule type="containsText" dxfId="879" priority="1759" operator="containsText" text="WORNING">
      <formula>NOT(ISERROR(SEARCH("WORNING",E152)))</formula>
    </cfRule>
    <cfRule type="containsText" dxfId="878" priority="1760" operator="containsText" text="ALERT">
      <formula>NOT(ISERROR(SEARCH("ALERT",E152)))</formula>
    </cfRule>
    <cfRule type="containsText" dxfId="877" priority="1761" operator="containsText" text="OK">
      <formula>NOT(ISERROR(SEARCH("OK",E152)))</formula>
    </cfRule>
  </conditionalFormatting>
  <conditionalFormatting sqref="E152">
    <cfRule type="containsText" dxfId="876" priority="1757" operator="containsText" text="WARNING">
      <formula>NOT(ISERROR(SEARCH("WARNING",E152)))</formula>
    </cfRule>
    <cfRule type="containsText" dxfId="875" priority="1758" operator="containsText" text="OK">
      <formula>NOT(ISERROR(SEARCH("OK",E152)))</formula>
    </cfRule>
  </conditionalFormatting>
  <conditionalFormatting sqref="E151">
    <cfRule type="containsText" dxfId="874" priority="1747" operator="containsText" text="OK">
      <formula>NOT(ISERROR(SEARCH("OK",E151)))</formula>
    </cfRule>
  </conditionalFormatting>
  <conditionalFormatting sqref="E151">
    <cfRule type="containsText" dxfId="873" priority="1750" operator="containsText" text="WORNING">
      <formula>NOT(ISERROR(SEARCH("WORNING",E151)))</formula>
    </cfRule>
    <cfRule type="containsText" dxfId="872" priority="1751" operator="containsText" text="ALERT">
      <formula>NOT(ISERROR(SEARCH("ALERT",E151)))</formula>
    </cfRule>
    <cfRule type="containsText" dxfId="871" priority="1752" operator="containsText" text="OK">
      <formula>NOT(ISERROR(SEARCH("OK",E151)))</formula>
    </cfRule>
  </conditionalFormatting>
  <conditionalFormatting sqref="E151">
    <cfRule type="containsText" dxfId="870" priority="1748" operator="containsText" text="WARNING">
      <formula>NOT(ISERROR(SEARCH("WARNING",E151)))</formula>
    </cfRule>
    <cfRule type="containsText" dxfId="869" priority="1749" operator="containsText" text="OK">
      <formula>NOT(ISERROR(SEARCH("OK",E151)))</formula>
    </cfRule>
  </conditionalFormatting>
  <conditionalFormatting sqref="E159:E160">
    <cfRule type="containsText" dxfId="868" priority="1735" operator="containsText" text="WORNING">
      <formula>NOT(ISERROR(SEARCH("WORNING",E159)))</formula>
    </cfRule>
    <cfRule type="containsText" dxfId="867" priority="1736" operator="containsText" text="ALERT">
      <formula>NOT(ISERROR(SEARCH("ALERT",E159)))</formula>
    </cfRule>
    <cfRule type="containsText" dxfId="866" priority="1737" operator="containsText" text="OK">
      <formula>NOT(ISERROR(SEARCH("OK",E159)))</formula>
    </cfRule>
  </conditionalFormatting>
  <conditionalFormatting sqref="E159:E160">
    <cfRule type="containsText" dxfId="865" priority="1732" operator="containsText" text="WORNING">
      <formula>NOT(ISERROR(SEARCH("WORNING",E159)))</formula>
    </cfRule>
    <cfRule type="containsText" dxfId="864" priority="1733" operator="containsText" text="ALERT">
      <formula>NOT(ISERROR(SEARCH("ALERT",E159)))</formula>
    </cfRule>
    <cfRule type="containsText" dxfId="863" priority="1734" operator="containsText" text="OK">
      <formula>NOT(ISERROR(SEARCH("OK",E159)))</formula>
    </cfRule>
  </conditionalFormatting>
  <conditionalFormatting sqref="E159:E160">
    <cfRule type="containsText" dxfId="862" priority="1730" operator="containsText" text="WARNING">
      <formula>NOT(ISERROR(SEARCH("WARNING",E159)))</formula>
    </cfRule>
    <cfRule type="containsText" dxfId="861" priority="1731" operator="containsText" text="OK">
      <formula>NOT(ISERROR(SEARCH("OK",E159)))</formula>
    </cfRule>
  </conditionalFormatting>
  <conditionalFormatting sqref="E165">
    <cfRule type="containsText" dxfId="860" priority="1720" operator="containsText" text="OK">
      <formula>NOT(ISERROR(SEARCH("OK",E165)))</formula>
    </cfRule>
  </conditionalFormatting>
  <conditionalFormatting sqref="E165">
    <cfRule type="containsText" dxfId="859" priority="1726" operator="containsText" text="WORNING">
      <formula>NOT(ISERROR(SEARCH("WORNING",E165)))</formula>
    </cfRule>
    <cfRule type="containsText" dxfId="858" priority="1727" operator="containsText" text="ALERT">
      <formula>NOT(ISERROR(SEARCH("ALERT",E165)))</formula>
    </cfRule>
    <cfRule type="containsText" dxfId="857" priority="1728" operator="containsText" text="OK">
      <formula>NOT(ISERROR(SEARCH("OK",E165)))</formula>
    </cfRule>
  </conditionalFormatting>
  <conditionalFormatting sqref="E165">
    <cfRule type="containsText" dxfId="856" priority="1723" operator="containsText" text="WORNING">
      <formula>NOT(ISERROR(SEARCH("WORNING",E165)))</formula>
    </cfRule>
    <cfRule type="containsText" dxfId="855" priority="1724" operator="containsText" text="ALERT">
      <formula>NOT(ISERROR(SEARCH("ALERT",E165)))</formula>
    </cfRule>
    <cfRule type="containsText" dxfId="854" priority="1725" operator="containsText" text="OK">
      <formula>NOT(ISERROR(SEARCH("OK",E165)))</formula>
    </cfRule>
  </conditionalFormatting>
  <conditionalFormatting sqref="E165">
    <cfRule type="containsText" dxfId="853" priority="1721" operator="containsText" text="WARNING">
      <formula>NOT(ISERROR(SEARCH("WARNING",E165)))</formula>
    </cfRule>
    <cfRule type="containsText" dxfId="852" priority="1722" operator="containsText" text="OK">
      <formula>NOT(ISERROR(SEARCH("OK",E165)))</formula>
    </cfRule>
  </conditionalFormatting>
  <conditionalFormatting sqref="E166">
    <cfRule type="containsText" dxfId="851" priority="1711" operator="containsText" text="OK">
      <formula>NOT(ISERROR(SEARCH("OK",E166)))</formula>
    </cfRule>
  </conditionalFormatting>
  <conditionalFormatting sqref="E166">
    <cfRule type="containsText" dxfId="850" priority="1717" operator="containsText" text="WORNING">
      <formula>NOT(ISERROR(SEARCH("WORNING",E166)))</formula>
    </cfRule>
    <cfRule type="containsText" dxfId="849" priority="1718" operator="containsText" text="ALERT">
      <formula>NOT(ISERROR(SEARCH("ALERT",E166)))</formula>
    </cfRule>
    <cfRule type="containsText" dxfId="848" priority="1719" operator="containsText" text="OK">
      <formula>NOT(ISERROR(SEARCH("OK",E166)))</formula>
    </cfRule>
  </conditionalFormatting>
  <conditionalFormatting sqref="E166">
    <cfRule type="containsText" dxfId="847" priority="1714" operator="containsText" text="WORNING">
      <formula>NOT(ISERROR(SEARCH("WORNING",E166)))</formula>
    </cfRule>
    <cfRule type="containsText" dxfId="846" priority="1715" operator="containsText" text="ALERT">
      <formula>NOT(ISERROR(SEARCH("ALERT",E166)))</formula>
    </cfRule>
    <cfRule type="containsText" dxfId="845" priority="1716" operator="containsText" text="OK">
      <formula>NOT(ISERROR(SEARCH("OK",E166)))</formula>
    </cfRule>
  </conditionalFormatting>
  <conditionalFormatting sqref="E166">
    <cfRule type="containsText" dxfId="844" priority="1712" operator="containsText" text="WARNING">
      <formula>NOT(ISERROR(SEARCH("WARNING",E166)))</formula>
    </cfRule>
    <cfRule type="containsText" dxfId="843" priority="1713" operator="containsText" text="OK">
      <formula>NOT(ISERROR(SEARCH("OK",E166)))</formula>
    </cfRule>
  </conditionalFormatting>
  <conditionalFormatting sqref="E167">
    <cfRule type="containsText" dxfId="842" priority="1702" operator="containsText" text="OK">
      <formula>NOT(ISERROR(SEARCH("OK",E167)))</formula>
    </cfRule>
  </conditionalFormatting>
  <conditionalFormatting sqref="E167">
    <cfRule type="containsText" dxfId="841" priority="1708" operator="containsText" text="WORNING">
      <formula>NOT(ISERROR(SEARCH("WORNING",E167)))</formula>
    </cfRule>
    <cfRule type="containsText" dxfId="840" priority="1709" operator="containsText" text="ALERT">
      <formula>NOT(ISERROR(SEARCH("ALERT",E167)))</formula>
    </cfRule>
    <cfRule type="containsText" dxfId="839" priority="1710" operator="containsText" text="OK">
      <formula>NOT(ISERROR(SEARCH("OK",E167)))</formula>
    </cfRule>
  </conditionalFormatting>
  <conditionalFormatting sqref="E167">
    <cfRule type="containsText" dxfId="838" priority="1705" operator="containsText" text="WORNING">
      <formula>NOT(ISERROR(SEARCH("WORNING",E167)))</formula>
    </cfRule>
    <cfRule type="containsText" dxfId="837" priority="1706" operator="containsText" text="ALERT">
      <formula>NOT(ISERROR(SEARCH("ALERT",E167)))</formula>
    </cfRule>
    <cfRule type="containsText" dxfId="836" priority="1707" operator="containsText" text="OK">
      <formula>NOT(ISERROR(SEARCH("OK",E167)))</formula>
    </cfRule>
  </conditionalFormatting>
  <conditionalFormatting sqref="E167">
    <cfRule type="containsText" dxfId="835" priority="1703" operator="containsText" text="WARNING">
      <formula>NOT(ISERROR(SEARCH("WARNING",E167)))</formula>
    </cfRule>
    <cfRule type="containsText" dxfId="834" priority="1704" operator="containsText" text="OK">
      <formula>NOT(ISERROR(SEARCH("OK",E167)))</formula>
    </cfRule>
  </conditionalFormatting>
  <conditionalFormatting sqref="E168">
    <cfRule type="containsText" dxfId="833" priority="1693" operator="containsText" text="OK">
      <formula>NOT(ISERROR(SEARCH("OK",E168)))</formula>
    </cfRule>
  </conditionalFormatting>
  <conditionalFormatting sqref="E168">
    <cfRule type="containsText" dxfId="832" priority="1699" operator="containsText" text="WORNING">
      <formula>NOT(ISERROR(SEARCH("WORNING",E168)))</formula>
    </cfRule>
    <cfRule type="containsText" dxfId="831" priority="1700" operator="containsText" text="ALERT">
      <formula>NOT(ISERROR(SEARCH("ALERT",E168)))</formula>
    </cfRule>
    <cfRule type="containsText" dxfId="830" priority="1701" operator="containsText" text="OK">
      <formula>NOT(ISERROR(SEARCH("OK",E168)))</formula>
    </cfRule>
  </conditionalFormatting>
  <conditionalFormatting sqref="E168">
    <cfRule type="containsText" dxfId="829" priority="1696" operator="containsText" text="WORNING">
      <formula>NOT(ISERROR(SEARCH("WORNING",E168)))</formula>
    </cfRule>
    <cfRule type="containsText" dxfId="828" priority="1697" operator="containsText" text="ALERT">
      <formula>NOT(ISERROR(SEARCH("ALERT",E168)))</formula>
    </cfRule>
    <cfRule type="containsText" dxfId="827" priority="1698" operator="containsText" text="OK">
      <formula>NOT(ISERROR(SEARCH("OK",E168)))</formula>
    </cfRule>
  </conditionalFormatting>
  <conditionalFormatting sqref="E168">
    <cfRule type="containsText" dxfId="826" priority="1694" operator="containsText" text="WARNING">
      <formula>NOT(ISERROR(SEARCH("WARNING",E168)))</formula>
    </cfRule>
    <cfRule type="containsText" dxfId="825" priority="1695" operator="containsText" text="OK">
      <formula>NOT(ISERROR(SEARCH("OK",E168)))</formula>
    </cfRule>
  </conditionalFormatting>
  <conditionalFormatting sqref="E170">
    <cfRule type="containsText" dxfId="824" priority="1684" operator="containsText" text="OK">
      <formula>NOT(ISERROR(SEARCH("OK",E170)))</formula>
    </cfRule>
  </conditionalFormatting>
  <conditionalFormatting sqref="E170">
    <cfRule type="containsText" dxfId="823" priority="1690" operator="containsText" text="WORNING">
      <formula>NOT(ISERROR(SEARCH("WORNING",E170)))</formula>
    </cfRule>
    <cfRule type="containsText" dxfId="822" priority="1691" operator="containsText" text="ALERT">
      <formula>NOT(ISERROR(SEARCH("ALERT",E170)))</formula>
    </cfRule>
    <cfRule type="containsText" dxfId="821" priority="1692" operator="containsText" text="OK">
      <formula>NOT(ISERROR(SEARCH("OK",E170)))</formula>
    </cfRule>
  </conditionalFormatting>
  <conditionalFormatting sqref="E170">
    <cfRule type="containsText" dxfId="820" priority="1687" operator="containsText" text="WORNING">
      <formula>NOT(ISERROR(SEARCH("WORNING",E170)))</formula>
    </cfRule>
    <cfRule type="containsText" dxfId="819" priority="1688" operator="containsText" text="ALERT">
      <formula>NOT(ISERROR(SEARCH("ALERT",E170)))</formula>
    </cfRule>
    <cfRule type="containsText" dxfId="818" priority="1689" operator="containsText" text="OK">
      <formula>NOT(ISERROR(SEARCH("OK",E170)))</formula>
    </cfRule>
  </conditionalFormatting>
  <conditionalFormatting sqref="E170">
    <cfRule type="containsText" dxfId="817" priority="1685" operator="containsText" text="WARNING">
      <formula>NOT(ISERROR(SEARCH("WARNING",E170)))</formula>
    </cfRule>
    <cfRule type="containsText" dxfId="816" priority="1686" operator="containsText" text="OK">
      <formula>NOT(ISERROR(SEARCH("OK",E170)))</formula>
    </cfRule>
  </conditionalFormatting>
  <conditionalFormatting sqref="E169">
    <cfRule type="containsText" dxfId="815" priority="1675" operator="containsText" text="OK">
      <formula>NOT(ISERROR(SEARCH("OK",E169)))</formula>
    </cfRule>
  </conditionalFormatting>
  <conditionalFormatting sqref="E169">
    <cfRule type="containsText" dxfId="814" priority="1681" operator="containsText" text="WORNING">
      <formula>NOT(ISERROR(SEARCH("WORNING",E169)))</formula>
    </cfRule>
    <cfRule type="containsText" dxfId="813" priority="1682" operator="containsText" text="ALERT">
      <formula>NOT(ISERROR(SEARCH("ALERT",E169)))</formula>
    </cfRule>
    <cfRule type="containsText" dxfId="812" priority="1683" operator="containsText" text="OK">
      <formula>NOT(ISERROR(SEARCH("OK",E169)))</formula>
    </cfRule>
  </conditionalFormatting>
  <conditionalFormatting sqref="E169">
    <cfRule type="containsText" dxfId="811" priority="1678" operator="containsText" text="WORNING">
      <formula>NOT(ISERROR(SEARCH("WORNING",E169)))</formula>
    </cfRule>
    <cfRule type="containsText" dxfId="810" priority="1679" operator="containsText" text="ALERT">
      <formula>NOT(ISERROR(SEARCH("ALERT",E169)))</formula>
    </cfRule>
    <cfRule type="containsText" dxfId="809" priority="1680" operator="containsText" text="OK">
      <formula>NOT(ISERROR(SEARCH("OK",E169)))</formula>
    </cfRule>
  </conditionalFormatting>
  <conditionalFormatting sqref="E169">
    <cfRule type="containsText" dxfId="808" priority="1676" operator="containsText" text="WARNING">
      <formula>NOT(ISERROR(SEARCH("WARNING",E169)))</formula>
    </cfRule>
    <cfRule type="containsText" dxfId="807" priority="1677" operator="containsText" text="OK">
      <formula>NOT(ISERROR(SEARCH("OK",E169)))</formula>
    </cfRule>
  </conditionalFormatting>
  <conditionalFormatting sqref="E171">
    <cfRule type="containsText" dxfId="806" priority="1666" operator="containsText" text="OK">
      <formula>NOT(ISERROR(SEARCH("OK",E171)))</formula>
    </cfRule>
  </conditionalFormatting>
  <conditionalFormatting sqref="E171">
    <cfRule type="containsText" dxfId="805" priority="1672" operator="containsText" text="WORNING">
      <formula>NOT(ISERROR(SEARCH("WORNING",E171)))</formula>
    </cfRule>
    <cfRule type="containsText" dxfId="804" priority="1673" operator="containsText" text="ALERT">
      <formula>NOT(ISERROR(SEARCH("ALERT",E171)))</formula>
    </cfRule>
    <cfRule type="containsText" dxfId="803" priority="1674" operator="containsText" text="OK">
      <formula>NOT(ISERROR(SEARCH("OK",E171)))</formula>
    </cfRule>
  </conditionalFormatting>
  <conditionalFormatting sqref="E171">
    <cfRule type="containsText" dxfId="802" priority="1669" operator="containsText" text="WORNING">
      <formula>NOT(ISERROR(SEARCH("WORNING",E171)))</formula>
    </cfRule>
    <cfRule type="containsText" dxfId="801" priority="1670" operator="containsText" text="ALERT">
      <formula>NOT(ISERROR(SEARCH("ALERT",E171)))</formula>
    </cfRule>
    <cfRule type="containsText" dxfId="800" priority="1671" operator="containsText" text="OK">
      <formula>NOT(ISERROR(SEARCH("OK",E171)))</formula>
    </cfRule>
  </conditionalFormatting>
  <conditionalFormatting sqref="E171">
    <cfRule type="containsText" dxfId="799" priority="1667" operator="containsText" text="WARNING">
      <formula>NOT(ISERROR(SEARCH("WARNING",E171)))</formula>
    </cfRule>
    <cfRule type="containsText" dxfId="798" priority="1668" operator="containsText" text="OK">
      <formula>NOT(ISERROR(SEARCH("OK",E171)))</formula>
    </cfRule>
  </conditionalFormatting>
  <conditionalFormatting sqref="E172">
    <cfRule type="containsText" dxfId="797" priority="247" operator="containsText" text="WORNING">
      <formula>NOT(ISERROR(SEARCH("WORNING",E172)))</formula>
    </cfRule>
    <cfRule type="containsText" dxfId="796" priority="248" operator="containsText" text="ALERT">
      <formula>NOT(ISERROR(SEARCH("ALERT",E172)))</formula>
    </cfRule>
    <cfRule type="containsText" dxfId="795" priority="249" operator="containsText" text="OK">
      <formula>NOT(ISERROR(SEARCH("OK",E172)))</formula>
    </cfRule>
  </conditionalFormatting>
  <conditionalFormatting sqref="E173">
    <cfRule type="containsText" dxfId="794" priority="214" operator="containsText" text="WORNING">
      <formula>NOT(ISERROR(SEARCH("WORNING",E173)))</formula>
    </cfRule>
    <cfRule type="containsText" dxfId="793" priority="215" operator="containsText" text="ALERT">
      <formula>NOT(ISERROR(SEARCH("ALERT",E173)))</formula>
    </cfRule>
    <cfRule type="containsText" dxfId="792" priority="216" operator="containsText" text="OK">
      <formula>NOT(ISERROR(SEARCH("OK",E173)))</formula>
    </cfRule>
  </conditionalFormatting>
  <conditionalFormatting sqref="E174">
    <cfRule type="containsText" dxfId="791" priority="202" operator="containsText" text="WORNING">
      <formula>NOT(ISERROR(SEARCH("WORNING",E174)))</formula>
    </cfRule>
    <cfRule type="containsText" dxfId="790" priority="203" operator="containsText" text="ALERT">
      <formula>NOT(ISERROR(SEARCH("ALERT",E174)))</formula>
    </cfRule>
    <cfRule type="containsText" dxfId="789" priority="204" operator="containsText" text="OK">
      <formula>NOT(ISERROR(SEARCH("OK",E174)))</formula>
    </cfRule>
  </conditionalFormatting>
  <conditionalFormatting sqref="E175">
    <cfRule type="containsText" dxfId="788" priority="190" operator="containsText" text="OK">
      <formula>NOT(ISERROR(SEARCH("OK",E175)))</formula>
    </cfRule>
  </conditionalFormatting>
  <conditionalFormatting sqref="E175">
    <cfRule type="containsText" dxfId="787" priority="193" operator="containsText" text="WORNING">
      <formula>NOT(ISERROR(SEARCH("WORNING",E175)))</formula>
    </cfRule>
    <cfRule type="containsText" dxfId="786" priority="194" operator="containsText" text="ALERT">
      <formula>NOT(ISERROR(SEARCH("ALERT",E175)))</formula>
    </cfRule>
    <cfRule type="containsText" dxfId="785" priority="195" operator="containsText" text="OK">
      <formula>NOT(ISERROR(SEARCH("OK",E175)))</formula>
    </cfRule>
  </conditionalFormatting>
  <conditionalFormatting sqref="E175">
    <cfRule type="containsText" dxfId="784" priority="191" operator="containsText" text="WARNING">
      <formula>NOT(ISERROR(SEARCH("WARNING",E175)))</formula>
    </cfRule>
    <cfRule type="containsText" dxfId="783" priority="192" operator="containsText" text="OK">
      <formula>NOT(ISERROR(SEARCH("OK",E175)))</formula>
    </cfRule>
  </conditionalFormatting>
  <conditionalFormatting sqref="E175">
    <cfRule type="containsText" dxfId="782" priority="181" operator="containsText" text="OK">
      <formula>NOT(ISERROR(SEARCH("OK",E175)))</formula>
    </cfRule>
  </conditionalFormatting>
  <conditionalFormatting sqref="E175">
    <cfRule type="containsText" dxfId="781" priority="187" operator="containsText" text="WORNING">
      <formula>NOT(ISERROR(SEARCH("WORNING",E175)))</formula>
    </cfRule>
    <cfRule type="containsText" dxfId="780" priority="188" operator="containsText" text="ALERT">
      <formula>NOT(ISERROR(SEARCH("ALERT",E175)))</formula>
    </cfRule>
    <cfRule type="containsText" dxfId="779" priority="189" operator="containsText" text="OK">
      <formula>NOT(ISERROR(SEARCH("OK",E175)))</formula>
    </cfRule>
  </conditionalFormatting>
  <conditionalFormatting sqref="E175">
    <cfRule type="containsText" dxfId="778" priority="184" operator="containsText" text="WORNING">
      <formula>NOT(ISERROR(SEARCH("WORNING",E175)))</formula>
    </cfRule>
    <cfRule type="containsText" dxfId="777" priority="185" operator="containsText" text="ALERT">
      <formula>NOT(ISERROR(SEARCH("ALERT",E175)))</formula>
    </cfRule>
    <cfRule type="containsText" dxfId="776" priority="186" operator="containsText" text="OK">
      <formula>NOT(ISERROR(SEARCH("OK",E175)))</formula>
    </cfRule>
  </conditionalFormatting>
  <conditionalFormatting sqref="E175">
    <cfRule type="containsText" dxfId="775" priority="182" operator="containsText" text="WARNING">
      <formula>NOT(ISERROR(SEARCH("WARNING",E175)))</formula>
    </cfRule>
    <cfRule type="containsText" dxfId="774" priority="183" operator="containsText" text="OK">
      <formula>NOT(ISERROR(SEARCH("OK",E175)))</formula>
    </cfRule>
  </conditionalFormatting>
  <conditionalFormatting sqref="E176">
    <cfRule type="containsText" dxfId="773" priority="178" operator="containsText" text="WORNING">
      <formula>NOT(ISERROR(SEARCH("WORNING",E176)))</formula>
    </cfRule>
    <cfRule type="containsText" dxfId="772" priority="179" operator="containsText" text="ALERT">
      <formula>NOT(ISERROR(SEARCH("ALERT",E176)))</formula>
    </cfRule>
    <cfRule type="containsText" dxfId="771" priority="180" operator="containsText" text="OK">
      <formula>NOT(ISERROR(SEARCH("OK",E176)))</formula>
    </cfRule>
  </conditionalFormatting>
  <conditionalFormatting sqref="E176">
    <cfRule type="containsText" dxfId="770" priority="169" operator="containsText" text="WORNING">
      <formula>NOT(ISERROR(SEARCH("WORNING",E176)))</formula>
    </cfRule>
    <cfRule type="containsText" dxfId="769" priority="170" operator="containsText" text="ALERT">
      <formula>NOT(ISERROR(SEARCH("ALERT",E176)))</formula>
    </cfRule>
    <cfRule type="containsText" dxfId="768" priority="171" operator="containsText" text="OK">
      <formula>NOT(ISERROR(SEARCH("OK",E176)))</formula>
    </cfRule>
  </conditionalFormatting>
  <conditionalFormatting sqref="E229">
    <cfRule type="containsText" dxfId="767" priority="157" operator="containsText" text="WORNING">
      <formula>NOT(ISERROR(SEARCH("WORNING",E229)))</formula>
    </cfRule>
    <cfRule type="containsText" dxfId="766" priority="158" operator="containsText" text="ALERT">
      <formula>NOT(ISERROR(SEARCH("ALERT",E229)))</formula>
    </cfRule>
    <cfRule type="containsText" dxfId="765" priority="159" operator="containsText" text="OK">
      <formula>NOT(ISERROR(SEARCH("OK",E229)))</formula>
    </cfRule>
  </conditionalFormatting>
  <conditionalFormatting sqref="E230">
    <cfRule type="containsText" dxfId="764" priority="133" operator="containsText" text="WORNING">
      <formula>NOT(ISERROR(SEARCH("WORNING",E230)))</formula>
    </cfRule>
    <cfRule type="containsText" dxfId="763" priority="134" operator="containsText" text="ALERT">
      <formula>NOT(ISERROR(SEARCH("ALERT",E230)))</formula>
    </cfRule>
    <cfRule type="containsText" dxfId="762" priority="135" operator="containsText" text="OK">
      <formula>NOT(ISERROR(SEARCH("OK",E230)))</formula>
    </cfRule>
  </conditionalFormatting>
  <conditionalFormatting sqref="E230">
    <cfRule type="containsText" dxfId="761" priority="124" operator="containsText" text="WORNING">
      <formula>NOT(ISERROR(SEARCH("WORNING",E230)))</formula>
    </cfRule>
    <cfRule type="containsText" dxfId="760" priority="125" operator="containsText" text="ALERT">
      <formula>NOT(ISERROR(SEARCH("ALERT",E230)))</formula>
    </cfRule>
    <cfRule type="containsText" dxfId="759" priority="126" operator="containsText" text="OK">
      <formula>NOT(ISERROR(SEARCH("OK",E230)))</formula>
    </cfRule>
  </conditionalFormatting>
  <conditionalFormatting sqref="E285">
    <cfRule type="containsText" dxfId="758" priority="79" operator="containsText" text="WORNING">
      <formula>NOT(ISERROR(SEARCH("WORNING",E285)))</formula>
    </cfRule>
    <cfRule type="containsText" dxfId="757" priority="80" operator="containsText" text="ALERT">
      <formula>NOT(ISERROR(SEARCH("ALERT",E285)))</formula>
    </cfRule>
    <cfRule type="containsText" dxfId="756" priority="81" operator="containsText" text="OK">
      <formula>NOT(ISERROR(SEARCH("OK",E285)))</formula>
    </cfRule>
  </conditionalFormatting>
  <conditionalFormatting sqref="E231">
    <cfRule type="containsText" dxfId="755" priority="112" operator="containsText" text="WORNING">
      <formula>NOT(ISERROR(SEARCH("WORNING",E231)))</formula>
    </cfRule>
    <cfRule type="containsText" dxfId="754" priority="113" operator="containsText" text="ALERT">
      <formula>NOT(ISERROR(SEARCH("ALERT",E231)))</formula>
    </cfRule>
    <cfRule type="containsText" dxfId="753" priority="114" operator="containsText" text="OK">
      <formula>NOT(ISERROR(SEARCH("OK",E231)))</formula>
    </cfRule>
  </conditionalFormatting>
  <conditionalFormatting sqref="E232">
    <cfRule type="containsText" dxfId="752" priority="100" operator="containsText" text="OK">
      <formula>NOT(ISERROR(SEARCH("OK",E232)))</formula>
    </cfRule>
  </conditionalFormatting>
  <conditionalFormatting sqref="E232">
    <cfRule type="containsText" dxfId="751" priority="103" operator="containsText" text="WORNING">
      <formula>NOT(ISERROR(SEARCH("WORNING",E232)))</formula>
    </cfRule>
    <cfRule type="containsText" dxfId="750" priority="104" operator="containsText" text="ALERT">
      <formula>NOT(ISERROR(SEARCH("ALERT",E232)))</formula>
    </cfRule>
    <cfRule type="containsText" dxfId="749" priority="105" operator="containsText" text="OK">
      <formula>NOT(ISERROR(SEARCH("OK",E232)))</formula>
    </cfRule>
  </conditionalFormatting>
  <conditionalFormatting sqref="E232">
    <cfRule type="containsText" dxfId="748" priority="101" operator="containsText" text="WARNING">
      <formula>NOT(ISERROR(SEARCH("WARNING",E232)))</formula>
    </cfRule>
    <cfRule type="containsText" dxfId="747" priority="102" operator="containsText" text="OK">
      <formula>NOT(ISERROR(SEARCH("OK",E232)))</formula>
    </cfRule>
  </conditionalFormatting>
  <conditionalFormatting sqref="E232">
    <cfRule type="containsText" dxfId="746" priority="91" operator="containsText" text="OK">
      <formula>NOT(ISERROR(SEARCH("OK",E232)))</formula>
    </cfRule>
  </conditionalFormatting>
  <conditionalFormatting sqref="E232">
    <cfRule type="containsText" dxfId="745" priority="97" operator="containsText" text="WORNING">
      <formula>NOT(ISERROR(SEARCH("WORNING",E232)))</formula>
    </cfRule>
    <cfRule type="containsText" dxfId="744" priority="98" operator="containsText" text="ALERT">
      <formula>NOT(ISERROR(SEARCH("ALERT",E232)))</formula>
    </cfRule>
    <cfRule type="containsText" dxfId="743" priority="99" operator="containsText" text="OK">
      <formula>NOT(ISERROR(SEARCH("OK",E232)))</formula>
    </cfRule>
  </conditionalFormatting>
  <conditionalFormatting sqref="E232">
    <cfRule type="containsText" dxfId="742" priority="94" operator="containsText" text="WORNING">
      <formula>NOT(ISERROR(SEARCH("WORNING",E232)))</formula>
    </cfRule>
    <cfRule type="containsText" dxfId="741" priority="95" operator="containsText" text="ALERT">
      <formula>NOT(ISERROR(SEARCH("ALERT",E232)))</formula>
    </cfRule>
    <cfRule type="containsText" dxfId="740" priority="96" operator="containsText" text="OK">
      <formula>NOT(ISERROR(SEARCH("OK",E232)))</formula>
    </cfRule>
  </conditionalFormatting>
  <conditionalFormatting sqref="E232">
    <cfRule type="containsText" dxfId="739" priority="92" operator="containsText" text="WARNING">
      <formula>NOT(ISERROR(SEARCH("WARNING",E232)))</formula>
    </cfRule>
    <cfRule type="containsText" dxfId="738" priority="93" operator="containsText" text="OK">
      <formula>NOT(ISERROR(SEARCH("OK",E232)))</formula>
    </cfRule>
  </conditionalFormatting>
  <conditionalFormatting sqref="E285">
    <cfRule type="containsText" dxfId="737" priority="88" operator="containsText" text="WORNING">
      <formula>NOT(ISERROR(SEARCH("WORNING",E285)))</formula>
    </cfRule>
    <cfRule type="containsText" dxfId="736" priority="89" operator="containsText" text="ALERT">
      <formula>NOT(ISERROR(SEARCH("ALERT",E285)))</formula>
    </cfRule>
    <cfRule type="containsText" dxfId="735" priority="90" operator="containsText" text="OK">
      <formula>NOT(ISERROR(SEARCH("OK",E285)))</formula>
    </cfRule>
  </conditionalFormatting>
  <conditionalFormatting sqref="E286">
    <cfRule type="containsText" dxfId="734" priority="55" operator="containsText" text="OK">
      <formula>NOT(ISERROR(SEARCH("OK",E286)))</formula>
    </cfRule>
  </conditionalFormatting>
  <conditionalFormatting sqref="E286">
    <cfRule type="containsText" dxfId="733" priority="58" operator="containsText" text="WORNING">
      <formula>NOT(ISERROR(SEARCH("WORNING",E286)))</formula>
    </cfRule>
    <cfRule type="containsText" dxfId="732" priority="59" operator="containsText" text="ALERT">
      <formula>NOT(ISERROR(SEARCH("ALERT",E286)))</formula>
    </cfRule>
    <cfRule type="containsText" dxfId="731" priority="60" operator="containsText" text="OK">
      <formula>NOT(ISERROR(SEARCH("OK",E286)))</formula>
    </cfRule>
  </conditionalFormatting>
  <conditionalFormatting sqref="E286">
    <cfRule type="containsText" dxfId="730" priority="56" operator="containsText" text="WARNING">
      <formula>NOT(ISERROR(SEARCH("WARNING",E286)))</formula>
    </cfRule>
    <cfRule type="containsText" dxfId="729" priority="57" operator="containsText" text="OK">
      <formula>NOT(ISERROR(SEARCH("OK",E286)))</formula>
    </cfRule>
  </conditionalFormatting>
  <conditionalFormatting sqref="E286">
    <cfRule type="containsText" dxfId="728" priority="46" operator="containsText" text="OK">
      <formula>NOT(ISERROR(SEARCH("OK",E286)))</formula>
    </cfRule>
  </conditionalFormatting>
  <conditionalFormatting sqref="E286">
    <cfRule type="containsText" dxfId="727" priority="52" operator="containsText" text="WORNING">
      <formula>NOT(ISERROR(SEARCH("WORNING",E286)))</formula>
    </cfRule>
    <cfRule type="containsText" dxfId="726" priority="53" operator="containsText" text="ALERT">
      <formula>NOT(ISERROR(SEARCH("ALERT",E286)))</formula>
    </cfRule>
    <cfRule type="containsText" dxfId="725" priority="54" operator="containsText" text="OK">
      <formula>NOT(ISERROR(SEARCH("OK",E286)))</formula>
    </cfRule>
  </conditionalFormatting>
  <conditionalFormatting sqref="E286">
    <cfRule type="containsText" dxfId="724" priority="49" operator="containsText" text="WORNING">
      <formula>NOT(ISERROR(SEARCH("WORNING",E286)))</formula>
    </cfRule>
    <cfRule type="containsText" dxfId="723" priority="50" operator="containsText" text="ALERT">
      <formula>NOT(ISERROR(SEARCH("ALERT",E286)))</formula>
    </cfRule>
    <cfRule type="containsText" dxfId="722" priority="51" operator="containsText" text="OK">
      <formula>NOT(ISERROR(SEARCH("OK",E286)))</formula>
    </cfRule>
  </conditionalFormatting>
  <conditionalFormatting sqref="E286">
    <cfRule type="containsText" dxfId="721" priority="47" operator="containsText" text="WARNING">
      <formula>NOT(ISERROR(SEARCH("WARNING",E286)))</formula>
    </cfRule>
    <cfRule type="containsText" dxfId="720" priority="48" operator="containsText" text="OK">
      <formula>NOT(ISERROR(SEARCH("OK",E286)))</formula>
    </cfRule>
  </conditionalFormatting>
  <conditionalFormatting sqref="E287">
    <cfRule type="containsText" dxfId="719" priority="43" operator="containsText" text="WORNING">
      <formula>NOT(ISERROR(SEARCH("WORNING",E287)))</formula>
    </cfRule>
    <cfRule type="containsText" dxfId="718" priority="44" operator="containsText" text="ALERT">
      <formula>NOT(ISERROR(SEARCH("ALERT",E287)))</formula>
    </cfRule>
    <cfRule type="containsText" dxfId="717" priority="45" operator="containsText" text="OK">
      <formula>NOT(ISERROR(SEARCH("OK",E287)))</formula>
    </cfRule>
  </conditionalFormatting>
  <conditionalFormatting sqref="E287">
    <cfRule type="containsText" dxfId="716" priority="34" operator="containsText" text="WORNING">
      <formula>NOT(ISERROR(SEARCH("WORNING",E287)))</formula>
    </cfRule>
    <cfRule type="containsText" dxfId="715" priority="35" operator="containsText" text="ALERT">
      <formula>NOT(ISERROR(SEARCH("ALERT",E287)))</formula>
    </cfRule>
    <cfRule type="containsText" dxfId="714" priority="36" operator="containsText" text="OK">
      <formula>NOT(ISERROR(SEARCH("OK",E287)))</formula>
    </cfRule>
  </conditionalFormatting>
  <conditionalFormatting sqref="E288">
    <cfRule type="containsText" dxfId="713" priority="10" operator="containsText" text="OK">
      <formula>NOT(ISERROR(SEARCH("OK",E288)))</formula>
    </cfRule>
  </conditionalFormatting>
  <conditionalFormatting sqref="E288">
    <cfRule type="containsText" dxfId="712" priority="13" operator="containsText" text="WORNING">
      <formula>NOT(ISERROR(SEARCH("WORNING",E288)))</formula>
    </cfRule>
    <cfRule type="containsText" dxfId="711" priority="14" operator="containsText" text="ALERT">
      <formula>NOT(ISERROR(SEARCH("ALERT",E288)))</formula>
    </cfRule>
    <cfRule type="containsText" dxfId="710" priority="15" operator="containsText" text="OK">
      <formula>NOT(ISERROR(SEARCH("OK",E288)))</formula>
    </cfRule>
  </conditionalFormatting>
  <conditionalFormatting sqref="E288">
    <cfRule type="containsText" dxfId="709" priority="11" operator="containsText" text="WARNING">
      <formula>NOT(ISERROR(SEARCH("WARNING",E288)))</formula>
    </cfRule>
    <cfRule type="containsText" dxfId="708" priority="12" operator="containsText" text="OK">
      <formula>NOT(ISERROR(SEARCH("OK",E288)))</formula>
    </cfRule>
  </conditionalFormatting>
  <conditionalFormatting sqref="E288">
    <cfRule type="containsText" dxfId="707" priority="1" operator="containsText" text="OK">
      <formula>NOT(ISERROR(SEARCH("OK",E288)))</formula>
    </cfRule>
  </conditionalFormatting>
  <conditionalFormatting sqref="E288">
    <cfRule type="containsText" dxfId="706" priority="7" operator="containsText" text="WORNING">
      <formula>NOT(ISERROR(SEARCH("WORNING",E288)))</formula>
    </cfRule>
    <cfRule type="containsText" dxfId="705" priority="8" operator="containsText" text="ALERT">
      <formula>NOT(ISERROR(SEARCH("ALERT",E288)))</formula>
    </cfRule>
    <cfRule type="containsText" dxfId="704" priority="9" operator="containsText" text="OK">
      <formula>NOT(ISERROR(SEARCH("OK",E288)))</formula>
    </cfRule>
  </conditionalFormatting>
  <conditionalFormatting sqref="E288">
    <cfRule type="containsText" dxfId="703" priority="4" operator="containsText" text="WORNING">
      <formula>NOT(ISERROR(SEARCH("WORNING",E288)))</formula>
    </cfRule>
    <cfRule type="containsText" dxfId="702" priority="5" operator="containsText" text="ALERT">
      <formula>NOT(ISERROR(SEARCH("ALERT",E288)))</formula>
    </cfRule>
    <cfRule type="containsText" dxfId="701" priority="6" operator="containsText" text="OK">
      <formula>NOT(ISERROR(SEARCH("OK",E288)))</formula>
    </cfRule>
  </conditionalFormatting>
  <conditionalFormatting sqref="E288">
    <cfRule type="containsText" dxfId="700" priority="2" operator="containsText" text="WARNING">
      <formula>NOT(ISERROR(SEARCH("WARNING",E288)))</formula>
    </cfRule>
    <cfRule type="containsText" dxfId="699" priority="3" operator="containsText" text="OK">
      <formula>NOT(ISERROR(SEARCH("OK",E288)))</formula>
    </cfRule>
  </conditionalFormatting>
  <conditionalFormatting sqref="E192:E228">
    <cfRule type="containsText" dxfId="698" priority="1000" operator="containsText" text="OK">
      <formula>NOT(ISERROR(SEARCH("OK",E192)))</formula>
    </cfRule>
  </conditionalFormatting>
  <conditionalFormatting sqref="E192:E228">
    <cfRule type="containsText" dxfId="697" priority="1003" operator="containsText" text="WORNING">
      <formula>NOT(ISERROR(SEARCH("WORNING",E192)))</formula>
    </cfRule>
    <cfRule type="containsText" dxfId="696" priority="1004" operator="containsText" text="ALERT">
      <formula>NOT(ISERROR(SEARCH("ALERT",E192)))</formula>
    </cfRule>
    <cfRule type="containsText" dxfId="695" priority="1005" operator="containsText" text="OK">
      <formula>NOT(ISERROR(SEARCH("OK",E192)))</formula>
    </cfRule>
  </conditionalFormatting>
  <conditionalFormatting sqref="E192:E228">
    <cfRule type="containsText" dxfId="694" priority="1001" operator="containsText" text="WARNING">
      <formula>NOT(ISERROR(SEARCH("WARNING",E192)))</formula>
    </cfRule>
    <cfRule type="containsText" dxfId="693" priority="1002" operator="containsText" text="OK">
      <formula>NOT(ISERROR(SEARCH("OK",E192)))</formula>
    </cfRule>
  </conditionalFormatting>
  <conditionalFormatting sqref="E177">
    <cfRule type="containsText" dxfId="692" priority="991" operator="containsText" text="OK">
      <formula>NOT(ISERROR(SEARCH("OK",E177)))</formula>
    </cfRule>
  </conditionalFormatting>
  <conditionalFormatting sqref="E177">
    <cfRule type="containsText" dxfId="691" priority="997" operator="containsText" text="WORNING">
      <formula>NOT(ISERROR(SEARCH("WORNING",E177)))</formula>
    </cfRule>
    <cfRule type="containsText" dxfId="690" priority="998" operator="containsText" text="ALERT">
      <formula>NOT(ISERROR(SEARCH("ALERT",E177)))</formula>
    </cfRule>
    <cfRule type="containsText" dxfId="689" priority="999" operator="containsText" text="OK">
      <formula>NOT(ISERROR(SEARCH("OK",E177)))</formula>
    </cfRule>
  </conditionalFormatting>
  <conditionalFormatting sqref="E177">
    <cfRule type="containsText" dxfId="688" priority="994" operator="containsText" text="WORNING">
      <formula>NOT(ISERROR(SEARCH("WORNING",E177)))</formula>
    </cfRule>
    <cfRule type="containsText" dxfId="687" priority="995" operator="containsText" text="ALERT">
      <formula>NOT(ISERROR(SEARCH("ALERT",E177)))</formula>
    </cfRule>
    <cfRule type="containsText" dxfId="686" priority="996" operator="containsText" text="OK">
      <formula>NOT(ISERROR(SEARCH("OK",E177)))</formula>
    </cfRule>
  </conditionalFormatting>
  <conditionalFormatting sqref="E177">
    <cfRule type="containsText" dxfId="685" priority="992" operator="containsText" text="WARNING">
      <formula>NOT(ISERROR(SEARCH("WARNING",E177)))</formula>
    </cfRule>
    <cfRule type="containsText" dxfId="684" priority="993" operator="containsText" text="OK">
      <formula>NOT(ISERROR(SEARCH("OK",E177)))</formula>
    </cfRule>
  </conditionalFormatting>
  <conditionalFormatting sqref="E178">
    <cfRule type="containsText" dxfId="683" priority="982" operator="containsText" text="OK">
      <formula>NOT(ISERROR(SEARCH("OK",E178)))</formula>
    </cfRule>
  </conditionalFormatting>
  <conditionalFormatting sqref="E178">
    <cfRule type="containsText" dxfId="682" priority="988" operator="containsText" text="WORNING">
      <formula>NOT(ISERROR(SEARCH("WORNING",E178)))</formula>
    </cfRule>
    <cfRule type="containsText" dxfId="681" priority="989" operator="containsText" text="ALERT">
      <formula>NOT(ISERROR(SEARCH("ALERT",E178)))</formula>
    </cfRule>
    <cfRule type="containsText" dxfId="680" priority="990" operator="containsText" text="OK">
      <formula>NOT(ISERROR(SEARCH("OK",E178)))</formula>
    </cfRule>
  </conditionalFormatting>
  <conditionalFormatting sqref="E178">
    <cfRule type="containsText" dxfId="679" priority="985" operator="containsText" text="WORNING">
      <formula>NOT(ISERROR(SEARCH("WORNING",E178)))</formula>
    </cfRule>
    <cfRule type="containsText" dxfId="678" priority="986" operator="containsText" text="ALERT">
      <formula>NOT(ISERROR(SEARCH("ALERT",E178)))</formula>
    </cfRule>
    <cfRule type="containsText" dxfId="677" priority="987" operator="containsText" text="OK">
      <formula>NOT(ISERROR(SEARCH("OK",E178)))</formula>
    </cfRule>
  </conditionalFormatting>
  <conditionalFormatting sqref="E178">
    <cfRule type="containsText" dxfId="676" priority="983" operator="containsText" text="WARNING">
      <formula>NOT(ISERROR(SEARCH("WARNING",E178)))</formula>
    </cfRule>
    <cfRule type="containsText" dxfId="675" priority="984" operator="containsText" text="OK">
      <formula>NOT(ISERROR(SEARCH("OK",E178)))</formula>
    </cfRule>
  </conditionalFormatting>
  <conditionalFormatting sqref="E179">
    <cfRule type="containsText" dxfId="674" priority="973" operator="containsText" text="OK">
      <formula>NOT(ISERROR(SEARCH("OK",E179)))</formula>
    </cfRule>
  </conditionalFormatting>
  <conditionalFormatting sqref="E179">
    <cfRule type="containsText" dxfId="673" priority="979" operator="containsText" text="WORNING">
      <formula>NOT(ISERROR(SEARCH("WORNING",E179)))</formula>
    </cfRule>
    <cfRule type="containsText" dxfId="672" priority="980" operator="containsText" text="ALERT">
      <formula>NOT(ISERROR(SEARCH("ALERT",E179)))</formula>
    </cfRule>
    <cfRule type="containsText" dxfId="671" priority="981" operator="containsText" text="OK">
      <formula>NOT(ISERROR(SEARCH("OK",E179)))</formula>
    </cfRule>
  </conditionalFormatting>
  <conditionalFormatting sqref="E179">
    <cfRule type="containsText" dxfId="670" priority="976" operator="containsText" text="WORNING">
      <formula>NOT(ISERROR(SEARCH("WORNING",E179)))</formula>
    </cfRule>
    <cfRule type="containsText" dxfId="669" priority="977" operator="containsText" text="ALERT">
      <formula>NOT(ISERROR(SEARCH("ALERT",E179)))</formula>
    </cfRule>
    <cfRule type="containsText" dxfId="668" priority="978" operator="containsText" text="OK">
      <formula>NOT(ISERROR(SEARCH("OK",E179)))</formula>
    </cfRule>
  </conditionalFormatting>
  <conditionalFormatting sqref="E179">
    <cfRule type="containsText" dxfId="667" priority="974" operator="containsText" text="WARNING">
      <formula>NOT(ISERROR(SEARCH("WARNING",E179)))</formula>
    </cfRule>
    <cfRule type="containsText" dxfId="666" priority="975" operator="containsText" text="OK">
      <formula>NOT(ISERROR(SEARCH("OK",E179)))</formula>
    </cfRule>
  </conditionalFormatting>
  <conditionalFormatting sqref="E180">
    <cfRule type="containsText" dxfId="665" priority="964" operator="containsText" text="OK">
      <formula>NOT(ISERROR(SEARCH("OK",E180)))</formula>
    </cfRule>
  </conditionalFormatting>
  <conditionalFormatting sqref="E180">
    <cfRule type="containsText" dxfId="664" priority="967" operator="containsText" text="WORNING">
      <formula>NOT(ISERROR(SEARCH("WORNING",E180)))</formula>
    </cfRule>
    <cfRule type="containsText" dxfId="663" priority="968" operator="containsText" text="ALERT">
      <formula>NOT(ISERROR(SEARCH("ALERT",E180)))</formula>
    </cfRule>
    <cfRule type="containsText" dxfId="662" priority="969" operator="containsText" text="OK">
      <formula>NOT(ISERROR(SEARCH("OK",E180)))</formula>
    </cfRule>
  </conditionalFormatting>
  <conditionalFormatting sqref="E180">
    <cfRule type="containsText" dxfId="661" priority="965" operator="containsText" text="WARNING">
      <formula>NOT(ISERROR(SEARCH("WARNING",E180)))</formula>
    </cfRule>
    <cfRule type="containsText" dxfId="660" priority="966" operator="containsText" text="OK">
      <formula>NOT(ISERROR(SEARCH("OK",E180)))</formula>
    </cfRule>
  </conditionalFormatting>
  <conditionalFormatting sqref="E181">
    <cfRule type="containsText" dxfId="659" priority="955" operator="containsText" text="OK">
      <formula>NOT(ISERROR(SEARCH("OK",E181)))</formula>
    </cfRule>
  </conditionalFormatting>
  <conditionalFormatting sqref="E181">
    <cfRule type="containsText" dxfId="658" priority="958" operator="containsText" text="WORNING">
      <formula>NOT(ISERROR(SEARCH("WORNING",E181)))</formula>
    </cfRule>
    <cfRule type="containsText" dxfId="657" priority="959" operator="containsText" text="ALERT">
      <formula>NOT(ISERROR(SEARCH("ALERT",E181)))</formula>
    </cfRule>
    <cfRule type="containsText" dxfId="656" priority="960" operator="containsText" text="OK">
      <formula>NOT(ISERROR(SEARCH("OK",E181)))</formula>
    </cfRule>
  </conditionalFormatting>
  <conditionalFormatting sqref="E181">
    <cfRule type="containsText" dxfId="655" priority="956" operator="containsText" text="WARNING">
      <formula>NOT(ISERROR(SEARCH("WARNING",E181)))</formula>
    </cfRule>
    <cfRule type="containsText" dxfId="654" priority="957" operator="containsText" text="OK">
      <formula>NOT(ISERROR(SEARCH("OK",E181)))</formula>
    </cfRule>
  </conditionalFormatting>
  <conditionalFormatting sqref="E182">
    <cfRule type="containsText" dxfId="653" priority="946" operator="containsText" text="OK">
      <formula>NOT(ISERROR(SEARCH("OK",E182)))</formula>
    </cfRule>
  </conditionalFormatting>
  <conditionalFormatting sqref="E182">
    <cfRule type="containsText" dxfId="652" priority="949" operator="containsText" text="WORNING">
      <formula>NOT(ISERROR(SEARCH("WORNING",E182)))</formula>
    </cfRule>
    <cfRule type="containsText" dxfId="651" priority="950" operator="containsText" text="ALERT">
      <formula>NOT(ISERROR(SEARCH("ALERT",E182)))</formula>
    </cfRule>
    <cfRule type="containsText" dxfId="650" priority="951" operator="containsText" text="OK">
      <formula>NOT(ISERROR(SEARCH("OK",E182)))</formula>
    </cfRule>
  </conditionalFormatting>
  <conditionalFormatting sqref="E182">
    <cfRule type="containsText" dxfId="649" priority="947" operator="containsText" text="WARNING">
      <formula>NOT(ISERROR(SEARCH("WARNING",E182)))</formula>
    </cfRule>
    <cfRule type="containsText" dxfId="648" priority="948" operator="containsText" text="OK">
      <formula>NOT(ISERROR(SEARCH("OK",E182)))</formula>
    </cfRule>
  </conditionalFormatting>
  <conditionalFormatting sqref="E187">
    <cfRule type="containsText" dxfId="647" priority="901" operator="containsText" text="OK">
      <formula>NOT(ISERROR(SEARCH("OK",E187)))</formula>
    </cfRule>
  </conditionalFormatting>
  <conditionalFormatting sqref="E187">
    <cfRule type="containsText" dxfId="646" priority="907" operator="containsText" text="WORNING">
      <formula>NOT(ISERROR(SEARCH("WORNING",E187)))</formula>
    </cfRule>
    <cfRule type="containsText" dxfId="645" priority="908" operator="containsText" text="ALERT">
      <formula>NOT(ISERROR(SEARCH("ALERT",E187)))</formula>
    </cfRule>
    <cfRule type="containsText" dxfId="644" priority="909" operator="containsText" text="OK">
      <formula>NOT(ISERROR(SEARCH("OK",E187)))</formula>
    </cfRule>
  </conditionalFormatting>
  <conditionalFormatting sqref="E187">
    <cfRule type="containsText" dxfId="643" priority="904" operator="containsText" text="WORNING">
      <formula>NOT(ISERROR(SEARCH("WORNING",E187)))</formula>
    </cfRule>
    <cfRule type="containsText" dxfId="642" priority="905" operator="containsText" text="ALERT">
      <formula>NOT(ISERROR(SEARCH("ALERT",E187)))</formula>
    </cfRule>
    <cfRule type="containsText" dxfId="641" priority="906" operator="containsText" text="OK">
      <formula>NOT(ISERROR(SEARCH("OK",E187)))</formula>
    </cfRule>
  </conditionalFormatting>
  <conditionalFormatting sqref="E187">
    <cfRule type="containsText" dxfId="640" priority="902" operator="containsText" text="WARNING">
      <formula>NOT(ISERROR(SEARCH("WARNING",E187)))</formula>
    </cfRule>
    <cfRule type="containsText" dxfId="639" priority="903" operator="containsText" text="OK">
      <formula>NOT(ISERROR(SEARCH("OK",E187)))</formula>
    </cfRule>
  </conditionalFormatting>
  <conditionalFormatting sqref="E183">
    <cfRule type="containsText" dxfId="638" priority="937" operator="containsText" text="OK">
      <formula>NOT(ISERROR(SEARCH("OK",E183)))</formula>
    </cfRule>
  </conditionalFormatting>
  <conditionalFormatting sqref="E183">
    <cfRule type="containsText" dxfId="637" priority="940" operator="containsText" text="WORNING">
      <formula>NOT(ISERROR(SEARCH("WORNING",E183)))</formula>
    </cfRule>
    <cfRule type="containsText" dxfId="636" priority="941" operator="containsText" text="ALERT">
      <formula>NOT(ISERROR(SEARCH("ALERT",E183)))</formula>
    </cfRule>
    <cfRule type="containsText" dxfId="635" priority="942" operator="containsText" text="OK">
      <formula>NOT(ISERROR(SEARCH("OK",E183)))</formula>
    </cfRule>
  </conditionalFormatting>
  <conditionalFormatting sqref="E183">
    <cfRule type="containsText" dxfId="634" priority="938" operator="containsText" text="WARNING">
      <formula>NOT(ISERROR(SEARCH("WARNING",E183)))</formula>
    </cfRule>
    <cfRule type="containsText" dxfId="633" priority="939" operator="containsText" text="OK">
      <formula>NOT(ISERROR(SEARCH("OK",E183)))</formula>
    </cfRule>
  </conditionalFormatting>
  <conditionalFormatting sqref="E184">
    <cfRule type="containsText" dxfId="632" priority="928" operator="containsText" text="OK">
      <formula>NOT(ISERROR(SEARCH("OK",E184)))</formula>
    </cfRule>
  </conditionalFormatting>
  <conditionalFormatting sqref="E184">
    <cfRule type="containsText" dxfId="631" priority="931" operator="containsText" text="WORNING">
      <formula>NOT(ISERROR(SEARCH("WORNING",E184)))</formula>
    </cfRule>
    <cfRule type="containsText" dxfId="630" priority="932" operator="containsText" text="ALERT">
      <formula>NOT(ISERROR(SEARCH("ALERT",E184)))</formula>
    </cfRule>
    <cfRule type="containsText" dxfId="629" priority="933" operator="containsText" text="OK">
      <formula>NOT(ISERROR(SEARCH("OK",E184)))</formula>
    </cfRule>
  </conditionalFormatting>
  <conditionalFormatting sqref="E184">
    <cfRule type="containsText" dxfId="628" priority="929" operator="containsText" text="WARNING">
      <formula>NOT(ISERROR(SEARCH("WARNING",E184)))</formula>
    </cfRule>
    <cfRule type="containsText" dxfId="627" priority="930" operator="containsText" text="OK">
      <formula>NOT(ISERROR(SEARCH("OK",E184)))</formula>
    </cfRule>
  </conditionalFormatting>
  <conditionalFormatting sqref="E185">
    <cfRule type="containsText" dxfId="626" priority="919" operator="containsText" text="OK">
      <formula>NOT(ISERROR(SEARCH("OK",E185)))</formula>
    </cfRule>
  </conditionalFormatting>
  <conditionalFormatting sqref="E185">
    <cfRule type="containsText" dxfId="625" priority="922" operator="containsText" text="WORNING">
      <formula>NOT(ISERROR(SEARCH("WORNING",E185)))</formula>
    </cfRule>
    <cfRule type="containsText" dxfId="624" priority="923" operator="containsText" text="ALERT">
      <formula>NOT(ISERROR(SEARCH("ALERT",E185)))</formula>
    </cfRule>
    <cfRule type="containsText" dxfId="623" priority="924" operator="containsText" text="OK">
      <formula>NOT(ISERROR(SEARCH("OK",E185)))</formula>
    </cfRule>
  </conditionalFormatting>
  <conditionalFormatting sqref="E185">
    <cfRule type="containsText" dxfId="622" priority="920" operator="containsText" text="WARNING">
      <formula>NOT(ISERROR(SEARCH("WARNING",E185)))</formula>
    </cfRule>
    <cfRule type="containsText" dxfId="621" priority="921" operator="containsText" text="OK">
      <formula>NOT(ISERROR(SEARCH("OK",E185)))</formula>
    </cfRule>
  </conditionalFormatting>
  <conditionalFormatting sqref="E186">
    <cfRule type="containsText" dxfId="620" priority="910" operator="containsText" text="OK">
      <formula>NOT(ISERROR(SEARCH("OK",E186)))</formula>
    </cfRule>
  </conditionalFormatting>
  <conditionalFormatting sqref="E186">
    <cfRule type="containsText" dxfId="619" priority="913" operator="containsText" text="WORNING">
      <formula>NOT(ISERROR(SEARCH("WORNING",E186)))</formula>
    </cfRule>
    <cfRule type="containsText" dxfId="618" priority="914" operator="containsText" text="ALERT">
      <formula>NOT(ISERROR(SEARCH("ALERT",E186)))</formula>
    </cfRule>
    <cfRule type="containsText" dxfId="617" priority="915" operator="containsText" text="OK">
      <formula>NOT(ISERROR(SEARCH("OK",E186)))</formula>
    </cfRule>
  </conditionalFormatting>
  <conditionalFormatting sqref="E186">
    <cfRule type="containsText" dxfId="616" priority="911" operator="containsText" text="WARNING">
      <formula>NOT(ISERROR(SEARCH("WARNING",E186)))</formula>
    </cfRule>
    <cfRule type="containsText" dxfId="615" priority="912" operator="containsText" text="OK">
      <formula>NOT(ISERROR(SEARCH("OK",E186)))</formula>
    </cfRule>
  </conditionalFormatting>
  <conditionalFormatting sqref="E188">
    <cfRule type="containsText" dxfId="614" priority="892" operator="containsText" text="OK">
      <formula>NOT(ISERROR(SEARCH("OK",E188)))</formula>
    </cfRule>
  </conditionalFormatting>
  <conditionalFormatting sqref="E188">
    <cfRule type="containsText" dxfId="613" priority="898" operator="containsText" text="WORNING">
      <formula>NOT(ISERROR(SEARCH("WORNING",E188)))</formula>
    </cfRule>
    <cfRule type="containsText" dxfId="612" priority="899" operator="containsText" text="ALERT">
      <formula>NOT(ISERROR(SEARCH("ALERT",E188)))</formula>
    </cfRule>
    <cfRule type="containsText" dxfId="611" priority="900" operator="containsText" text="OK">
      <formula>NOT(ISERROR(SEARCH("OK",E188)))</formula>
    </cfRule>
  </conditionalFormatting>
  <conditionalFormatting sqref="E188">
    <cfRule type="containsText" dxfId="610" priority="895" operator="containsText" text="WORNING">
      <formula>NOT(ISERROR(SEARCH("WORNING",E188)))</formula>
    </cfRule>
    <cfRule type="containsText" dxfId="609" priority="896" operator="containsText" text="ALERT">
      <formula>NOT(ISERROR(SEARCH("ALERT",E188)))</formula>
    </cfRule>
    <cfRule type="containsText" dxfId="608" priority="897" operator="containsText" text="OK">
      <formula>NOT(ISERROR(SEARCH("OK",E188)))</formula>
    </cfRule>
  </conditionalFormatting>
  <conditionalFormatting sqref="E188">
    <cfRule type="containsText" dxfId="607" priority="893" operator="containsText" text="WARNING">
      <formula>NOT(ISERROR(SEARCH("WARNING",E188)))</formula>
    </cfRule>
    <cfRule type="containsText" dxfId="606" priority="894" operator="containsText" text="OK">
      <formula>NOT(ISERROR(SEARCH("OK",E188)))</formula>
    </cfRule>
  </conditionalFormatting>
  <conditionalFormatting sqref="E189">
    <cfRule type="containsText" dxfId="605" priority="883" operator="containsText" text="OK">
      <formula>NOT(ISERROR(SEARCH("OK",E189)))</formula>
    </cfRule>
  </conditionalFormatting>
  <conditionalFormatting sqref="E189">
    <cfRule type="containsText" dxfId="604" priority="889" operator="containsText" text="WORNING">
      <formula>NOT(ISERROR(SEARCH("WORNING",E189)))</formula>
    </cfRule>
    <cfRule type="containsText" dxfId="603" priority="890" operator="containsText" text="ALERT">
      <formula>NOT(ISERROR(SEARCH("ALERT",E189)))</formula>
    </cfRule>
    <cfRule type="containsText" dxfId="602" priority="891" operator="containsText" text="OK">
      <formula>NOT(ISERROR(SEARCH("OK",E189)))</formula>
    </cfRule>
  </conditionalFormatting>
  <conditionalFormatting sqref="E189">
    <cfRule type="containsText" dxfId="601" priority="886" operator="containsText" text="WORNING">
      <formula>NOT(ISERROR(SEARCH("WORNING",E189)))</formula>
    </cfRule>
    <cfRule type="containsText" dxfId="600" priority="887" operator="containsText" text="ALERT">
      <formula>NOT(ISERROR(SEARCH("ALERT",E189)))</formula>
    </cfRule>
    <cfRule type="containsText" dxfId="599" priority="888" operator="containsText" text="OK">
      <formula>NOT(ISERROR(SEARCH("OK",E189)))</formula>
    </cfRule>
  </conditionalFormatting>
  <conditionalFormatting sqref="E189">
    <cfRule type="containsText" dxfId="598" priority="884" operator="containsText" text="WARNING">
      <formula>NOT(ISERROR(SEARCH("WARNING",E189)))</formula>
    </cfRule>
    <cfRule type="containsText" dxfId="597" priority="885" operator="containsText" text="OK">
      <formula>NOT(ISERROR(SEARCH("OK",E189)))</formula>
    </cfRule>
  </conditionalFormatting>
  <conditionalFormatting sqref="E190">
    <cfRule type="containsText" dxfId="596" priority="874" operator="containsText" text="OK">
      <formula>NOT(ISERROR(SEARCH("OK",E190)))</formula>
    </cfRule>
  </conditionalFormatting>
  <conditionalFormatting sqref="E190">
    <cfRule type="containsText" dxfId="595" priority="880" operator="containsText" text="WORNING">
      <formula>NOT(ISERROR(SEARCH("WORNING",E190)))</formula>
    </cfRule>
    <cfRule type="containsText" dxfId="594" priority="881" operator="containsText" text="ALERT">
      <formula>NOT(ISERROR(SEARCH("ALERT",E190)))</formula>
    </cfRule>
    <cfRule type="containsText" dxfId="593" priority="882" operator="containsText" text="OK">
      <formula>NOT(ISERROR(SEARCH("OK",E190)))</formula>
    </cfRule>
  </conditionalFormatting>
  <conditionalFormatting sqref="E190">
    <cfRule type="containsText" dxfId="592" priority="877" operator="containsText" text="WORNING">
      <formula>NOT(ISERROR(SEARCH("WORNING",E190)))</formula>
    </cfRule>
    <cfRule type="containsText" dxfId="591" priority="878" operator="containsText" text="ALERT">
      <formula>NOT(ISERROR(SEARCH("ALERT",E190)))</formula>
    </cfRule>
    <cfRule type="containsText" dxfId="590" priority="879" operator="containsText" text="OK">
      <formula>NOT(ISERROR(SEARCH("OK",E190)))</formula>
    </cfRule>
  </conditionalFormatting>
  <conditionalFormatting sqref="E190">
    <cfRule type="containsText" dxfId="589" priority="875" operator="containsText" text="WARNING">
      <formula>NOT(ISERROR(SEARCH("WARNING",E190)))</formula>
    </cfRule>
    <cfRule type="containsText" dxfId="588" priority="876" operator="containsText" text="OK">
      <formula>NOT(ISERROR(SEARCH("OK",E190)))</formula>
    </cfRule>
  </conditionalFormatting>
  <conditionalFormatting sqref="E191">
    <cfRule type="containsText" dxfId="587" priority="865" operator="containsText" text="OK">
      <formula>NOT(ISERROR(SEARCH("OK",E191)))</formula>
    </cfRule>
  </conditionalFormatting>
  <conditionalFormatting sqref="E191">
    <cfRule type="containsText" dxfId="586" priority="871" operator="containsText" text="WORNING">
      <formula>NOT(ISERROR(SEARCH("WORNING",E191)))</formula>
    </cfRule>
    <cfRule type="containsText" dxfId="585" priority="872" operator="containsText" text="ALERT">
      <formula>NOT(ISERROR(SEARCH("ALERT",E191)))</formula>
    </cfRule>
    <cfRule type="containsText" dxfId="584" priority="873" operator="containsText" text="OK">
      <formula>NOT(ISERROR(SEARCH("OK",E191)))</formula>
    </cfRule>
  </conditionalFormatting>
  <conditionalFormatting sqref="E191">
    <cfRule type="containsText" dxfId="583" priority="868" operator="containsText" text="WORNING">
      <formula>NOT(ISERROR(SEARCH("WORNING",E191)))</formula>
    </cfRule>
    <cfRule type="containsText" dxfId="582" priority="869" operator="containsText" text="ALERT">
      <formula>NOT(ISERROR(SEARCH("ALERT",E191)))</formula>
    </cfRule>
    <cfRule type="containsText" dxfId="581" priority="870" operator="containsText" text="OK">
      <formula>NOT(ISERROR(SEARCH("OK",E191)))</formula>
    </cfRule>
  </conditionalFormatting>
  <conditionalFormatting sqref="E191">
    <cfRule type="containsText" dxfId="580" priority="866" operator="containsText" text="WARNING">
      <formula>NOT(ISERROR(SEARCH("WARNING",E191)))</formula>
    </cfRule>
    <cfRule type="containsText" dxfId="579" priority="867" operator="containsText" text="OK">
      <formula>NOT(ISERROR(SEARCH("OK",E191)))</formula>
    </cfRule>
  </conditionalFormatting>
  <conditionalFormatting sqref="E195">
    <cfRule type="containsText" dxfId="578" priority="856" operator="containsText" text="OK">
      <formula>NOT(ISERROR(SEARCH("OK",E195)))</formula>
    </cfRule>
  </conditionalFormatting>
  <conditionalFormatting sqref="E195">
    <cfRule type="containsText" dxfId="577" priority="862" operator="containsText" text="WORNING">
      <formula>NOT(ISERROR(SEARCH("WORNING",E195)))</formula>
    </cfRule>
    <cfRule type="containsText" dxfId="576" priority="863" operator="containsText" text="ALERT">
      <formula>NOT(ISERROR(SEARCH("ALERT",E195)))</formula>
    </cfRule>
    <cfRule type="containsText" dxfId="575" priority="864" operator="containsText" text="OK">
      <formula>NOT(ISERROR(SEARCH("OK",E195)))</formula>
    </cfRule>
  </conditionalFormatting>
  <conditionalFormatting sqref="E195">
    <cfRule type="containsText" dxfId="574" priority="859" operator="containsText" text="WORNING">
      <formula>NOT(ISERROR(SEARCH("WORNING",E195)))</formula>
    </cfRule>
    <cfRule type="containsText" dxfId="573" priority="860" operator="containsText" text="ALERT">
      <formula>NOT(ISERROR(SEARCH("ALERT",E195)))</formula>
    </cfRule>
    <cfRule type="containsText" dxfId="572" priority="861" operator="containsText" text="OK">
      <formula>NOT(ISERROR(SEARCH("OK",E195)))</formula>
    </cfRule>
  </conditionalFormatting>
  <conditionalFormatting sqref="E195">
    <cfRule type="containsText" dxfId="571" priority="857" operator="containsText" text="WARNING">
      <formula>NOT(ISERROR(SEARCH("WARNING",E195)))</formula>
    </cfRule>
    <cfRule type="containsText" dxfId="570" priority="858" operator="containsText" text="OK">
      <formula>NOT(ISERROR(SEARCH("OK",E195)))</formula>
    </cfRule>
  </conditionalFormatting>
  <conditionalFormatting sqref="E196">
    <cfRule type="containsText" dxfId="569" priority="847" operator="containsText" text="OK">
      <formula>NOT(ISERROR(SEARCH("OK",E196)))</formula>
    </cfRule>
  </conditionalFormatting>
  <conditionalFormatting sqref="E196">
    <cfRule type="containsText" dxfId="568" priority="850" operator="containsText" text="WORNING">
      <formula>NOT(ISERROR(SEARCH("WORNING",E196)))</formula>
    </cfRule>
    <cfRule type="containsText" dxfId="567" priority="851" operator="containsText" text="ALERT">
      <formula>NOT(ISERROR(SEARCH("ALERT",E196)))</formula>
    </cfRule>
    <cfRule type="containsText" dxfId="566" priority="852" operator="containsText" text="OK">
      <formula>NOT(ISERROR(SEARCH("OK",E196)))</formula>
    </cfRule>
  </conditionalFormatting>
  <conditionalFormatting sqref="E196">
    <cfRule type="containsText" dxfId="565" priority="848" operator="containsText" text="WARNING">
      <formula>NOT(ISERROR(SEARCH("WARNING",E196)))</formula>
    </cfRule>
    <cfRule type="containsText" dxfId="564" priority="849" operator="containsText" text="OK">
      <formula>NOT(ISERROR(SEARCH("OK",E196)))</formula>
    </cfRule>
  </conditionalFormatting>
  <conditionalFormatting sqref="E197">
    <cfRule type="containsText" dxfId="563" priority="838" operator="containsText" text="OK">
      <formula>NOT(ISERROR(SEARCH("OK",E197)))</formula>
    </cfRule>
  </conditionalFormatting>
  <conditionalFormatting sqref="E197">
    <cfRule type="containsText" dxfId="562" priority="841" operator="containsText" text="WORNING">
      <formula>NOT(ISERROR(SEARCH("WORNING",E197)))</formula>
    </cfRule>
    <cfRule type="containsText" dxfId="561" priority="842" operator="containsText" text="ALERT">
      <formula>NOT(ISERROR(SEARCH("ALERT",E197)))</formula>
    </cfRule>
    <cfRule type="containsText" dxfId="560" priority="843" operator="containsText" text="OK">
      <formula>NOT(ISERROR(SEARCH("OK",E197)))</formula>
    </cfRule>
  </conditionalFormatting>
  <conditionalFormatting sqref="E197">
    <cfRule type="containsText" dxfId="559" priority="839" operator="containsText" text="WARNING">
      <formula>NOT(ISERROR(SEARCH("WARNING",E197)))</formula>
    </cfRule>
    <cfRule type="containsText" dxfId="558" priority="840" operator="containsText" text="OK">
      <formula>NOT(ISERROR(SEARCH("OK",E197)))</formula>
    </cfRule>
  </conditionalFormatting>
  <conditionalFormatting sqref="E198">
    <cfRule type="containsText" dxfId="557" priority="829" operator="containsText" text="OK">
      <formula>NOT(ISERROR(SEARCH("OK",E198)))</formula>
    </cfRule>
  </conditionalFormatting>
  <conditionalFormatting sqref="E198">
    <cfRule type="containsText" dxfId="556" priority="835" operator="containsText" text="WORNING">
      <formula>NOT(ISERROR(SEARCH("WORNING",E198)))</formula>
    </cfRule>
    <cfRule type="containsText" dxfId="555" priority="836" operator="containsText" text="ALERT">
      <formula>NOT(ISERROR(SEARCH("ALERT",E198)))</formula>
    </cfRule>
    <cfRule type="containsText" dxfId="554" priority="837" operator="containsText" text="OK">
      <formula>NOT(ISERROR(SEARCH("OK",E198)))</formula>
    </cfRule>
  </conditionalFormatting>
  <conditionalFormatting sqref="E198">
    <cfRule type="containsText" dxfId="553" priority="832" operator="containsText" text="WORNING">
      <formula>NOT(ISERROR(SEARCH("WORNING",E198)))</formula>
    </cfRule>
    <cfRule type="containsText" dxfId="552" priority="833" operator="containsText" text="ALERT">
      <formula>NOT(ISERROR(SEARCH("ALERT",E198)))</formula>
    </cfRule>
    <cfRule type="containsText" dxfId="551" priority="834" operator="containsText" text="OK">
      <formula>NOT(ISERROR(SEARCH("OK",E198)))</formula>
    </cfRule>
  </conditionalFormatting>
  <conditionalFormatting sqref="E198">
    <cfRule type="containsText" dxfId="550" priority="830" operator="containsText" text="WARNING">
      <formula>NOT(ISERROR(SEARCH("WARNING",E198)))</formula>
    </cfRule>
    <cfRule type="containsText" dxfId="549" priority="831" operator="containsText" text="OK">
      <formula>NOT(ISERROR(SEARCH("OK",E198)))</formula>
    </cfRule>
  </conditionalFormatting>
  <conditionalFormatting sqref="E199">
    <cfRule type="containsText" dxfId="548" priority="820" operator="containsText" text="OK">
      <formula>NOT(ISERROR(SEARCH("OK",E199)))</formula>
    </cfRule>
  </conditionalFormatting>
  <conditionalFormatting sqref="E199">
    <cfRule type="containsText" dxfId="547" priority="826" operator="containsText" text="WORNING">
      <formula>NOT(ISERROR(SEARCH("WORNING",E199)))</formula>
    </cfRule>
    <cfRule type="containsText" dxfId="546" priority="827" operator="containsText" text="ALERT">
      <formula>NOT(ISERROR(SEARCH("ALERT",E199)))</formula>
    </cfRule>
    <cfRule type="containsText" dxfId="545" priority="828" operator="containsText" text="OK">
      <formula>NOT(ISERROR(SEARCH("OK",E199)))</formula>
    </cfRule>
  </conditionalFormatting>
  <conditionalFormatting sqref="E199">
    <cfRule type="containsText" dxfId="544" priority="823" operator="containsText" text="WORNING">
      <formula>NOT(ISERROR(SEARCH("WORNING",E199)))</formula>
    </cfRule>
    <cfRule type="containsText" dxfId="543" priority="824" operator="containsText" text="ALERT">
      <formula>NOT(ISERROR(SEARCH("ALERT",E199)))</formula>
    </cfRule>
    <cfRule type="containsText" dxfId="542" priority="825" operator="containsText" text="OK">
      <formula>NOT(ISERROR(SEARCH("OK",E199)))</formula>
    </cfRule>
  </conditionalFormatting>
  <conditionalFormatting sqref="E199">
    <cfRule type="containsText" dxfId="541" priority="821" operator="containsText" text="WARNING">
      <formula>NOT(ISERROR(SEARCH("WARNING",E199)))</formula>
    </cfRule>
    <cfRule type="containsText" dxfId="540" priority="822" operator="containsText" text="OK">
      <formula>NOT(ISERROR(SEARCH("OK",E199)))</formula>
    </cfRule>
  </conditionalFormatting>
  <conditionalFormatting sqref="E200">
    <cfRule type="containsText" dxfId="539" priority="811" operator="containsText" text="OK">
      <formula>NOT(ISERROR(SEARCH("OK",E200)))</formula>
    </cfRule>
  </conditionalFormatting>
  <conditionalFormatting sqref="E200">
    <cfRule type="containsText" dxfId="538" priority="817" operator="containsText" text="WORNING">
      <formula>NOT(ISERROR(SEARCH("WORNING",E200)))</formula>
    </cfRule>
    <cfRule type="containsText" dxfId="537" priority="818" operator="containsText" text="ALERT">
      <formula>NOT(ISERROR(SEARCH("ALERT",E200)))</formula>
    </cfRule>
    <cfRule type="containsText" dxfId="536" priority="819" operator="containsText" text="OK">
      <formula>NOT(ISERROR(SEARCH("OK",E200)))</formula>
    </cfRule>
  </conditionalFormatting>
  <conditionalFormatting sqref="E200">
    <cfRule type="containsText" dxfId="535" priority="814" operator="containsText" text="WORNING">
      <formula>NOT(ISERROR(SEARCH("WORNING",E200)))</formula>
    </cfRule>
    <cfRule type="containsText" dxfId="534" priority="815" operator="containsText" text="ALERT">
      <formula>NOT(ISERROR(SEARCH("ALERT",E200)))</formula>
    </cfRule>
    <cfRule type="containsText" dxfId="533" priority="816" operator="containsText" text="OK">
      <formula>NOT(ISERROR(SEARCH("OK",E200)))</formula>
    </cfRule>
  </conditionalFormatting>
  <conditionalFormatting sqref="E200">
    <cfRule type="containsText" dxfId="532" priority="812" operator="containsText" text="WARNING">
      <formula>NOT(ISERROR(SEARCH("WARNING",E200)))</formula>
    </cfRule>
    <cfRule type="containsText" dxfId="531" priority="813" operator="containsText" text="OK">
      <formula>NOT(ISERROR(SEARCH("OK",E200)))</formula>
    </cfRule>
  </conditionalFormatting>
  <conditionalFormatting sqref="E201">
    <cfRule type="containsText" dxfId="530" priority="802" operator="containsText" text="OK">
      <formula>NOT(ISERROR(SEARCH("OK",E201)))</formula>
    </cfRule>
  </conditionalFormatting>
  <conditionalFormatting sqref="E201">
    <cfRule type="containsText" dxfId="529" priority="808" operator="containsText" text="WORNING">
      <formula>NOT(ISERROR(SEARCH("WORNING",E201)))</formula>
    </cfRule>
    <cfRule type="containsText" dxfId="528" priority="809" operator="containsText" text="ALERT">
      <formula>NOT(ISERROR(SEARCH("ALERT",E201)))</formula>
    </cfRule>
    <cfRule type="containsText" dxfId="527" priority="810" operator="containsText" text="OK">
      <formula>NOT(ISERROR(SEARCH("OK",E201)))</formula>
    </cfRule>
  </conditionalFormatting>
  <conditionalFormatting sqref="E201">
    <cfRule type="containsText" dxfId="526" priority="805" operator="containsText" text="WORNING">
      <formula>NOT(ISERROR(SEARCH("WORNING",E201)))</formula>
    </cfRule>
    <cfRule type="containsText" dxfId="525" priority="806" operator="containsText" text="ALERT">
      <formula>NOT(ISERROR(SEARCH("ALERT",E201)))</formula>
    </cfRule>
    <cfRule type="containsText" dxfId="524" priority="807" operator="containsText" text="OK">
      <formula>NOT(ISERROR(SEARCH("OK",E201)))</formula>
    </cfRule>
  </conditionalFormatting>
  <conditionalFormatting sqref="E201">
    <cfRule type="containsText" dxfId="523" priority="803" operator="containsText" text="WARNING">
      <formula>NOT(ISERROR(SEARCH("WARNING",E201)))</formula>
    </cfRule>
    <cfRule type="containsText" dxfId="522" priority="804" operator="containsText" text="OK">
      <formula>NOT(ISERROR(SEARCH("OK",E201)))</formula>
    </cfRule>
  </conditionalFormatting>
  <conditionalFormatting sqref="E202">
    <cfRule type="containsText" dxfId="521" priority="793" operator="containsText" text="OK">
      <formula>NOT(ISERROR(SEARCH("OK",E202)))</formula>
    </cfRule>
  </conditionalFormatting>
  <conditionalFormatting sqref="E202">
    <cfRule type="containsText" dxfId="520" priority="799" operator="containsText" text="WORNING">
      <formula>NOT(ISERROR(SEARCH("WORNING",E202)))</formula>
    </cfRule>
    <cfRule type="containsText" dxfId="519" priority="800" operator="containsText" text="ALERT">
      <formula>NOT(ISERROR(SEARCH("ALERT",E202)))</formula>
    </cfRule>
    <cfRule type="containsText" dxfId="518" priority="801" operator="containsText" text="OK">
      <formula>NOT(ISERROR(SEARCH("OK",E202)))</formula>
    </cfRule>
  </conditionalFormatting>
  <conditionalFormatting sqref="E202">
    <cfRule type="containsText" dxfId="517" priority="796" operator="containsText" text="WORNING">
      <formula>NOT(ISERROR(SEARCH("WORNING",E202)))</formula>
    </cfRule>
    <cfRule type="containsText" dxfId="516" priority="797" operator="containsText" text="ALERT">
      <formula>NOT(ISERROR(SEARCH("ALERT",E202)))</formula>
    </cfRule>
    <cfRule type="containsText" dxfId="515" priority="798" operator="containsText" text="OK">
      <formula>NOT(ISERROR(SEARCH("OK",E202)))</formula>
    </cfRule>
  </conditionalFormatting>
  <conditionalFormatting sqref="E202">
    <cfRule type="containsText" dxfId="514" priority="794" operator="containsText" text="WARNING">
      <formula>NOT(ISERROR(SEARCH("WARNING",E202)))</formula>
    </cfRule>
    <cfRule type="containsText" dxfId="513" priority="795" operator="containsText" text="OK">
      <formula>NOT(ISERROR(SEARCH("OK",E202)))</formula>
    </cfRule>
  </conditionalFormatting>
  <conditionalFormatting sqref="E210:E211">
    <cfRule type="containsText" dxfId="512" priority="748" operator="containsText" text="OK">
      <formula>NOT(ISERROR(SEARCH("OK",E210)))</formula>
    </cfRule>
  </conditionalFormatting>
  <conditionalFormatting sqref="E216:E217">
    <cfRule type="containsText" dxfId="511" priority="739" operator="containsText" text="OK">
      <formula>NOT(ISERROR(SEARCH("OK",E216)))</formula>
    </cfRule>
  </conditionalFormatting>
  <conditionalFormatting sqref="E210:E211">
    <cfRule type="containsText" dxfId="510" priority="754" operator="containsText" text="WORNING">
      <formula>NOT(ISERROR(SEARCH("WORNING",E210)))</formula>
    </cfRule>
    <cfRule type="containsText" dxfId="509" priority="755" operator="containsText" text="ALERT">
      <formula>NOT(ISERROR(SEARCH("ALERT",E210)))</formula>
    </cfRule>
    <cfRule type="containsText" dxfId="508" priority="756" operator="containsText" text="OK">
      <formula>NOT(ISERROR(SEARCH("OK",E210)))</formula>
    </cfRule>
  </conditionalFormatting>
  <conditionalFormatting sqref="E210:E211">
    <cfRule type="containsText" dxfId="507" priority="751" operator="containsText" text="WORNING">
      <formula>NOT(ISERROR(SEARCH("WORNING",E210)))</formula>
    </cfRule>
    <cfRule type="containsText" dxfId="506" priority="752" operator="containsText" text="ALERT">
      <formula>NOT(ISERROR(SEARCH("ALERT",E210)))</formula>
    </cfRule>
    <cfRule type="containsText" dxfId="505" priority="753" operator="containsText" text="OK">
      <formula>NOT(ISERROR(SEARCH("OK",E210)))</formula>
    </cfRule>
  </conditionalFormatting>
  <conditionalFormatting sqref="E210:E211">
    <cfRule type="containsText" dxfId="504" priority="749" operator="containsText" text="WARNING">
      <formula>NOT(ISERROR(SEARCH("WARNING",E210)))</formula>
    </cfRule>
    <cfRule type="containsText" dxfId="503" priority="750" operator="containsText" text="OK">
      <formula>NOT(ISERROR(SEARCH("OK",E210)))</formula>
    </cfRule>
  </conditionalFormatting>
  <conditionalFormatting sqref="E206">
    <cfRule type="containsText" dxfId="502" priority="784" operator="containsText" text="OK">
      <formula>NOT(ISERROR(SEARCH("OK",E206)))</formula>
    </cfRule>
  </conditionalFormatting>
  <conditionalFormatting sqref="E206">
    <cfRule type="containsText" dxfId="501" priority="790" operator="containsText" text="WORNING">
      <formula>NOT(ISERROR(SEARCH("WORNING",E206)))</formula>
    </cfRule>
    <cfRule type="containsText" dxfId="500" priority="791" operator="containsText" text="ALERT">
      <formula>NOT(ISERROR(SEARCH("ALERT",E206)))</formula>
    </cfRule>
    <cfRule type="containsText" dxfId="499" priority="792" operator="containsText" text="OK">
      <formula>NOT(ISERROR(SEARCH("OK",E206)))</formula>
    </cfRule>
  </conditionalFormatting>
  <conditionalFormatting sqref="E206">
    <cfRule type="containsText" dxfId="498" priority="787" operator="containsText" text="WORNING">
      <formula>NOT(ISERROR(SEARCH("WORNING",E206)))</formula>
    </cfRule>
    <cfRule type="containsText" dxfId="497" priority="788" operator="containsText" text="ALERT">
      <formula>NOT(ISERROR(SEARCH("ALERT",E206)))</formula>
    </cfRule>
    <cfRule type="containsText" dxfId="496" priority="789" operator="containsText" text="OK">
      <formula>NOT(ISERROR(SEARCH("OK",E206)))</formula>
    </cfRule>
  </conditionalFormatting>
  <conditionalFormatting sqref="E206">
    <cfRule type="containsText" dxfId="495" priority="785" operator="containsText" text="WARNING">
      <formula>NOT(ISERROR(SEARCH("WARNING",E206)))</formula>
    </cfRule>
    <cfRule type="containsText" dxfId="494" priority="786" operator="containsText" text="OK">
      <formula>NOT(ISERROR(SEARCH("OK",E206)))</formula>
    </cfRule>
  </conditionalFormatting>
  <conditionalFormatting sqref="E207">
    <cfRule type="containsText" dxfId="493" priority="775" operator="containsText" text="OK">
      <formula>NOT(ISERROR(SEARCH("OK",E207)))</formula>
    </cfRule>
  </conditionalFormatting>
  <conditionalFormatting sqref="E207">
    <cfRule type="containsText" dxfId="492" priority="781" operator="containsText" text="WORNING">
      <formula>NOT(ISERROR(SEARCH("WORNING",E207)))</formula>
    </cfRule>
    <cfRule type="containsText" dxfId="491" priority="782" operator="containsText" text="ALERT">
      <formula>NOT(ISERROR(SEARCH("ALERT",E207)))</formula>
    </cfRule>
    <cfRule type="containsText" dxfId="490" priority="783" operator="containsText" text="OK">
      <formula>NOT(ISERROR(SEARCH("OK",E207)))</formula>
    </cfRule>
  </conditionalFormatting>
  <conditionalFormatting sqref="E207">
    <cfRule type="containsText" dxfId="489" priority="778" operator="containsText" text="WORNING">
      <formula>NOT(ISERROR(SEARCH("WORNING",E207)))</formula>
    </cfRule>
    <cfRule type="containsText" dxfId="488" priority="779" operator="containsText" text="ALERT">
      <formula>NOT(ISERROR(SEARCH("ALERT",E207)))</formula>
    </cfRule>
    <cfRule type="containsText" dxfId="487" priority="780" operator="containsText" text="OK">
      <formula>NOT(ISERROR(SEARCH("OK",E207)))</formula>
    </cfRule>
  </conditionalFormatting>
  <conditionalFormatting sqref="E207">
    <cfRule type="containsText" dxfId="486" priority="776" operator="containsText" text="WARNING">
      <formula>NOT(ISERROR(SEARCH("WARNING",E207)))</formula>
    </cfRule>
    <cfRule type="containsText" dxfId="485" priority="777" operator="containsText" text="OK">
      <formula>NOT(ISERROR(SEARCH("OK",E207)))</formula>
    </cfRule>
  </conditionalFormatting>
  <conditionalFormatting sqref="E209">
    <cfRule type="containsText" dxfId="484" priority="766" operator="containsText" text="OK">
      <formula>NOT(ISERROR(SEARCH("OK",E209)))</formula>
    </cfRule>
  </conditionalFormatting>
  <conditionalFormatting sqref="E209">
    <cfRule type="containsText" dxfId="483" priority="772" operator="containsText" text="WORNING">
      <formula>NOT(ISERROR(SEARCH("WORNING",E209)))</formula>
    </cfRule>
    <cfRule type="containsText" dxfId="482" priority="773" operator="containsText" text="ALERT">
      <formula>NOT(ISERROR(SEARCH("ALERT",E209)))</formula>
    </cfRule>
    <cfRule type="containsText" dxfId="481" priority="774" operator="containsText" text="OK">
      <formula>NOT(ISERROR(SEARCH("OK",E209)))</formula>
    </cfRule>
  </conditionalFormatting>
  <conditionalFormatting sqref="E209">
    <cfRule type="containsText" dxfId="480" priority="769" operator="containsText" text="WORNING">
      <formula>NOT(ISERROR(SEARCH("WORNING",E209)))</formula>
    </cfRule>
    <cfRule type="containsText" dxfId="479" priority="770" operator="containsText" text="ALERT">
      <formula>NOT(ISERROR(SEARCH("ALERT",E209)))</formula>
    </cfRule>
    <cfRule type="containsText" dxfId="478" priority="771" operator="containsText" text="OK">
      <formula>NOT(ISERROR(SEARCH("OK",E209)))</formula>
    </cfRule>
  </conditionalFormatting>
  <conditionalFormatting sqref="E209">
    <cfRule type="containsText" dxfId="477" priority="767" operator="containsText" text="WARNING">
      <formula>NOT(ISERROR(SEARCH("WARNING",E209)))</formula>
    </cfRule>
    <cfRule type="containsText" dxfId="476" priority="768" operator="containsText" text="OK">
      <formula>NOT(ISERROR(SEARCH("OK",E209)))</formula>
    </cfRule>
  </conditionalFormatting>
  <conditionalFormatting sqref="E208">
    <cfRule type="containsText" dxfId="475" priority="757" operator="containsText" text="OK">
      <formula>NOT(ISERROR(SEARCH("OK",E208)))</formula>
    </cfRule>
  </conditionalFormatting>
  <conditionalFormatting sqref="E208">
    <cfRule type="containsText" dxfId="474" priority="763" operator="containsText" text="WORNING">
      <formula>NOT(ISERROR(SEARCH("WORNING",E208)))</formula>
    </cfRule>
    <cfRule type="containsText" dxfId="473" priority="764" operator="containsText" text="ALERT">
      <formula>NOT(ISERROR(SEARCH("ALERT",E208)))</formula>
    </cfRule>
    <cfRule type="containsText" dxfId="472" priority="765" operator="containsText" text="OK">
      <formula>NOT(ISERROR(SEARCH("OK",E208)))</formula>
    </cfRule>
  </conditionalFormatting>
  <conditionalFormatting sqref="E208">
    <cfRule type="containsText" dxfId="471" priority="760" operator="containsText" text="WORNING">
      <formula>NOT(ISERROR(SEARCH("WORNING",E208)))</formula>
    </cfRule>
    <cfRule type="containsText" dxfId="470" priority="761" operator="containsText" text="ALERT">
      <formula>NOT(ISERROR(SEARCH("ALERT",E208)))</formula>
    </cfRule>
    <cfRule type="containsText" dxfId="469" priority="762" operator="containsText" text="OK">
      <formula>NOT(ISERROR(SEARCH("OK",E208)))</formula>
    </cfRule>
  </conditionalFormatting>
  <conditionalFormatting sqref="E208">
    <cfRule type="containsText" dxfId="468" priority="758" operator="containsText" text="WARNING">
      <formula>NOT(ISERROR(SEARCH("WARNING",E208)))</formula>
    </cfRule>
    <cfRule type="containsText" dxfId="467" priority="759" operator="containsText" text="OK">
      <formula>NOT(ISERROR(SEARCH("OK",E208)))</formula>
    </cfRule>
  </conditionalFormatting>
  <conditionalFormatting sqref="E216:E217">
    <cfRule type="containsText" dxfId="466" priority="745" operator="containsText" text="WORNING">
      <formula>NOT(ISERROR(SEARCH("WORNING",E216)))</formula>
    </cfRule>
    <cfRule type="containsText" dxfId="465" priority="746" operator="containsText" text="ALERT">
      <formula>NOT(ISERROR(SEARCH("ALERT",E216)))</formula>
    </cfRule>
    <cfRule type="containsText" dxfId="464" priority="747" operator="containsText" text="OK">
      <formula>NOT(ISERROR(SEARCH("OK",E216)))</formula>
    </cfRule>
  </conditionalFormatting>
  <conditionalFormatting sqref="E216:E217">
    <cfRule type="containsText" dxfId="463" priority="742" operator="containsText" text="WORNING">
      <formula>NOT(ISERROR(SEARCH("WORNING",E216)))</formula>
    </cfRule>
    <cfRule type="containsText" dxfId="462" priority="743" operator="containsText" text="ALERT">
      <formula>NOT(ISERROR(SEARCH("ALERT",E216)))</formula>
    </cfRule>
    <cfRule type="containsText" dxfId="461" priority="744" operator="containsText" text="OK">
      <formula>NOT(ISERROR(SEARCH("OK",E216)))</formula>
    </cfRule>
  </conditionalFormatting>
  <conditionalFormatting sqref="E216:E217">
    <cfRule type="containsText" dxfId="460" priority="740" operator="containsText" text="WARNING">
      <formula>NOT(ISERROR(SEARCH("WARNING",E216)))</formula>
    </cfRule>
    <cfRule type="containsText" dxfId="459" priority="741" operator="containsText" text="OK">
      <formula>NOT(ISERROR(SEARCH("OK",E216)))</formula>
    </cfRule>
  </conditionalFormatting>
  <conditionalFormatting sqref="E222">
    <cfRule type="containsText" dxfId="458" priority="730" operator="containsText" text="OK">
      <formula>NOT(ISERROR(SEARCH("OK",E222)))</formula>
    </cfRule>
  </conditionalFormatting>
  <conditionalFormatting sqref="E222">
    <cfRule type="containsText" dxfId="457" priority="736" operator="containsText" text="WORNING">
      <formula>NOT(ISERROR(SEARCH("WORNING",E222)))</formula>
    </cfRule>
    <cfRule type="containsText" dxfId="456" priority="737" operator="containsText" text="ALERT">
      <formula>NOT(ISERROR(SEARCH("ALERT",E222)))</formula>
    </cfRule>
    <cfRule type="containsText" dxfId="455" priority="738" operator="containsText" text="OK">
      <formula>NOT(ISERROR(SEARCH("OK",E222)))</formula>
    </cfRule>
  </conditionalFormatting>
  <conditionalFormatting sqref="E222">
    <cfRule type="containsText" dxfId="454" priority="733" operator="containsText" text="WORNING">
      <formula>NOT(ISERROR(SEARCH("WORNING",E222)))</formula>
    </cfRule>
    <cfRule type="containsText" dxfId="453" priority="734" operator="containsText" text="ALERT">
      <formula>NOT(ISERROR(SEARCH("ALERT",E222)))</formula>
    </cfRule>
    <cfRule type="containsText" dxfId="452" priority="735" operator="containsText" text="OK">
      <formula>NOT(ISERROR(SEARCH("OK",E222)))</formula>
    </cfRule>
  </conditionalFormatting>
  <conditionalFormatting sqref="E222">
    <cfRule type="containsText" dxfId="451" priority="731" operator="containsText" text="WARNING">
      <formula>NOT(ISERROR(SEARCH("WARNING",E222)))</formula>
    </cfRule>
    <cfRule type="containsText" dxfId="450" priority="732" operator="containsText" text="OK">
      <formula>NOT(ISERROR(SEARCH("OK",E222)))</formula>
    </cfRule>
  </conditionalFormatting>
  <conditionalFormatting sqref="E223">
    <cfRule type="containsText" dxfId="449" priority="721" operator="containsText" text="OK">
      <formula>NOT(ISERROR(SEARCH("OK",E223)))</formula>
    </cfRule>
  </conditionalFormatting>
  <conditionalFormatting sqref="E223">
    <cfRule type="containsText" dxfId="448" priority="727" operator="containsText" text="WORNING">
      <formula>NOT(ISERROR(SEARCH("WORNING",E223)))</formula>
    </cfRule>
    <cfRule type="containsText" dxfId="447" priority="728" operator="containsText" text="ALERT">
      <formula>NOT(ISERROR(SEARCH("ALERT",E223)))</formula>
    </cfRule>
    <cfRule type="containsText" dxfId="446" priority="729" operator="containsText" text="OK">
      <formula>NOT(ISERROR(SEARCH("OK",E223)))</formula>
    </cfRule>
  </conditionalFormatting>
  <conditionalFormatting sqref="E223">
    <cfRule type="containsText" dxfId="445" priority="724" operator="containsText" text="WORNING">
      <formula>NOT(ISERROR(SEARCH("WORNING",E223)))</formula>
    </cfRule>
    <cfRule type="containsText" dxfId="444" priority="725" operator="containsText" text="ALERT">
      <formula>NOT(ISERROR(SEARCH("ALERT",E223)))</formula>
    </cfRule>
    <cfRule type="containsText" dxfId="443" priority="726" operator="containsText" text="OK">
      <formula>NOT(ISERROR(SEARCH("OK",E223)))</formula>
    </cfRule>
  </conditionalFormatting>
  <conditionalFormatting sqref="E223">
    <cfRule type="containsText" dxfId="442" priority="722" operator="containsText" text="WARNING">
      <formula>NOT(ISERROR(SEARCH("WARNING",E223)))</formula>
    </cfRule>
    <cfRule type="containsText" dxfId="441" priority="723" operator="containsText" text="OK">
      <formula>NOT(ISERROR(SEARCH("OK",E223)))</formula>
    </cfRule>
  </conditionalFormatting>
  <conditionalFormatting sqref="E224">
    <cfRule type="containsText" dxfId="440" priority="712" operator="containsText" text="OK">
      <formula>NOT(ISERROR(SEARCH("OK",E224)))</formula>
    </cfRule>
  </conditionalFormatting>
  <conditionalFormatting sqref="E224">
    <cfRule type="containsText" dxfId="439" priority="718" operator="containsText" text="WORNING">
      <formula>NOT(ISERROR(SEARCH("WORNING",E224)))</formula>
    </cfRule>
    <cfRule type="containsText" dxfId="438" priority="719" operator="containsText" text="ALERT">
      <formula>NOT(ISERROR(SEARCH("ALERT",E224)))</formula>
    </cfRule>
    <cfRule type="containsText" dxfId="437" priority="720" operator="containsText" text="OK">
      <formula>NOT(ISERROR(SEARCH("OK",E224)))</formula>
    </cfRule>
  </conditionalFormatting>
  <conditionalFormatting sqref="E224">
    <cfRule type="containsText" dxfId="436" priority="715" operator="containsText" text="WORNING">
      <formula>NOT(ISERROR(SEARCH("WORNING",E224)))</formula>
    </cfRule>
    <cfRule type="containsText" dxfId="435" priority="716" operator="containsText" text="ALERT">
      <formula>NOT(ISERROR(SEARCH("ALERT",E224)))</formula>
    </cfRule>
    <cfRule type="containsText" dxfId="434" priority="717" operator="containsText" text="OK">
      <formula>NOT(ISERROR(SEARCH("OK",E224)))</formula>
    </cfRule>
  </conditionalFormatting>
  <conditionalFormatting sqref="E224">
    <cfRule type="containsText" dxfId="433" priority="713" operator="containsText" text="WARNING">
      <formula>NOT(ISERROR(SEARCH("WARNING",E224)))</formula>
    </cfRule>
    <cfRule type="containsText" dxfId="432" priority="714" operator="containsText" text="OK">
      <formula>NOT(ISERROR(SEARCH("OK",E224)))</formula>
    </cfRule>
  </conditionalFormatting>
  <conditionalFormatting sqref="E225">
    <cfRule type="containsText" dxfId="431" priority="703" operator="containsText" text="OK">
      <formula>NOT(ISERROR(SEARCH("OK",E225)))</formula>
    </cfRule>
  </conditionalFormatting>
  <conditionalFormatting sqref="E225">
    <cfRule type="containsText" dxfId="430" priority="709" operator="containsText" text="WORNING">
      <formula>NOT(ISERROR(SEARCH("WORNING",E225)))</formula>
    </cfRule>
    <cfRule type="containsText" dxfId="429" priority="710" operator="containsText" text="ALERT">
      <formula>NOT(ISERROR(SEARCH("ALERT",E225)))</formula>
    </cfRule>
    <cfRule type="containsText" dxfId="428" priority="711" operator="containsText" text="OK">
      <formula>NOT(ISERROR(SEARCH("OK",E225)))</formula>
    </cfRule>
  </conditionalFormatting>
  <conditionalFormatting sqref="E225">
    <cfRule type="containsText" dxfId="427" priority="704" operator="containsText" text="WARNING">
      <formula>NOT(ISERROR(SEARCH("WARNING",E225)))</formula>
    </cfRule>
    <cfRule type="containsText" dxfId="426" priority="705" operator="containsText" text="OK">
      <formula>NOT(ISERROR(SEARCH("OK",E225)))</formula>
    </cfRule>
  </conditionalFormatting>
  <conditionalFormatting sqref="E227">
    <cfRule type="containsText" dxfId="425" priority="694" operator="containsText" text="OK">
      <formula>NOT(ISERROR(SEARCH("OK",E227)))</formula>
    </cfRule>
  </conditionalFormatting>
  <conditionalFormatting sqref="E227">
    <cfRule type="containsText" dxfId="424" priority="700" operator="containsText" text="WORNING">
      <formula>NOT(ISERROR(SEARCH("WORNING",E227)))</formula>
    </cfRule>
    <cfRule type="containsText" dxfId="423" priority="701" operator="containsText" text="ALERT">
      <formula>NOT(ISERROR(SEARCH("ALERT",E227)))</formula>
    </cfRule>
    <cfRule type="containsText" dxfId="422" priority="702" operator="containsText" text="OK">
      <formula>NOT(ISERROR(SEARCH("OK",E227)))</formula>
    </cfRule>
  </conditionalFormatting>
  <conditionalFormatting sqref="E227">
    <cfRule type="containsText" dxfId="421" priority="695" operator="containsText" text="WARNING">
      <formula>NOT(ISERROR(SEARCH("WARNING",E227)))</formula>
    </cfRule>
    <cfRule type="containsText" dxfId="420" priority="696" operator="containsText" text="OK">
      <formula>NOT(ISERROR(SEARCH("OK",E227)))</formula>
    </cfRule>
  </conditionalFormatting>
  <conditionalFormatting sqref="E226">
    <cfRule type="containsText" dxfId="419" priority="685" operator="containsText" text="OK">
      <formula>NOT(ISERROR(SEARCH("OK",E226)))</formula>
    </cfRule>
  </conditionalFormatting>
  <conditionalFormatting sqref="E226">
    <cfRule type="containsText" dxfId="418" priority="691" operator="containsText" text="WORNING">
      <formula>NOT(ISERROR(SEARCH("WORNING",E226)))</formula>
    </cfRule>
    <cfRule type="containsText" dxfId="417" priority="692" operator="containsText" text="ALERT">
      <formula>NOT(ISERROR(SEARCH("ALERT",E226)))</formula>
    </cfRule>
    <cfRule type="containsText" dxfId="416" priority="693" operator="containsText" text="OK">
      <formula>NOT(ISERROR(SEARCH("OK",E226)))</formula>
    </cfRule>
  </conditionalFormatting>
  <conditionalFormatting sqref="E226">
    <cfRule type="containsText" dxfId="415" priority="686" operator="containsText" text="WARNING">
      <formula>NOT(ISERROR(SEARCH("WARNING",E226)))</formula>
    </cfRule>
    <cfRule type="containsText" dxfId="414" priority="687" operator="containsText" text="OK">
      <formula>NOT(ISERROR(SEARCH("OK",E226)))</formula>
    </cfRule>
  </conditionalFormatting>
  <conditionalFormatting sqref="E228">
    <cfRule type="containsText" dxfId="413" priority="676" operator="containsText" text="OK">
      <formula>NOT(ISERROR(SEARCH("OK",E228)))</formula>
    </cfRule>
  </conditionalFormatting>
  <conditionalFormatting sqref="E228">
    <cfRule type="containsText" dxfId="412" priority="682" operator="containsText" text="WORNING">
      <formula>NOT(ISERROR(SEARCH("WORNING",E228)))</formula>
    </cfRule>
    <cfRule type="containsText" dxfId="411" priority="683" operator="containsText" text="ALERT">
      <formula>NOT(ISERROR(SEARCH("ALERT",E228)))</formula>
    </cfRule>
    <cfRule type="containsText" dxfId="410" priority="684" operator="containsText" text="OK">
      <formula>NOT(ISERROR(SEARCH("OK",E228)))</formula>
    </cfRule>
  </conditionalFormatting>
  <conditionalFormatting sqref="E228">
    <cfRule type="containsText" dxfId="409" priority="677" operator="containsText" text="WARNING">
      <formula>NOT(ISERROR(SEARCH("WARNING",E228)))</formula>
    </cfRule>
    <cfRule type="containsText" dxfId="408" priority="678" operator="containsText" text="OK">
      <formula>NOT(ISERROR(SEARCH("OK",E228)))</formula>
    </cfRule>
  </conditionalFormatting>
  <conditionalFormatting sqref="E248:E284">
    <cfRule type="containsText" dxfId="407" priority="670" operator="containsText" text="OK">
      <formula>NOT(ISERROR(SEARCH("OK",E248)))</formula>
    </cfRule>
  </conditionalFormatting>
  <conditionalFormatting sqref="E248:E284">
    <cfRule type="containsText" dxfId="406" priority="673" operator="containsText" text="WORNING">
      <formula>NOT(ISERROR(SEARCH("WORNING",E248)))</formula>
    </cfRule>
    <cfRule type="containsText" dxfId="405" priority="674" operator="containsText" text="ALERT">
      <formula>NOT(ISERROR(SEARCH("ALERT",E248)))</formula>
    </cfRule>
    <cfRule type="containsText" dxfId="404" priority="675" operator="containsText" text="OK">
      <formula>NOT(ISERROR(SEARCH("OK",E248)))</formula>
    </cfRule>
  </conditionalFormatting>
  <conditionalFormatting sqref="E248:E284">
    <cfRule type="containsText" dxfId="403" priority="671" operator="containsText" text="WARNING">
      <formula>NOT(ISERROR(SEARCH("WARNING",E248)))</formula>
    </cfRule>
    <cfRule type="containsText" dxfId="402" priority="672" operator="containsText" text="OK">
      <formula>NOT(ISERROR(SEARCH("OK",E248)))</formula>
    </cfRule>
  </conditionalFormatting>
  <conditionalFormatting sqref="E233">
    <cfRule type="containsText" dxfId="401" priority="661" operator="containsText" text="OK">
      <formula>NOT(ISERROR(SEARCH("OK",E233)))</formula>
    </cfRule>
  </conditionalFormatting>
  <conditionalFormatting sqref="E233">
    <cfRule type="containsText" dxfId="400" priority="664" operator="containsText" text="WORNING">
      <formula>NOT(ISERROR(SEARCH("WORNING",E233)))</formula>
    </cfRule>
    <cfRule type="containsText" dxfId="399" priority="665" operator="containsText" text="ALERT">
      <formula>NOT(ISERROR(SEARCH("ALERT",E233)))</formula>
    </cfRule>
    <cfRule type="containsText" dxfId="398" priority="666" operator="containsText" text="OK">
      <formula>NOT(ISERROR(SEARCH("OK",E233)))</formula>
    </cfRule>
  </conditionalFormatting>
  <conditionalFormatting sqref="E233">
    <cfRule type="containsText" dxfId="397" priority="662" operator="containsText" text="WARNING">
      <formula>NOT(ISERROR(SEARCH("WARNING",E233)))</formula>
    </cfRule>
    <cfRule type="containsText" dxfId="396" priority="663" operator="containsText" text="OK">
      <formula>NOT(ISERROR(SEARCH("OK",E233)))</formula>
    </cfRule>
  </conditionalFormatting>
  <conditionalFormatting sqref="E234">
    <cfRule type="containsText" dxfId="395" priority="652" operator="containsText" text="OK">
      <formula>NOT(ISERROR(SEARCH("OK",E234)))</formula>
    </cfRule>
  </conditionalFormatting>
  <conditionalFormatting sqref="E234">
    <cfRule type="containsText" dxfId="394" priority="655" operator="containsText" text="WORNING">
      <formula>NOT(ISERROR(SEARCH("WORNING",E234)))</formula>
    </cfRule>
    <cfRule type="containsText" dxfId="393" priority="656" operator="containsText" text="ALERT">
      <formula>NOT(ISERROR(SEARCH("ALERT",E234)))</formula>
    </cfRule>
    <cfRule type="containsText" dxfId="392" priority="657" operator="containsText" text="OK">
      <formula>NOT(ISERROR(SEARCH("OK",E234)))</formula>
    </cfRule>
  </conditionalFormatting>
  <conditionalFormatting sqref="E234">
    <cfRule type="containsText" dxfId="391" priority="653" operator="containsText" text="WARNING">
      <formula>NOT(ISERROR(SEARCH("WARNING",E234)))</formula>
    </cfRule>
    <cfRule type="containsText" dxfId="390" priority="654" operator="containsText" text="OK">
      <formula>NOT(ISERROR(SEARCH("OK",E234)))</formula>
    </cfRule>
  </conditionalFormatting>
  <conditionalFormatting sqref="E235">
    <cfRule type="containsText" dxfId="389" priority="643" operator="containsText" text="OK">
      <formula>NOT(ISERROR(SEARCH("OK",E235)))</formula>
    </cfRule>
  </conditionalFormatting>
  <conditionalFormatting sqref="E235">
    <cfRule type="containsText" dxfId="388" priority="646" operator="containsText" text="WORNING">
      <formula>NOT(ISERROR(SEARCH("WORNING",E235)))</formula>
    </cfRule>
    <cfRule type="containsText" dxfId="387" priority="647" operator="containsText" text="ALERT">
      <formula>NOT(ISERROR(SEARCH("ALERT",E235)))</formula>
    </cfRule>
    <cfRule type="containsText" dxfId="386" priority="648" operator="containsText" text="OK">
      <formula>NOT(ISERROR(SEARCH("OK",E235)))</formula>
    </cfRule>
  </conditionalFormatting>
  <conditionalFormatting sqref="E235">
    <cfRule type="containsText" dxfId="385" priority="644" operator="containsText" text="WARNING">
      <formula>NOT(ISERROR(SEARCH("WARNING",E235)))</formula>
    </cfRule>
    <cfRule type="containsText" dxfId="384" priority="645" operator="containsText" text="OK">
      <formula>NOT(ISERROR(SEARCH("OK",E235)))</formula>
    </cfRule>
  </conditionalFormatting>
  <conditionalFormatting sqref="E236">
    <cfRule type="containsText" dxfId="383" priority="634" operator="containsText" text="OK">
      <formula>NOT(ISERROR(SEARCH("OK",E236)))</formula>
    </cfRule>
  </conditionalFormatting>
  <conditionalFormatting sqref="E236">
    <cfRule type="containsText" dxfId="382" priority="640" operator="containsText" text="WORNING">
      <formula>NOT(ISERROR(SEARCH("WORNING",E236)))</formula>
    </cfRule>
    <cfRule type="containsText" dxfId="381" priority="641" operator="containsText" text="ALERT">
      <formula>NOT(ISERROR(SEARCH("ALERT",E236)))</formula>
    </cfRule>
    <cfRule type="containsText" dxfId="380" priority="642" operator="containsText" text="OK">
      <formula>NOT(ISERROR(SEARCH("OK",E236)))</formula>
    </cfRule>
  </conditionalFormatting>
  <conditionalFormatting sqref="E236">
    <cfRule type="containsText" dxfId="379" priority="637" operator="containsText" text="WORNING">
      <formula>NOT(ISERROR(SEARCH("WORNING",E236)))</formula>
    </cfRule>
    <cfRule type="containsText" dxfId="378" priority="638" operator="containsText" text="ALERT">
      <formula>NOT(ISERROR(SEARCH("ALERT",E236)))</formula>
    </cfRule>
    <cfRule type="containsText" dxfId="377" priority="639" operator="containsText" text="OK">
      <formula>NOT(ISERROR(SEARCH("OK",E236)))</formula>
    </cfRule>
  </conditionalFormatting>
  <conditionalFormatting sqref="E236">
    <cfRule type="containsText" dxfId="376" priority="635" operator="containsText" text="WARNING">
      <formula>NOT(ISERROR(SEARCH("WARNING",E236)))</formula>
    </cfRule>
    <cfRule type="containsText" dxfId="375" priority="636" operator="containsText" text="OK">
      <formula>NOT(ISERROR(SEARCH("OK",E236)))</formula>
    </cfRule>
  </conditionalFormatting>
  <conditionalFormatting sqref="E237">
    <cfRule type="containsText" dxfId="374" priority="625" operator="containsText" text="OK">
      <formula>NOT(ISERROR(SEARCH("OK",E237)))</formula>
    </cfRule>
  </conditionalFormatting>
  <conditionalFormatting sqref="E237">
    <cfRule type="containsText" dxfId="373" priority="631" operator="containsText" text="WORNING">
      <formula>NOT(ISERROR(SEARCH("WORNING",E237)))</formula>
    </cfRule>
    <cfRule type="containsText" dxfId="372" priority="632" operator="containsText" text="ALERT">
      <formula>NOT(ISERROR(SEARCH("ALERT",E237)))</formula>
    </cfRule>
    <cfRule type="containsText" dxfId="371" priority="633" operator="containsText" text="OK">
      <formula>NOT(ISERROR(SEARCH("OK",E237)))</formula>
    </cfRule>
  </conditionalFormatting>
  <conditionalFormatting sqref="E237">
    <cfRule type="containsText" dxfId="370" priority="628" operator="containsText" text="WORNING">
      <formula>NOT(ISERROR(SEARCH("WORNING",E237)))</formula>
    </cfRule>
    <cfRule type="containsText" dxfId="369" priority="629" operator="containsText" text="ALERT">
      <formula>NOT(ISERROR(SEARCH("ALERT",E237)))</formula>
    </cfRule>
    <cfRule type="containsText" dxfId="368" priority="630" operator="containsText" text="OK">
      <formula>NOT(ISERROR(SEARCH("OK",E237)))</formula>
    </cfRule>
  </conditionalFormatting>
  <conditionalFormatting sqref="E237">
    <cfRule type="containsText" dxfId="367" priority="626" operator="containsText" text="WARNING">
      <formula>NOT(ISERROR(SEARCH("WARNING",E237)))</formula>
    </cfRule>
    <cfRule type="containsText" dxfId="366" priority="627" operator="containsText" text="OK">
      <formula>NOT(ISERROR(SEARCH("OK",E237)))</formula>
    </cfRule>
  </conditionalFormatting>
  <conditionalFormatting sqref="E238">
    <cfRule type="containsText" dxfId="365" priority="616" operator="containsText" text="OK">
      <formula>NOT(ISERROR(SEARCH("OK",E238)))</formula>
    </cfRule>
  </conditionalFormatting>
  <conditionalFormatting sqref="E238">
    <cfRule type="containsText" dxfId="364" priority="622" operator="containsText" text="WORNING">
      <formula>NOT(ISERROR(SEARCH("WORNING",E238)))</formula>
    </cfRule>
    <cfRule type="containsText" dxfId="363" priority="623" operator="containsText" text="ALERT">
      <formula>NOT(ISERROR(SEARCH("ALERT",E238)))</formula>
    </cfRule>
    <cfRule type="containsText" dxfId="362" priority="624" operator="containsText" text="OK">
      <formula>NOT(ISERROR(SEARCH("OK",E238)))</formula>
    </cfRule>
  </conditionalFormatting>
  <conditionalFormatting sqref="E238">
    <cfRule type="containsText" dxfId="361" priority="619" operator="containsText" text="WORNING">
      <formula>NOT(ISERROR(SEARCH("WORNING",E238)))</formula>
    </cfRule>
    <cfRule type="containsText" dxfId="360" priority="620" operator="containsText" text="ALERT">
      <formula>NOT(ISERROR(SEARCH("ALERT",E238)))</formula>
    </cfRule>
    <cfRule type="containsText" dxfId="359" priority="621" operator="containsText" text="OK">
      <formula>NOT(ISERROR(SEARCH("OK",E238)))</formula>
    </cfRule>
  </conditionalFormatting>
  <conditionalFormatting sqref="E238">
    <cfRule type="containsText" dxfId="358" priority="617" operator="containsText" text="WARNING">
      <formula>NOT(ISERROR(SEARCH("WARNING",E238)))</formula>
    </cfRule>
    <cfRule type="containsText" dxfId="357" priority="618" operator="containsText" text="OK">
      <formula>NOT(ISERROR(SEARCH("OK",E238)))</formula>
    </cfRule>
  </conditionalFormatting>
  <conditionalFormatting sqref="E243">
    <cfRule type="containsText" dxfId="356" priority="571" operator="containsText" text="OK">
      <formula>NOT(ISERROR(SEARCH("OK",E243)))</formula>
    </cfRule>
  </conditionalFormatting>
  <conditionalFormatting sqref="E243">
    <cfRule type="containsText" dxfId="355" priority="577" operator="containsText" text="WORNING">
      <formula>NOT(ISERROR(SEARCH("WORNING",E243)))</formula>
    </cfRule>
    <cfRule type="containsText" dxfId="354" priority="578" operator="containsText" text="ALERT">
      <formula>NOT(ISERROR(SEARCH("ALERT",E243)))</formula>
    </cfRule>
    <cfRule type="containsText" dxfId="353" priority="579" operator="containsText" text="OK">
      <formula>NOT(ISERROR(SEARCH("OK",E243)))</formula>
    </cfRule>
  </conditionalFormatting>
  <conditionalFormatting sqref="E243">
    <cfRule type="containsText" dxfId="352" priority="574" operator="containsText" text="WORNING">
      <formula>NOT(ISERROR(SEARCH("WORNING",E243)))</formula>
    </cfRule>
    <cfRule type="containsText" dxfId="351" priority="575" operator="containsText" text="ALERT">
      <formula>NOT(ISERROR(SEARCH("ALERT",E243)))</formula>
    </cfRule>
    <cfRule type="containsText" dxfId="350" priority="576" operator="containsText" text="OK">
      <formula>NOT(ISERROR(SEARCH("OK",E243)))</formula>
    </cfRule>
  </conditionalFormatting>
  <conditionalFormatting sqref="E243">
    <cfRule type="containsText" dxfId="349" priority="572" operator="containsText" text="WARNING">
      <formula>NOT(ISERROR(SEARCH("WARNING",E243)))</formula>
    </cfRule>
    <cfRule type="containsText" dxfId="348" priority="573" operator="containsText" text="OK">
      <formula>NOT(ISERROR(SEARCH("OK",E243)))</formula>
    </cfRule>
  </conditionalFormatting>
  <conditionalFormatting sqref="E239">
    <cfRule type="containsText" dxfId="347" priority="607" operator="containsText" text="OK">
      <formula>NOT(ISERROR(SEARCH("OK",E239)))</formula>
    </cfRule>
  </conditionalFormatting>
  <conditionalFormatting sqref="E239">
    <cfRule type="containsText" dxfId="346" priority="613" operator="containsText" text="WORNING">
      <formula>NOT(ISERROR(SEARCH("WORNING",E239)))</formula>
    </cfRule>
    <cfRule type="containsText" dxfId="345" priority="614" operator="containsText" text="ALERT">
      <formula>NOT(ISERROR(SEARCH("ALERT",E239)))</formula>
    </cfRule>
    <cfRule type="containsText" dxfId="344" priority="615" operator="containsText" text="OK">
      <formula>NOT(ISERROR(SEARCH("OK",E239)))</formula>
    </cfRule>
  </conditionalFormatting>
  <conditionalFormatting sqref="E239">
    <cfRule type="containsText" dxfId="343" priority="610" operator="containsText" text="WORNING">
      <formula>NOT(ISERROR(SEARCH("WORNING",E239)))</formula>
    </cfRule>
    <cfRule type="containsText" dxfId="342" priority="611" operator="containsText" text="ALERT">
      <formula>NOT(ISERROR(SEARCH("ALERT",E239)))</formula>
    </cfRule>
    <cfRule type="containsText" dxfId="341" priority="612" operator="containsText" text="OK">
      <formula>NOT(ISERROR(SEARCH("OK",E239)))</formula>
    </cfRule>
  </conditionalFormatting>
  <conditionalFormatting sqref="E239">
    <cfRule type="containsText" dxfId="340" priority="608" operator="containsText" text="WARNING">
      <formula>NOT(ISERROR(SEARCH("WARNING",E239)))</formula>
    </cfRule>
    <cfRule type="containsText" dxfId="339" priority="609" operator="containsText" text="OK">
      <formula>NOT(ISERROR(SEARCH("OK",E239)))</formula>
    </cfRule>
  </conditionalFormatting>
  <conditionalFormatting sqref="E240">
    <cfRule type="containsText" dxfId="338" priority="598" operator="containsText" text="OK">
      <formula>NOT(ISERROR(SEARCH("OK",E240)))</formula>
    </cfRule>
  </conditionalFormatting>
  <conditionalFormatting sqref="E240">
    <cfRule type="containsText" dxfId="337" priority="604" operator="containsText" text="WORNING">
      <formula>NOT(ISERROR(SEARCH("WORNING",E240)))</formula>
    </cfRule>
    <cfRule type="containsText" dxfId="336" priority="605" operator="containsText" text="ALERT">
      <formula>NOT(ISERROR(SEARCH("ALERT",E240)))</formula>
    </cfRule>
    <cfRule type="containsText" dxfId="335" priority="606" operator="containsText" text="OK">
      <formula>NOT(ISERROR(SEARCH("OK",E240)))</formula>
    </cfRule>
  </conditionalFormatting>
  <conditionalFormatting sqref="E240">
    <cfRule type="containsText" dxfId="334" priority="601" operator="containsText" text="WORNING">
      <formula>NOT(ISERROR(SEARCH("WORNING",E240)))</formula>
    </cfRule>
    <cfRule type="containsText" dxfId="333" priority="602" operator="containsText" text="ALERT">
      <formula>NOT(ISERROR(SEARCH("ALERT",E240)))</formula>
    </cfRule>
    <cfRule type="containsText" dxfId="332" priority="603" operator="containsText" text="OK">
      <formula>NOT(ISERROR(SEARCH("OK",E240)))</formula>
    </cfRule>
  </conditionalFormatting>
  <conditionalFormatting sqref="E240">
    <cfRule type="containsText" dxfId="331" priority="599" operator="containsText" text="WARNING">
      <formula>NOT(ISERROR(SEARCH("WARNING",E240)))</formula>
    </cfRule>
    <cfRule type="containsText" dxfId="330" priority="600" operator="containsText" text="OK">
      <formula>NOT(ISERROR(SEARCH("OK",E240)))</formula>
    </cfRule>
  </conditionalFormatting>
  <conditionalFormatting sqref="E241">
    <cfRule type="containsText" dxfId="329" priority="589" operator="containsText" text="OK">
      <formula>NOT(ISERROR(SEARCH("OK",E241)))</formula>
    </cfRule>
  </conditionalFormatting>
  <conditionalFormatting sqref="E241">
    <cfRule type="containsText" dxfId="328" priority="595" operator="containsText" text="WORNING">
      <formula>NOT(ISERROR(SEARCH("WORNING",E241)))</formula>
    </cfRule>
    <cfRule type="containsText" dxfId="327" priority="596" operator="containsText" text="ALERT">
      <formula>NOT(ISERROR(SEARCH("ALERT",E241)))</formula>
    </cfRule>
    <cfRule type="containsText" dxfId="326" priority="597" operator="containsText" text="OK">
      <formula>NOT(ISERROR(SEARCH("OK",E241)))</formula>
    </cfRule>
  </conditionalFormatting>
  <conditionalFormatting sqref="E241">
    <cfRule type="containsText" dxfId="325" priority="592" operator="containsText" text="WORNING">
      <formula>NOT(ISERROR(SEARCH("WORNING",E241)))</formula>
    </cfRule>
    <cfRule type="containsText" dxfId="324" priority="593" operator="containsText" text="ALERT">
      <formula>NOT(ISERROR(SEARCH("ALERT",E241)))</formula>
    </cfRule>
    <cfRule type="containsText" dxfId="323" priority="594" operator="containsText" text="OK">
      <formula>NOT(ISERROR(SEARCH("OK",E241)))</formula>
    </cfRule>
  </conditionalFormatting>
  <conditionalFormatting sqref="E241">
    <cfRule type="containsText" dxfId="322" priority="590" operator="containsText" text="WARNING">
      <formula>NOT(ISERROR(SEARCH("WARNING",E241)))</formula>
    </cfRule>
    <cfRule type="containsText" dxfId="321" priority="591" operator="containsText" text="OK">
      <formula>NOT(ISERROR(SEARCH("OK",E241)))</formula>
    </cfRule>
  </conditionalFormatting>
  <conditionalFormatting sqref="E242">
    <cfRule type="containsText" dxfId="320" priority="580" operator="containsText" text="OK">
      <formula>NOT(ISERROR(SEARCH("OK",E242)))</formula>
    </cfRule>
  </conditionalFormatting>
  <conditionalFormatting sqref="E242">
    <cfRule type="containsText" dxfId="319" priority="586" operator="containsText" text="WORNING">
      <formula>NOT(ISERROR(SEARCH("WORNING",E242)))</formula>
    </cfRule>
    <cfRule type="containsText" dxfId="318" priority="587" operator="containsText" text="ALERT">
      <formula>NOT(ISERROR(SEARCH("ALERT",E242)))</formula>
    </cfRule>
    <cfRule type="containsText" dxfId="317" priority="588" operator="containsText" text="OK">
      <formula>NOT(ISERROR(SEARCH("OK",E242)))</formula>
    </cfRule>
  </conditionalFormatting>
  <conditionalFormatting sqref="E242">
    <cfRule type="containsText" dxfId="316" priority="583" operator="containsText" text="WORNING">
      <formula>NOT(ISERROR(SEARCH("WORNING",E242)))</formula>
    </cfRule>
    <cfRule type="containsText" dxfId="315" priority="584" operator="containsText" text="ALERT">
      <formula>NOT(ISERROR(SEARCH("ALERT",E242)))</formula>
    </cfRule>
    <cfRule type="containsText" dxfId="314" priority="585" operator="containsText" text="OK">
      <formula>NOT(ISERROR(SEARCH("OK",E242)))</formula>
    </cfRule>
  </conditionalFormatting>
  <conditionalFormatting sqref="E242">
    <cfRule type="containsText" dxfId="313" priority="581" operator="containsText" text="WARNING">
      <formula>NOT(ISERROR(SEARCH("WARNING",E242)))</formula>
    </cfRule>
    <cfRule type="containsText" dxfId="312" priority="582" operator="containsText" text="OK">
      <formula>NOT(ISERROR(SEARCH("OK",E242)))</formula>
    </cfRule>
  </conditionalFormatting>
  <conditionalFormatting sqref="E244">
    <cfRule type="containsText" dxfId="311" priority="562" operator="containsText" text="OK">
      <formula>NOT(ISERROR(SEARCH("OK",E244)))</formula>
    </cfRule>
  </conditionalFormatting>
  <conditionalFormatting sqref="E244">
    <cfRule type="containsText" dxfId="310" priority="568" operator="containsText" text="WORNING">
      <formula>NOT(ISERROR(SEARCH("WORNING",E244)))</formula>
    </cfRule>
    <cfRule type="containsText" dxfId="309" priority="569" operator="containsText" text="ALERT">
      <formula>NOT(ISERROR(SEARCH("ALERT",E244)))</formula>
    </cfRule>
    <cfRule type="containsText" dxfId="308" priority="570" operator="containsText" text="OK">
      <formula>NOT(ISERROR(SEARCH("OK",E244)))</formula>
    </cfRule>
  </conditionalFormatting>
  <conditionalFormatting sqref="E244">
    <cfRule type="containsText" dxfId="307" priority="565" operator="containsText" text="WORNING">
      <formula>NOT(ISERROR(SEARCH("WORNING",E244)))</formula>
    </cfRule>
    <cfRule type="containsText" dxfId="306" priority="566" operator="containsText" text="ALERT">
      <formula>NOT(ISERROR(SEARCH("ALERT",E244)))</formula>
    </cfRule>
    <cfRule type="containsText" dxfId="305" priority="567" operator="containsText" text="OK">
      <formula>NOT(ISERROR(SEARCH("OK",E244)))</formula>
    </cfRule>
  </conditionalFormatting>
  <conditionalFormatting sqref="E244">
    <cfRule type="containsText" dxfId="304" priority="563" operator="containsText" text="WARNING">
      <formula>NOT(ISERROR(SEARCH("WARNING",E244)))</formula>
    </cfRule>
    <cfRule type="containsText" dxfId="303" priority="564" operator="containsText" text="OK">
      <formula>NOT(ISERROR(SEARCH("OK",E244)))</formula>
    </cfRule>
  </conditionalFormatting>
  <conditionalFormatting sqref="E245">
    <cfRule type="containsText" dxfId="302" priority="553" operator="containsText" text="OK">
      <formula>NOT(ISERROR(SEARCH("OK",E245)))</formula>
    </cfRule>
  </conditionalFormatting>
  <conditionalFormatting sqref="E245">
    <cfRule type="containsText" dxfId="301" priority="559" operator="containsText" text="WORNING">
      <formula>NOT(ISERROR(SEARCH("WORNING",E245)))</formula>
    </cfRule>
    <cfRule type="containsText" dxfId="300" priority="560" operator="containsText" text="ALERT">
      <formula>NOT(ISERROR(SEARCH("ALERT",E245)))</formula>
    </cfRule>
    <cfRule type="containsText" dxfId="299" priority="561" operator="containsText" text="OK">
      <formula>NOT(ISERROR(SEARCH("OK",E245)))</formula>
    </cfRule>
  </conditionalFormatting>
  <conditionalFormatting sqref="E245">
    <cfRule type="containsText" dxfId="298" priority="556" operator="containsText" text="WORNING">
      <formula>NOT(ISERROR(SEARCH("WORNING",E245)))</formula>
    </cfRule>
    <cfRule type="containsText" dxfId="297" priority="557" operator="containsText" text="ALERT">
      <formula>NOT(ISERROR(SEARCH("ALERT",E245)))</formula>
    </cfRule>
    <cfRule type="containsText" dxfId="296" priority="558" operator="containsText" text="OK">
      <formula>NOT(ISERROR(SEARCH("OK",E245)))</formula>
    </cfRule>
  </conditionalFormatting>
  <conditionalFormatting sqref="E245">
    <cfRule type="containsText" dxfId="295" priority="554" operator="containsText" text="WARNING">
      <formula>NOT(ISERROR(SEARCH("WARNING",E245)))</formula>
    </cfRule>
    <cfRule type="containsText" dxfId="294" priority="555" operator="containsText" text="OK">
      <formula>NOT(ISERROR(SEARCH("OK",E245)))</formula>
    </cfRule>
  </conditionalFormatting>
  <conditionalFormatting sqref="E246">
    <cfRule type="containsText" dxfId="293" priority="544" operator="containsText" text="OK">
      <formula>NOT(ISERROR(SEARCH("OK",E246)))</formula>
    </cfRule>
  </conditionalFormatting>
  <conditionalFormatting sqref="E246">
    <cfRule type="containsText" dxfId="292" priority="550" operator="containsText" text="WORNING">
      <formula>NOT(ISERROR(SEARCH("WORNING",E246)))</formula>
    </cfRule>
    <cfRule type="containsText" dxfId="291" priority="551" operator="containsText" text="ALERT">
      <formula>NOT(ISERROR(SEARCH("ALERT",E246)))</formula>
    </cfRule>
    <cfRule type="containsText" dxfId="290" priority="552" operator="containsText" text="OK">
      <formula>NOT(ISERROR(SEARCH("OK",E246)))</formula>
    </cfRule>
  </conditionalFormatting>
  <conditionalFormatting sqref="E246">
    <cfRule type="containsText" dxfId="289" priority="547" operator="containsText" text="WORNING">
      <formula>NOT(ISERROR(SEARCH("WORNING",E246)))</formula>
    </cfRule>
    <cfRule type="containsText" dxfId="288" priority="548" operator="containsText" text="ALERT">
      <formula>NOT(ISERROR(SEARCH("ALERT",E246)))</formula>
    </cfRule>
    <cfRule type="containsText" dxfId="287" priority="549" operator="containsText" text="OK">
      <formula>NOT(ISERROR(SEARCH("OK",E246)))</formula>
    </cfRule>
  </conditionalFormatting>
  <conditionalFormatting sqref="E246">
    <cfRule type="containsText" dxfId="286" priority="545" operator="containsText" text="WARNING">
      <formula>NOT(ISERROR(SEARCH("WARNING",E246)))</formula>
    </cfRule>
    <cfRule type="containsText" dxfId="285" priority="546" operator="containsText" text="OK">
      <formula>NOT(ISERROR(SEARCH("OK",E246)))</formula>
    </cfRule>
  </conditionalFormatting>
  <conditionalFormatting sqref="E247">
    <cfRule type="containsText" dxfId="284" priority="535" operator="containsText" text="OK">
      <formula>NOT(ISERROR(SEARCH("OK",E247)))</formula>
    </cfRule>
  </conditionalFormatting>
  <conditionalFormatting sqref="E247">
    <cfRule type="containsText" dxfId="283" priority="538" operator="containsText" text="WORNING">
      <formula>NOT(ISERROR(SEARCH("WORNING",E247)))</formula>
    </cfRule>
    <cfRule type="containsText" dxfId="282" priority="539" operator="containsText" text="ALERT">
      <formula>NOT(ISERROR(SEARCH("ALERT",E247)))</formula>
    </cfRule>
    <cfRule type="containsText" dxfId="281" priority="540" operator="containsText" text="OK">
      <formula>NOT(ISERROR(SEARCH("OK",E247)))</formula>
    </cfRule>
  </conditionalFormatting>
  <conditionalFormatting sqref="E247">
    <cfRule type="containsText" dxfId="280" priority="536" operator="containsText" text="WARNING">
      <formula>NOT(ISERROR(SEARCH("WARNING",E247)))</formula>
    </cfRule>
    <cfRule type="containsText" dxfId="279" priority="537" operator="containsText" text="OK">
      <formula>NOT(ISERROR(SEARCH("OK",E247)))</formula>
    </cfRule>
  </conditionalFormatting>
  <conditionalFormatting sqref="E251">
    <cfRule type="containsText" dxfId="278" priority="526" operator="containsText" text="OK">
      <formula>NOT(ISERROR(SEARCH("OK",E251)))</formula>
    </cfRule>
  </conditionalFormatting>
  <conditionalFormatting sqref="E251">
    <cfRule type="containsText" dxfId="277" priority="529" operator="containsText" text="WORNING">
      <formula>NOT(ISERROR(SEARCH("WORNING",E251)))</formula>
    </cfRule>
    <cfRule type="containsText" dxfId="276" priority="530" operator="containsText" text="ALERT">
      <formula>NOT(ISERROR(SEARCH("ALERT",E251)))</formula>
    </cfRule>
    <cfRule type="containsText" dxfId="275" priority="531" operator="containsText" text="OK">
      <formula>NOT(ISERROR(SEARCH("OK",E251)))</formula>
    </cfRule>
  </conditionalFormatting>
  <conditionalFormatting sqref="E251">
    <cfRule type="containsText" dxfId="274" priority="527" operator="containsText" text="WARNING">
      <formula>NOT(ISERROR(SEARCH("WARNING",E251)))</formula>
    </cfRule>
    <cfRule type="containsText" dxfId="273" priority="528" operator="containsText" text="OK">
      <formula>NOT(ISERROR(SEARCH("OK",E251)))</formula>
    </cfRule>
  </conditionalFormatting>
  <conditionalFormatting sqref="E252">
    <cfRule type="containsText" dxfId="272" priority="517" operator="containsText" text="OK">
      <formula>NOT(ISERROR(SEARCH("OK",E252)))</formula>
    </cfRule>
  </conditionalFormatting>
  <conditionalFormatting sqref="E252">
    <cfRule type="containsText" dxfId="271" priority="523" operator="containsText" text="WORNING">
      <formula>NOT(ISERROR(SEARCH("WORNING",E252)))</formula>
    </cfRule>
    <cfRule type="containsText" dxfId="270" priority="524" operator="containsText" text="ALERT">
      <formula>NOT(ISERROR(SEARCH("ALERT",E252)))</formula>
    </cfRule>
    <cfRule type="containsText" dxfId="269" priority="525" operator="containsText" text="OK">
      <formula>NOT(ISERROR(SEARCH("OK",E252)))</formula>
    </cfRule>
  </conditionalFormatting>
  <conditionalFormatting sqref="E252">
    <cfRule type="containsText" dxfId="268" priority="520" operator="containsText" text="WORNING">
      <formula>NOT(ISERROR(SEARCH("WORNING",E252)))</formula>
    </cfRule>
    <cfRule type="containsText" dxfId="267" priority="521" operator="containsText" text="ALERT">
      <formula>NOT(ISERROR(SEARCH("ALERT",E252)))</formula>
    </cfRule>
    <cfRule type="containsText" dxfId="266" priority="522" operator="containsText" text="OK">
      <formula>NOT(ISERROR(SEARCH("OK",E252)))</formula>
    </cfRule>
  </conditionalFormatting>
  <conditionalFormatting sqref="E252">
    <cfRule type="containsText" dxfId="265" priority="518" operator="containsText" text="WARNING">
      <formula>NOT(ISERROR(SEARCH("WARNING",E252)))</formula>
    </cfRule>
    <cfRule type="containsText" dxfId="264" priority="519" operator="containsText" text="OK">
      <formula>NOT(ISERROR(SEARCH("OK",E252)))</formula>
    </cfRule>
  </conditionalFormatting>
  <conditionalFormatting sqref="E253">
    <cfRule type="containsText" dxfId="263" priority="508" operator="containsText" text="OK">
      <formula>NOT(ISERROR(SEARCH("OK",E253)))</formula>
    </cfRule>
  </conditionalFormatting>
  <conditionalFormatting sqref="E253">
    <cfRule type="containsText" dxfId="262" priority="514" operator="containsText" text="WORNING">
      <formula>NOT(ISERROR(SEARCH("WORNING",E253)))</formula>
    </cfRule>
    <cfRule type="containsText" dxfId="261" priority="515" operator="containsText" text="ALERT">
      <formula>NOT(ISERROR(SEARCH("ALERT",E253)))</formula>
    </cfRule>
    <cfRule type="containsText" dxfId="260" priority="516" operator="containsText" text="OK">
      <formula>NOT(ISERROR(SEARCH("OK",E253)))</formula>
    </cfRule>
  </conditionalFormatting>
  <conditionalFormatting sqref="E253">
    <cfRule type="containsText" dxfId="259" priority="511" operator="containsText" text="WORNING">
      <formula>NOT(ISERROR(SEARCH("WORNING",E253)))</formula>
    </cfRule>
    <cfRule type="containsText" dxfId="258" priority="512" operator="containsText" text="ALERT">
      <formula>NOT(ISERROR(SEARCH("ALERT",E253)))</formula>
    </cfRule>
    <cfRule type="containsText" dxfId="257" priority="513" operator="containsText" text="OK">
      <formula>NOT(ISERROR(SEARCH("OK",E253)))</formula>
    </cfRule>
  </conditionalFormatting>
  <conditionalFormatting sqref="E253">
    <cfRule type="containsText" dxfId="256" priority="509" operator="containsText" text="WARNING">
      <formula>NOT(ISERROR(SEARCH("WARNING",E253)))</formula>
    </cfRule>
    <cfRule type="containsText" dxfId="255" priority="510" operator="containsText" text="OK">
      <formula>NOT(ISERROR(SEARCH("OK",E253)))</formula>
    </cfRule>
  </conditionalFormatting>
  <conditionalFormatting sqref="E254">
    <cfRule type="containsText" dxfId="254" priority="499" operator="containsText" text="OK">
      <formula>NOT(ISERROR(SEARCH("OK",E254)))</formula>
    </cfRule>
  </conditionalFormatting>
  <conditionalFormatting sqref="E254">
    <cfRule type="containsText" dxfId="253" priority="505" operator="containsText" text="WORNING">
      <formula>NOT(ISERROR(SEARCH("WORNING",E254)))</formula>
    </cfRule>
    <cfRule type="containsText" dxfId="252" priority="506" operator="containsText" text="ALERT">
      <formula>NOT(ISERROR(SEARCH("ALERT",E254)))</formula>
    </cfRule>
    <cfRule type="containsText" dxfId="251" priority="507" operator="containsText" text="OK">
      <formula>NOT(ISERROR(SEARCH("OK",E254)))</formula>
    </cfRule>
  </conditionalFormatting>
  <conditionalFormatting sqref="E254">
    <cfRule type="containsText" dxfId="250" priority="502" operator="containsText" text="WORNING">
      <formula>NOT(ISERROR(SEARCH("WORNING",E254)))</formula>
    </cfRule>
    <cfRule type="containsText" dxfId="249" priority="503" operator="containsText" text="ALERT">
      <formula>NOT(ISERROR(SEARCH("ALERT",E254)))</formula>
    </cfRule>
    <cfRule type="containsText" dxfId="248" priority="504" operator="containsText" text="OK">
      <formula>NOT(ISERROR(SEARCH("OK",E254)))</formula>
    </cfRule>
  </conditionalFormatting>
  <conditionalFormatting sqref="E254">
    <cfRule type="containsText" dxfId="247" priority="500" operator="containsText" text="WARNING">
      <formula>NOT(ISERROR(SEARCH("WARNING",E254)))</formula>
    </cfRule>
    <cfRule type="containsText" dxfId="246" priority="501" operator="containsText" text="OK">
      <formula>NOT(ISERROR(SEARCH("OK",E254)))</formula>
    </cfRule>
  </conditionalFormatting>
  <conditionalFormatting sqref="E255">
    <cfRule type="containsText" dxfId="245" priority="490" operator="containsText" text="OK">
      <formula>NOT(ISERROR(SEARCH("OK",E255)))</formula>
    </cfRule>
  </conditionalFormatting>
  <conditionalFormatting sqref="E255">
    <cfRule type="containsText" dxfId="244" priority="496" operator="containsText" text="WORNING">
      <formula>NOT(ISERROR(SEARCH("WORNING",E255)))</formula>
    </cfRule>
    <cfRule type="containsText" dxfId="243" priority="497" operator="containsText" text="ALERT">
      <formula>NOT(ISERROR(SEARCH("ALERT",E255)))</formula>
    </cfRule>
    <cfRule type="containsText" dxfId="242" priority="498" operator="containsText" text="OK">
      <formula>NOT(ISERROR(SEARCH("OK",E255)))</formula>
    </cfRule>
  </conditionalFormatting>
  <conditionalFormatting sqref="E255">
    <cfRule type="containsText" dxfId="241" priority="493" operator="containsText" text="WORNING">
      <formula>NOT(ISERROR(SEARCH("WORNING",E255)))</formula>
    </cfRule>
    <cfRule type="containsText" dxfId="240" priority="494" operator="containsText" text="ALERT">
      <formula>NOT(ISERROR(SEARCH("ALERT",E255)))</formula>
    </cfRule>
    <cfRule type="containsText" dxfId="239" priority="495" operator="containsText" text="OK">
      <formula>NOT(ISERROR(SEARCH("OK",E255)))</formula>
    </cfRule>
  </conditionalFormatting>
  <conditionalFormatting sqref="E255">
    <cfRule type="containsText" dxfId="238" priority="491" operator="containsText" text="WARNING">
      <formula>NOT(ISERROR(SEARCH("WARNING",E255)))</formula>
    </cfRule>
    <cfRule type="containsText" dxfId="237" priority="492" operator="containsText" text="OK">
      <formula>NOT(ISERROR(SEARCH("OK",E255)))</formula>
    </cfRule>
  </conditionalFormatting>
  <conditionalFormatting sqref="E256">
    <cfRule type="containsText" dxfId="236" priority="481" operator="containsText" text="OK">
      <formula>NOT(ISERROR(SEARCH("OK",E256)))</formula>
    </cfRule>
  </conditionalFormatting>
  <conditionalFormatting sqref="E256">
    <cfRule type="containsText" dxfId="235" priority="487" operator="containsText" text="WORNING">
      <formula>NOT(ISERROR(SEARCH("WORNING",E256)))</formula>
    </cfRule>
    <cfRule type="containsText" dxfId="234" priority="488" operator="containsText" text="ALERT">
      <formula>NOT(ISERROR(SEARCH("ALERT",E256)))</formula>
    </cfRule>
    <cfRule type="containsText" dxfId="233" priority="489" operator="containsText" text="OK">
      <formula>NOT(ISERROR(SEARCH("OK",E256)))</formula>
    </cfRule>
  </conditionalFormatting>
  <conditionalFormatting sqref="E256">
    <cfRule type="containsText" dxfId="232" priority="484" operator="containsText" text="WORNING">
      <formula>NOT(ISERROR(SEARCH("WORNING",E256)))</formula>
    </cfRule>
    <cfRule type="containsText" dxfId="231" priority="485" operator="containsText" text="ALERT">
      <formula>NOT(ISERROR(SEARCH("ALERT",E256)))</formula>
    </cfRule>
    <cfRule type="containsText" dxfId="230" priority="486" operator="containsText" text="OK">
      <formula>NOT(ISERROR(SEARCH("OK",E256)))</formula>
    </cfRule>
  </conditionalFormatting>
  <conditionalFormatting sqref="E256">
    <cfRule type="containsText" dxfId="229" priority="482" operator="containsText" text="WARNING">
      <formula>NOT(ISERROR(SEARCH("WARNING",E256)))</formula>
    </cfRule>
    <cfRule type="containsText" dxfId="228" priority="483" operator="containsText" text="OK">
      <formula>NOT(ISERROR(SEARCH("OK",E256)))</formula>
    </cfRule>
  </conditionalFormatting>
  <conditionalFormatting sqref="E257">
    <cfRule type="containsText" dxfId="227" priority="472" operator="containsText" text="OK">
      <formula>NOT(ISERROR(SEARCH("OK",E257)))</formula>
    </cfRule>
  </conditionalFormatting>
  <conditionalFormatting sqref="E257">
    <cfRule type="containsText" dxfId="226" priority="478" operator="containsText" text="WORNING">
      <formula>NOT(ISERROR(SEARCH("WORNING",E257)))</formula>
    </cfRule>
    <cfRule type="containsText" dxfId="225" priority="479" operator="containsText" text="ALERT">
      <formula>NOT(ISERROR(SEARCH("ALERT",E257)))</formula>
    </cfRule>
    <cfRule type="containsText" dxfId="224" priority="480" operator="containsText" text="OK">
      <formula>NOT(ISERROR(SEARCH("OK",E257)))</formula>
    </cfRule>
  </conditionalFormatting>
  <conditionalFormatting sqref="E257">
    <cfRule type="containsText" dxfId="223" priority="475" operator="containsText" text="WORNING">
      <formula>NOT(ISERROR(SEARCH("WORNING",E257)))</formula>
    </cfRule>
    <cfRule type="containsText" dxfId="222" priority="476" operator="containsText" text="ALERT">
      <formula>NOT(ISERROR(SEARCH("ALERT",E257)))</formula>
    </cfRule>
    <cfRule type="containsText" dxfId="221" priority="477" operator="containsText" text="OK">
      <formula>NOT(ISERROR(SEARCH("OK",E257)))</formula>
    </cfRule>
  </conditionalFormatting>
  <conditionalFormatting sqref="E257">
    <cfRule type="containsText" dxfId="220" priority="473" operator="containsText" text="WARNING">
      <formula>NOT(ISERROR(SEARCH("WARNING",E257)))</formula>
    </cfRule>
    <cfRule type="containsText" dxfId="219" priority="474" operator="containsText" text="OK">
      <formula>NOT(ISERROR(SEARCH("OK",E257)))</formula>
    </cfRule>
  </conditionalFormatting>
  <conditionalFormatting sqref="E258">
    <cfRule type="containsText" dxfId="218" priority="463" operator="containsText" text="OK">
      <formula>NOT(ISERROR(SEARCH("OK",E258)))</formula>
    </cfRule>
  </conditionalFormatting>
  <conditionalFormatting sqref="E258">
    <cfRule type="containsText" dxfId="217" priority="469" operator="containsText" text="WORNING">
      <formula>NOT(ISERROR(SEARCH("WORNING",E258)))</formula>
    </cfRule>
    <cfRule type="containsText" dxfId="216" priority="470" operator="containsText" text="ALERT">
      <formula>NOT(ISERROR(SEARCH("ALERT",E258)))</formula>
    </cfRule>
    <cfRule type="containsText" dxfId="215" priority="471" operator="containsText" text="OK">
      <formula>NOT(ISERROR(SEARCH("OK",E258)))</formula>
    </cfRule>
  </conditionalFormatting>
  <conditionalFormatting sqref="E258">
    <cfRule type="containsText" dxfId="214" priority="466" operator="containsText" text="WORNING">
      <formula>NOT(ISERROR(SEARCH("WORNING",E258)))</formula>
    </cfRule>
    <cfRule type="containsText" dxfId="213" priority="467" operator="containsText" text="ALERT">
      <formula>NOT(ISERROR(SEARCH("ALERT",E258)))</formula>
    </cfRule>
    <cfRule type="containsText" dxfId="212" priority="468" operator="containsText" text="OK">
      <formula>NOT(ISERROR(SEARCH("OK",E258)))</formula>
    </cfRule>
  </conditionalFormatting>
  <conditionalFormatting sqref="E258">
    <cfRule type="containsText" dxfId="211" priority="464" operator="containsText" text="WARNING">
      <formula>NOT(ISERROR(SEARCH("WARNING",E258)))</formula>
    </cfRule>
    <cfRule type="containsText" dxfId="210" priority="465" operator="containsText" text="OK">
      <formula>NOT(ISERROR(SEARCH("OK",E258)))</formula>
    </cfRule>
  </conditionalFormatting>
  <conditionalFormatting sqref="E266:E267">
    <cfRule type="containsText" dxfId="209" priority="418" operator="containsText" text="OK">
      <formula>NOT(ISERROR(SEARCH("OK",E266)))</formula>
    </cfRule>
  </conditionalFormatting>
  <conditionalFormatting sqref="E272:E273">
    <cfRule type="containsText" dxfId="208" priority="409" operator="containsText" text="OK">
      <formula>NOT(ISERROR(SEARCH("OK",E272)))</formula>
    </cfRule>
  </conditionalFormatting>
  <conditionalFormatting sqref="E266:E267">
    <cfRule type="containsText" dxfId="207" priority="424" operator="containsText" text="WORNING">
      <formula>NOT(ISERROR(SEARCH("WORNING",E266)))</formula>
    </cfRule>
    <cfRule type="containsText" dxfId="206" priority="425" operator="containsText" text="ALERT">
      <formula>NOT(ISERROR(SEARCH("ALERT",E266)))</formula>
    </cfRule>
    <cfRule type="containsText" dxfId="205" priority="426" operator="containsText" text="OK">
      <formula>NOT(ISERROR(SEARCH("OK",E266)))</formula>
    </cfRule>
  </conditionalFormatting>
  <conditionalFormatting sqref="E266:E267">
    <cfRule type="containsText" dxfId="204" priority="421" operator="containsText" text="WORNING">
      <formula>NOT(ISERROR(SEARCH("WORNING",E266)))</formula>
    </cfRule>
    <cfRule type="containsText" dxfId="203" priority="422" operator="containsText" text="ALERT">
      <formula>NOT(ISERROR(SEARCH("ALERT",E266)))</formula>
    </cfRule>
    <cfRule type="containsText" dxfId="202" priority="423" operator="containsText" text="OK">
      <formula>NOT(ISERROR(SEARCH("OK",E266)))</formula>
    </cfRule>
  </conditionalFormatting>
  <conditionalFormatting sqref="E266:E267">
    <cfRule type="containsText" dxfId="201" priority="419" operator="containsText" text="WARNING">
      <formula>NOT(ISERROR(SEARCH("WARNING",E266)))</formula>
    </cfRule>
    <cfRule type="containsText" dxfId="200" priority="420" operator="containsText" text="OK">
      <formula>NOT(ISERROR(SEARCH("OK",E266)))</formula>
    </cfRule>
  </conditionalFormatting>
  <conditionalFormatting sqref="E262">
    <cfRule type="containsText" dxfId="199" priority="454" operator="containsText" text="OK">
      <formula>NOT(ISERROR(SEARCH("OK",E262)))</formula>
    </cfRule>
  </conditionalFormatting>
  <conditionalFormatting sqref="E262">
    <cfRule type="containsText" dxfId="198" priority="460" operator="containsText" text="WORNING">
      <formula>NOT(ISERROR(SEARCH("WORNING",E262)))</formula>
    </cfRule>
    <cfRule type="containsText" dxfId="197" priority="461" operator="containsText" text="ALERT">
      <formula>NOT(ISERROR(SEARCH("ALERT",E262)))</formula>
    </cfRule>
    <cfRule type="containsText" dxfId="196" priority="462" operator="containsText" text="OK">
      <formula>NOT(ISERROR(SEARCH("OK",E262)))</formula>
    </cfRule>
  </conditionalFormatting>
  <conditionalFormatting sqref="E262">
    <cfRule type="containsText" dxfId="195" priority="457" operator="containsText" text="WORNING">
      <formula>NOT(ISERROR(SEARCH("WORNING",E262)))</formula>
    </cfRule>
    <cfRule type="containsText" dxfId="194" priority="458" operator="containsText" text="ALERT">
      <formula>NOT(ISERROR(SEARCH("ALERT",E262)))</formula>
    </cfRule>
    <cfRule type="containsText" dxfId="193" priority="459" operator="containsText" text="OK">
      <formula>NOT(ISERROR(SEARCH("OK",E262)))</formula>
    </cfRule>
  </conditionalFormatting>
  <conditionalFormatting sqref="E262">
    <cfRule type="containsText" dxfId="192" priority="455" operator="containsText" text="WARNING">
      <formula>NOT(ISERROR(SEARCH("WARNING",E262)))</formula>
    </cfRule>
    <cfRule type="containsText" dxfId="191" priority="456" operator="containsText" text="OK">
      <formula>NOT(ISERROR(SEARCH("OK",E262)))</formula>
    </cfRule>
  </conditionalFormatting>
  <conditionalFormatting sqref="E263">
    <cfRule type="containsText" dxfId="190" priority="445" operator="containsText" text="OK">
      <formula>NOT(ISERROR(SEARCH("OK",E263)))</formula>
    </cfRule>
  </conditionalFormatting>
  <conditionalFormatting sqref="E263">
    <cfRule type="containsText" dxfId="189" priority="451" operator="containsText" text="WORNING">
      <formula>NOT(ISERROR(SEARCH("WORNING",E263)))</formula>
    </cfRule>
    <cfRule type="containsText" dxfId="188" priority="452" operator="containsText" text="ALERT">
      <formula>NOT(ISERROR(SEARCH("ALERT",E263)))</formula>
    </cfRule>
    <cfRule type="containsText" dxfId="187" priority="453" operator="containsText" text="OK">
      <formula>NOT(ISERROR(SEARCH("OK",E263)))</formula>
    </cfRule>
  </conditionalFormatting>
  <conditionalFormatting sqref="E263">
    <cfRule type="containsText" dxfId="186" priority="448" operator="containsText" text="WORNING">
      <formula>NOT(ISERROR(SEARCH("WORNING",E263)))</formula>
    </cfRule>
    <cfRule type="containsText" dxfId="185" priority="449" operator="containsText" text="ALERT">
      <formula>NOT(ISERROR(SEARCH("ALERT",E263)))</formula>
    </cfRule>
    <cfRule type="containsText" dxfId="184" priority="450" operator="containsText" text="OK">
      <formula>NOT(ISERROR(SEARCH("OK",E263)))</formula>
    </cfRule>
  </conditionalFormatting>
  <conditionalFormatting sqref="E263">
    <cfRule type="containsText" dxfId="183" priority="446" operator="containsText" text="WARNING">
      <formula>NOT(ISERROR(SEARCH("WARNING",E263)))</formula>
    </cfRule>
    <cfRule type="containsText" dxfId="182" priority="447" operator="containsText" text="OK">
      <formula>NOT(ISERROR(SEARCH("OK",E263)))</formula>
    </cfRule>
  </conditionalFormatting>
  <conditionalFormatting sqref="E265">
    <cfRule type="containsText" dxfId="181" priority="436" operator="containsText" text="OK">
      <formula>NOT(ISERROR(SEARCH("OK",E265)))</formula>
    </cfRule>
  </conditionalFormatting>
  <conditionalFormatting sqref="E265">
    <cfRule type="containsText" dxfId="180" priority="442" operator="containsText" text="WORNING">
      <formula>NOT(ISERROR(SEARCH("WORNING",E265)))</formula>
    </cfRule>
    <cfRule type="containsText" dxfId="179" priority="443" operator="containsText" text="ALERT">
      <formula>NOT(ISERROR(SEARCH("ALERT",E265)))</formula>
    </cfRule>
    <cfRule type="containsText" dxfId="178" priority="444" operator="containsText" text="OK">
      <formula>NOT(ISERROR(SEARCH("OK",E265)))</formula>
    </cfRule>
  </conditionalFormatting>
  <conditionalFormatting sqref="E265">
    <cfRule type="containsText" dxfId="177" priority="439" operator="containsText" text="WORNING">
      <formula>NOT(ISERROR(SEARCH("WORNING",E265)))</formula>
    </cfRule>
    <cfRule type="containsText" dxfId="176" priority="440" operator="containsText" text="ALERT">
      <formula>NOT(ISERROR(SEARCH("ALERT",E265)))</formula>
    </cfRule>
    <cfRule type="containsText" dxfId="175" priority="441" operator="containsText" text="OK">
      <formula>NOT(ISERROR(SEARCH("OK",E265)))</formula>
    </cfRule>
  </conditionalFormatting>
  <conditionalFormatting sqref="E265">
    <cfRule type="containsText" dxfId="174" priority="437" operator="containsText" text="WARNING">
      <formula>NOT(ISERROR(SEARCH("WARNING",E265)))</formula>
    </cfRule>
    <cfRule type="containsText" dxfId="173" priority="438" operator="containsText" text="OK">
      <formula>NOT(ISERROR(SEARCH("OK",E265)))</formula>
    </cfRule>
  </conditionalFormatting>
  <conditionalFormatting sqref="E264">
    <cfRule type="containsText" dxfId="172" priority="427" operator="containsText" text="OK">
      <formula>NOT(ISERROR(SEARCH("OK",E264)))</formula>
    </cfRule>
  </conditionalFormatting>
  <conditionalFormatting sqref="E264">
    <cfRule type="containsText" dxfId="171" priority="433" operator="containsText" text="WORNING">
      <formula>NOT(ISERROR(SEARCH("WORNING",E264)))</formula>
    </cfRule>
    <cfRule type="containsText" dxfId="170" priority="434" operator="containsText" text="ALERT">
      <formula>NOT(ISERROR(SEARCH("ALERT",E264)))</formula>
    </cfRule>
    <cfRule type="containsText" dxfId="169" priority="435" operator="containsText" text="OK">
      <formula>NOT(ISERROR(SEARCH("OK",E264)))</formula>
    </cfRule>
  </conditionalFormatting>
  <conditionalFormatting sqref="E264">
    <cfRule type="containsText" dxfId="168" priority="430" operator="containsText" text="WORNING">
      <formula>NOT(ISERROR(SEARCH("WORNING",E264)))</formula>
    </cfRule>
    <cfRule type="containsText" dxfId="167" priority="431" operator="containsText" text="ALERT">
      <formula>NOT(ISERROR(SEARCH("ALERT",E264)))</formula>
    </cfRule>
    <cfRule type="containsText" dxfId="166" priority="432" operator="containsText" text="OK">
      <formula>NOT(ISERROR(SEARCH("OK",E264)))</formula>
    </cfRule>
  </conditionalFormatting>
  <conditionalFormatting sqref="E264">
    <cfRule type="containsText" dxfId="165" priority="428" operator="containsText" text="WARNING">
      <formula>NOT(ISERROR(SEARCH("WARNING",E264)))</formula>
    </cfRule>
    <cfRule type="containsText" dxfId="164" priority="429" operator="containsText" text="OK">
      <formula>NOT(ISERROR(SEARCH("OK",E264)))</formula>
    </cfRule>
  </conditionalFormatting>
  <conditionalFormatting sqref="E272:E273">
    <cfRule type="containsText" dxfId="163" priority="415" operator="containsText" text="WORNING">
      <formula>NOT(ISERROR(SEARCH("WORNING",E272)))</formula>
    </cfRule>
    <cfRule type="containsText" dxfId="162" priority="416" operator="containsText" text="ALERT">
      <formula>NOT(ISERROR(SEARCH("ALERT",E272)))</formula>
    </cfRule>
    <cfRule type="containsText" dxfId="161" priority="417" operator="containsText" text="OK">
      <formula>NOT(ISERROR(SEARCH("OK",E272)))</formula>
    </cfRule>
  </conditionalFormatting>
  <conditionalFormatting sqref="E272:E273">
    <cfRule type="containsText" dxfId="160" priority="412" operator="containsText" text="WORNING">
      <formula>NOT(ISERROR(SEARCH("WORNING",E272)))</formula>
    </cfRule>
    <cfRule type="containsText" dxfId="159" priority="413" operator="containsText" text="ALERT">
      <formula>NOT(ISERROR(SEARCH("ALERT",E272)))</formula>
    </cfRule>
    <cfRule type="containsText" dxfId="158" priority="414" operator="containsText" text="OK">
      <formula>NOT(ISERROR(SEARCH("OK",E272)))</formula>
    </cfRule>
  </conditionalFormatting>
  <conditionalFormatting sqref="E272:E273">
    <cfRule type="containsText" dxfId="157" priority="410" operator="containsText" text="WARNING">
      <formula>NOT(ISERROR(SEARCH("WARNING",E272)))</formula>
    </cfRule>
    <cfRule type="containsText" dxfId="156" priority="411" operator="containsText" text="OK">
      <formula>NOT(ISERROR(SEARCH("OK",E272)))</formula>
    </cfRule>
  </conditionalFormatting>
  <conditionalFormatting sqref="E278">
    <cfRule type="containsText" dxfId="155" priority="400" operator="containsText" text="OK">
      <formula>NOT(ISERROR(SEARCH("OK",E278)))</formula>
    </cfRule>
  </conditionalFormatting>
  <conditionalFormatting sqref="E278">
    <cfRule type="containsText" dxfId="154" priority="406" operator="containsText" text="WORNING">
      <formula>NOT(ISERROR(SEARCH("WORNING",E278)))</formula>
    </cfRule>
    <cfRule type="containsText" dxfId="153" priority="407" operator="containsText" text="ALERT">
      <formula>NOT(ISERROR(SEARCH("ALERT",E278)))</formula>
    </cfRule>
    <cfRule type="containsText" dxfId="152" priority="408" operator="containsText" text="OK">
      <formula>NOT(ISERROR(SEARCH("OK",E278)))</formula>
    </cfRule>
  </conditionalFormatting>
  <conditionalFormatting sqref="E278">
    <cfRule type="containsText" dxfId="151" priority="403" operator="containsText" text="WORNING">
      <formula>NOT(ISERROR(SEARCH("WORNING",E278)))</formula>
    </cfRule>
    <cfRule type="containsText" dxfId="150" priority="404" operator="containsText" text="ALERT">
      <formula>NOT(ISERROR(SEARCH("ALERT",E278)))</formula>
    </cfRule>
    <cfRule type="containsText" dxfId="149" priority="405" operator="containsText" text="OK">
      <formula>NOT(ISERROR(SEARCH("OK",E278)))</formula>
    </cfRule>
  </conditionalFormatting>
  <conditionalFormatting sqref="E278">
    <cfRule type="containsText" dxfId="148" priority="401" operator="containsText" text="WARNING">
      <formula>NOT(ISERROR(SEARCH("WARNING",E278)))</formula>
    </cfRule>
    <cfRule type="containsText" dxfId="147" priority="402" operator="containsText" text="OK">
      <formula>NOT(ISERROR(SEARCH("OK",E278)))</formula>
    </cfRule>
  </conditionalFormatting>
  <conditionalFormatting sqref="E279">
    <cfRule type="containsText" dxfId="146" priority="391" operator="containsText" text="OK">
      <formula>NOT(ISERROR(SEARCH("OK",E279)))</formula>
    </cfRule>
  </conditionalFormatting>
  <conditionalFormatting sqref="E279">
    <cfRule type="containsText" dxfId="145" priority="397" operator="containsText" text="WORNING">
      <formula>NOT(ISERROR(SEARCH("WORNING",E279)))</formula>
    </cfRule>
    <cfRule type="containsText" dxfId="144" priority="398" operator="containsText" text="ALERT">
      <formula>NOT(ISERROR(SEARCH("ALERT",E279)))</formula>
    </cfRule>
    <cfRule type="containsText" dxfId="143" priority="399" operator="containsText" text="OK">
      <formula>NOT(ISERROR(SEARCH("OK",E279)))</formula>
    </cfRule>
  </conditionalFormatting>
  <conditionalFormatting sqref="E279">
    <cfRule type="containsText" dxfId="142" priority="394" operator="containsText" text="WORNING">
      <formula>NOT(ISERROR(SEARCH("WORNING",E279)))</formula>
    </cfRule>
    <cfRule type="containsText" dxfId="141" priority="395" operator="containsText" text="ALERT">
      <formula>NOT(ISERROR(SEARCH("ALERT",E279)))</formula>
    </cfRule>
    <cfRule type="containsText" dxfId="140" priority="396" operator="containsText" text="OK">
      <formula>NOT(ISERROR(SEARCH("OK",E279)))</formula>
    </cfRule>
  </conditionalFormatting>
  <conditionalFormatting sqref="E279">
    <cfRule type="containsText" dxfId="139" priority="392" operator="containsText" text="WARNING">
      <formula>NOT(ISERROR(SEARCH("WARNING",E279)))</formula>
    </cfRule>
    <cfRule type="containsText" dxfId="138" priority="393" operator="containsText" text="OK">
      <formula>NOT(ISERROR(SEARCH("OK",E279)))</formula>
    </cfRule>
  </conditionalFormatting>
  <conditionalFormatting sqref="E280">
    <cfRule type="containsText" dxfId="137" priority="382" operator="containsText" text="OK">
      <formula>NOT(ISERROR(SEARCH("OK",E280)))</formula>
    </cfRule>
  </conditionalFormatting>
  <conditionalFormatting sqref="E280">
    <cfRule type="containsText" dxfId="136" priority="388" operator="containsText" text="WORNING">
      <formula>NOT(ISERROR(SEARCH("WORNING",E280)))</formula>
    </cfRule>
    <cfRule type="containsText" dxfId="135" priority="389" operator="containsText" text="ALERT">
      <formula>NOT(ISERROR(SEARCH("ALERT",E280)))</formula>
    </cfRule>
    <cfRule type="containsText" dxfId="134" priority="390" operator="containsText" text="OK">
      <formula>NOT(ISERROR(SEARCH("OK",E280)))</formula>
    </cfRule>
  </conditionalFormatting>
  <conditionalFormatting sqref="E280">
    <cfRule type="containsText" dxfId="133" priority="385" operator="containsText" text="WORNING">
      <formula>NOT(ISERROR(SEARCH("WORNING",E280)))</formula>
    </cfRule>
    <cfRule type="containsText" dxfId="132" priority="386" operator="containsText" text="ALERT">
      <formula>NOT(ISERROR(SEARCH("ALERT",E280)))</formula>
    </cfRule>
    <cfRule type="containsText" dxfId="131" priority="387" operator="containsText" text="OK">
      <formula>NOT(ISERROR(SEARCH("OK",E280)))</formula>
    </cfRule>
  </conditionalFormatting>
  <conditionalFormatting sqref="E280">
    <cfRule type="containsText" dxfId="130" priority="383" operator="containsText" text="WARNING">
      <formula>NOT(ISERROR(SEARCH("WARNING",E280)))</formula>
    </cfRule>
    <cfRule type="containsText" dxfId="129" priority="384" operator="containsText" text="OK">
      <formula>NOT(ISERROR(SEARCH("OK",E280)))</formula>
    </cfRule>
  </conditionalFormatting>
  <conditionalFormatting sqref="E281">
    <cfRule type="containsText" dxfId="128" priority="373" operator="containsText" text="OK">
      <formula>NOT(ISERROR(SEARCH("OK",E281)))</formula>
    </cfRule>
  </conditionalFormatting>
  <conditionalFormatting sqref="E281">
    <cfRule type="containsText" dxfId="127" priority="379" operator="containsText" text="WORNING">
      <formula>NOT(ISERROR(SEARCH("WORNING",E281)))</formula>
    </cfRule>
    <cfRule type="containsText" dxfId="126" priority="380" operator="containsText" text="ALERT">
      <formula>NOT(ISERROR(SEARCH("ALERT",E281)))</formula>
    </cfRule>
    <cfRule type="containsText" dxfId="125" priority="381" operator="containsText" text="OK">
      <formula>NOT(ISERROR(SEARCH("OK",E281)))</formula>
    </cfRule>
  </conditionalFormatting>
  <conditionalFormatting sqref="E281">
    <cfRule type="containsText" dxfId="124" priority="376" operator="containsText" text="WORNING">
      <formula>NOT(ISERROR(SEARCH("WORNING",E281)))</formula>
    </cfRule>
    <cfRule type="containsText" dxfId="123" priority="377" operator="containsText" text="ALERT">
      <formula>NOT(ISERROR(SEARCH("ALERT",E281)))</formula>
    </cfRule>
    <cfRule type="containsText" dxfId="122" priority="378" operator="containsText" text="OK">
      <formula>NOT(ISERROR(SEARCH("OK",E281)))</formula>
    </cfRule>
  </conditionalFormatting>
  <conditionalFormatting sqref="E281">
    <cfRule type="containsText" dxfId="121" priority="374" operator="containsText" text="WARNING">
      <formula>NOT(ISERROR(SEARCH("WARNING",E281)))</formula>
    </cfRule>
    <cfRule type="containsText" dxfId="120" priority="375" operator="containsText" text="OK">
      <formula>NOT(ISERROR(SEARCH("OK",E281)))</formula>
    </cfRule>
  </conditionalFormatting>
  <conditionalFormatting sqref="E283">
    <cfRule type="containsText" dxfId="119" priority="364" operator="containsText" text="OK">
      <formula>NOT(ISERROR(SEARCH("OK",E283)))</formula>
    </cfRule>
  </conditionalFormatting>
  <conditionalFormatting sqref="E283">
    <cfRule type="containsText" dxfId="118" priority="370" operator="containsText" text="WORNING">
      <formula>NOT(ISERROR(SEARCH("WORNING",E283)))</formula>
    </cfRule>
    <cfRule type="containsText" dxfId="117" priority="371" operator="containsText" text="ALERT">
      <formula>NOT(ISERROR(SEARCH("ALERT",E283)))</formula>
    </cfRule>
    <cfRule type="containsText" dxfId="116" priority="372" operator="containsText" text="OK">
      <formula>NOT(ISERROR(SEARCH("OK",E283)))</formula>
    </cfRule>
  </conditionalFormatting>
  <conditionalFormatting sqref="E283">
    <cfRule type="containsText" dxfId="115" priority="367" operator="containsText" text="WORNING">
      <formula>NOT(ISERROR(SEARCH("WORNING",E283)))</formula>
    </cfRule>
    <cfRule type="containsText" dxfId="114" priority="368" operator="containsText" text="ALERT">
      <formula>NOT(ISERROR(SEARCH("ALERT",E283)))</formula>
    </cfRule>
    <cfRule type="containsText" dxfId="113" priority="369" operator="containsText" text="OK">
      <formula>NOT(ISERROR(SEARCH("OK",E283)))</formula>
    </cfRule>
  </conditionalFormatting>
  <conditionalFormatting sqref="E283">
    <cfRule type="containsText" dxfId="112" priority="365" operator="containsText" text="WARNING">
      <formula>NOT(ISERROR(SEARCH("WARNING",E283)))</formula>
    </cfRule>
    <cfRule type="containsText" dxfId="111" priority="366" operator="containsText" text="OK">
      <formula>NOT(ISERROR(SEARCH("OK",E283)))</formula>
    </cfRule>
  </conditionalFormatting>
  <conditionalFormatting sqref="E282">
    <cfRule type="containsText" dxfId="110" priority="355" operator="containsText" text="OK">
      <formula>NOT(ISERROR(SEARCH("OK",E282)))</formula>
    </cfRule>
  </conditionalFormatting>
  <conditionalFormatting sqref="E282">
    <cfRule type="containsText" dxfId="109" priority="361" operator="containsText" text="WORNING">
      <formula>NOT(ISERROR(SEARCH("WORNING",E282)))</formula>
    </cfRule>
    <cfRule type="containsText" dxfId="108" priority="362" operator="containsText" text="ALERT">
      <formula>NOT(ISERROR(SEARCH("ALERT",E282)))</formula>
    </cfRule>
    <cfRule type="containsText" dxfId="107" priority="363" operator="containsText" text="OK">
      <formula>NOT(ISERROR(SEARCH("OK",E282)))</formula>
    </cfRule>
  </conditionalFormatting>
  <conditionalFormatting sqref="E282">
    <cfRule type="containsText" dxfId="106" priority="358" operator="containsText" text="WORNING">
      <formula>NOT(ISERROR(SEARCH("WORNING",E282)))</formula>
    </cfRule>
    <cfRule type="containsText" dxfId="105" priority="359" operator="containsText" text="ALERT">
      <formula>NOT(ISERROR(SEARCH("ALERT",E282)))</formula>
    </cfRule>
    <cfRule type="containsText" dxfId="104" priority="360" operator="containsText" text="OK">
      <formula>NOT(ISERROR(SEARCH("OK",E282)))</formula>
    </cfRule>
  </conditionalFormatting>
  <conditionalFormatting sqref="E282">
    <cfRule type="containsText" dxfId="103" priority="356" operator="containsText" text="WARNING">
      <formula>NOT(ISERROR(SEARCH("WARNING",E282)))</formula>
    </cfRule>
    <cfRule type="containsText" dxfId="102" priority="357" operator="containsText" text="OK">
      <formula>NOT(ISERROR(SEARCH("OK",E282)))</formula>
    </cfRule>
  </conditionalFormatting>
  <conditionalFormatting sqref="E284">
    <cfRule type="containsText" dxfId="101" priority="346" operator="containsText" text="OK">
      <formula>NOT(ISERROR(SEARCH("OK",E284)))</formula>
    </cfRule>
  </conditionalFormatting>
  <conditionalFormatting sqref="E284">
    <cfRule type="containsText" dxfId="100" priority="352" operator="containsText" text="WORNING">
      <formula>NOT(ISERROR(SEARCH("WORNING",E284)))</formula>
    </cfRule>
    <cfRule type="containsText" dxfId="99" priority="353" operator="containsText" text="ALERT">
      <formula>NOT(ISERROR(SEARCH("ALERT",E284)))</formula>
    </cfRule>
    <cfRule type="containsText" dxfId="98" priority="354" operator="containsText" text="OK">
      <formula>NOT(ISERROR(SEARCH("OK",E284)))</formula>
    </cfRule>
  </conditionalFormatting>
  <conditionalFormatting sqref="E284">
    <cfRule type="containsText" dxfId="97" priority="349" operator="containsText" text="WORNING">
      <formula>NOT(ISERROR(SEARCH("WORNING",E284)))</formula>
    </cfRule>
    <cfRule type="containsText" dxfId="96" priority="350" operator="containsText" text="ALERT">
      <formula>NOT(ISERROR(SEARCH("ALERT",E284)))</formula>
    </cfRule>
    <cfRule type="containsText" dxfId="95" priority="351" operator="containsText" text="OK">
      <formula>NOT(ISERROR(SEARCH("OK",E284)))</formula>
    </cfRule>
  </conditionalFormatting>
  <conditionalFormatting sqref="E284">
    <cfRule type="containsText" dxfId="94" priority="347" operator="containsText" text="WARNING">
      <formula>NOT(ISERROR(SEARCH("WARNING",E284)))</formula>
    </cfRule>
    <cfRule type="containsText" dxfId="93" priority="348" operator="containsText" text="OK">
      <formula>NOT(ISERROR(SEARCH("OK",E284)))</formula>
    </cfRule>
  </conditionalFormatting>
  <conditionalFormatting sqref="E285">
    <cfRule type="containsText" dxfId="92" priority="85" operator="containsText" text="OK">
      <formula>NOT(ISERROR(SEARCH("OK",E285)))</formula>
    </cfRule>
  </conditionalFormatting>
  <conditionalFormatting sqref="E285">
    <cfRule type="containsText" dxfId="91" priority="86" operator="containsText" text="WARNING">
      <formula>NOT(ISERROR(SEARCH("WARNING",E285)))</formula>
    </cfRule>
    <cfRule type="containsText" dxfId="90" priority="87" operator="containsText" text="OK">
      <formula>NOT(ISERROR(SEARCH("OK",E285)))</formula>
    </cfRule>
  </conditionalFormatting>
  <conditionalFormatting sqref="E285">
    <cfRule type="containsText" dxfId="89" priority="76" operator="containsText" text="OK">
      <formula>NOT(ISERROR(SEARCH("OK",E285)))</formula>
    </cfRule>
  </conditionalFormatting>
  <conditionalFormatting sqref="E285">
    <cfRule type="containsText" dxfId="88" priority="82" operator="containsText" text="WORNING">
      <formula>NOT(ISERROR(SEARCH("WORNING",E285)))</formula>
    </cfRule>
    <cfRule type="containsText" dxfId="87" priority="83" operator="containsText" text="ALERT">
      <formula>NOT(ISERROR(SEARCH("ALERT",E285)))</formula>
    </cfRule>
    <cfRule type="containsText" dxfId="86" priority="84" operator="containsText" text="OK">
      <formula>NOT(ISERROR(SEARCH("OK",E285)))</formula>
    </cfRule>
  </conditionalFormatting>
  <conditionalFormatting sqref="E285">
    <cfRule type="containsText" dxfId="85" priority="77" operator="containsText" text="WARNING">
      <formula>NOT(ISERROR(SEARCH("WARNING",E285)))</formula>
    </cfRule>
    <cfRule type="containsText" dxfId="84" priority="78" operator="containsText" text="OK">
      <formula>NOT(ISERROR(SEARCH("OK",E285)))</formula>
    </cfRule>
  </conditionalFormatting>
  <conditionalFormatting sqref="E287">
    <cfRule type="containsText" dxfId="83" priority="40" operator="containsText" text="OK">
      <formula>NOT(ISERROR(SEARCH("OK",E287)))</formula>
    </cfRule>
  </conditionalFormatting>
  <conditionalFormatting sqref="E287">
    <cfRule type="containsText" dxfId="82" priority="41" operator="containsText" text="WARNING">
      <formula>NOT(ISERROR(SEARCH("WARNING",E287)))</formula>
    </cfRule>
    <cfRule type="containsText" dxfId="81" priority="42" operator="containsText" text="OK">
      <formula>NOT(ISERROR(SEARCH("OK",E287)))</formula>
    </cfRule>
  </conditionalFormatting>
  <conditionalFormatting sqref="E287">
    <cfRule type="containsText" dxfId="80" priority="31" operator="containsText" text="OK">
      <formula>NOT(ISERROR(SEARCH("OK",E287)))</formula>
    </cfRule>
  </conditionalFormatting>
  <conditionalFormatting sqref="E287">
    <cfRule type="containsText" dxfId="79" priority="37" operator="containsText" text="WORNING">
      <formula>NOT(ISERROR(SEARCH("WORNING",E287)))</formula>
    </cfRule>
    <cfRule type="containsText" dxfId="78" priority="38" operator="containsText" text="ALERT">
      <formula>NOT(ISERROR(SEARCH("ALERT",E287)))</formula>
    </cfRule>
    <cfRule type="containsText" dxfId="77" priority="39" operator="containsText" text="OK">
      <formula>NOT(ISERROR(SEARCH("OK",E287)))</formula>
    </cfRule>
  </conditionalFormatting>
  <conditionalFormatting sqref="E287">
    <cfRule type="containsText" dxfId="76" priority="32" operator="containsText" text="WARNING">
      <formula>NOT(ISERROR(SEARCH("WARNING",E287)))</formula>
    </cfRule>
    <cfRule type="containsText" dxfId="75" priority="33" operator="containsText" text="OK">
      <formula>NOT(ISERROR(SEARCH("OK",E287)))</formula>
    </cfRule>
  </conditionalFormatting>
  <conditionalFormatting sqref="E172">
    <cfRule type="containsText" dxfId="74" priority="250" operator="containsText" text="OK">
      <formula>NOT(ISERROR(SEARCH("OK",E172)))</formula>
    </cfRule>
  </conditionalFormatting>
  <conditionalFormatting sqref="E172">
    <cfRule type="containsText" dxfId="73" priority="253" operator="containsText" text="WORNING">
      <formula>NOT(ISERROR(SEARCH("WORNING",E172)))</formula>
    </cfRule>
    <cfRule type="containsText" dxfId="72" priority="254" operator="containsText" text="ALERT">
      <formula>NOT(ISERROR(SEARCH("ALERT",E172)))</formula>
    </cfRule>
    <cfRule type="containsText" dxfId="71" priority="255" operator="containsText" text="OK">
      <formula>NOT(ISERROR(SEARCH("OK",E172)))</formula>
    </cfRule>
  </conditionalFormatting>
  <conditionalFormatting sqref="E172">
    <cfRule type="containsText" dxfId="70" priority="251" operator="containsText" text="WARNING">
      <formula>NOT(ISERROR(SEARCH("WARNING",E172)))</formula>
    </cfRule>
    <cfRule type="containsText" dxfId="69" priority="252" operator="containsText" text="OK">
      <formula>NOT(ISERROR(SEARCH("OK",E172)))</formula>
    </cfRule>
  </conditionalFormatting>
  <conditionalFormatting sqref="E172">
    <cfRule type="containsText" dxfId="68" priority="241" operator="containsText" text="OK">
      <formula>NOT(ISERROR(SEARCH("OK",E172)))</formula>
    </cfRule>
  </conditionalFormatting>
  <conditionalFormatting sqref="E172">
    <cfRule type="containsText" dxfId="67" priority="244" operator="containsText" text="WORNING">
      <formula>NOT(ISERROR(SEARCH("WORNING",E172)))</formula>
    </cfRule>
    <cfRule type="containsText" dxfId="66" priority="245" operator="containsText" text="ALERT">
      <formula>NOT(ISERROR(SEARCH("ALERT",E172)))</formula>
    </cfRule>
    <cfRule type="containsText" dxfId="65" priority="246" operator="containsText" text="OK">
      <formula>NOT(ISERROR(SEARCH("OK",E172)))</formula>
    </cfRule>
  </conditionalFormatting>
  <conditionalFormatting sqref="E172">
    <cfRule type="containsText" dxfId="64" priority="242" operator="containsText" text="WARNING">
      <formula>NOT(ISERROR(SEARCH("WARNING",E172)))</formula>
    </cfRule>
    <cfRule type="containsText" dxfId="63" priority="243" operator="containsText" text="OK">
      <formula>NOT(ISERROR(SEARCH("OK",E172)))</formula>
    </cfRule>
  </conditionalFormatting>
  <conditionalFormatting sqref="E173">
    <cfRule type="containsText" dxfId="62" priority="220" operator="containsText" text="OK">
      <formula>NOT(ISERROR(SEARCH("OK",E173)))</formula>
    </cfRule>
  </conditionalFormatting>
  <conditionalFormatting sqref="E173">
    <cfRule type="containsText" dxfId="61" priority="221" operator="containsText" text="WARNING">
      <formula>NOT(ISERROR(SEARCH("WARNING",E173)))</formula>
    </cfRule>
    <cfRule type="containsText" dxfId="60" priority="222" operator="containsText" text="OK">
      <formula>NOT(ISERROR(SEARCH("OK",E173)))</formula>
    </cfRule>
  </conditionalFormatting>
  <conditionalFormatting sqref="E173">
    <cfRule type="containsText" dxfId="59" priority="211" operator="containsText" text="OK">
      <formula>NOT(ISERROR(SEARCH("OK",E173)))</formula>
    </cfRule>
  </conditionalFormatting>
  <conditionalFormatting sqref="E173">
    <cfRule type="containsText" dxfId="58" priority="217" operator="containsText" text="WORNING">
      <formula>NOT(ISERROR(SEARCH("WORNING",E173)))</formula>
    </cfRule>
    <cfRule type="containsText" dxfId="57" priority="218" operator="containsText" text="ALERT">
      <formula>NOT(ISERROR(SEARCH("ALERT",E173)))</formula>
    </cfRule>
    <cfRule type="containsText" dxfId="56" priority="219" operator="containsText" text="OK">
      <formula>NOT(ISERROR(SEARCH("OK",E173)))</formula>
    </cfRule>
  </conditionalFormatting>
  <conditionalFormatting sqref="E173">
    <cfRule type="containsText" dxfId="55" priority="212" operator="containsText" text="WARNING">
      <formula>NOT(ISERROR(SEARCH("WARNING",E173)))</formula>
    </cfRule>
    <cfRule type="containsText" dxfId="54" priority="213" operator="containsText" text="OK">
      <formula>NOT(ISERROR(SEARCH("OK",E173)))</formula>
    </cfRule>
  </conditionalFormatting>
  <conditionalFormatting sqref="E174">
    <cfRule type="containsText" dxfId="53" priority="205" operator="containsText" text="OK">
      <formula>NOT(ISERROR(SEARCH("OK",E174)))</formula>
    </cfRule>
  </conditionalFormatting>
  <conditionalFormatting sqref="E174">
    <cfRule type="containsText" dxfId="52" priority="208" operator="containsText" text="WORNING">
      <formula>NOT(ISERROR(SEARCH("WORNING",E174)))</formula>
    </cfRule>
    <cfRule type="containsText" dxfId="51" priority="209" operator="containsText" text="ALERT">
      <formula>NOT(ISERROR(SEARCH("ALERT",E174)))</formula>
    </cfRule>
    <cfRule type="containsText" dxfId="50" priority="210" operator="containsText" text="OK">
      <formula>NOT(ISERROR(SEARCH("OK",E174)))</formula>
    </cfRule>
  </conditionalFormatting>
  <conditionalFormatting sqref="E174">
    <cfRule type="containsText" dxfId="49" priority="206" operator="containsText" text="WARNING">
      <formula>NOT(ISERROR(SEARCH("WARNING",E174)))</formula>
    </cfRule>
    <cfRule type="containsText" dxfId="48" priority="207" operator="containsText" text="OK">
      <formula>NOT(ISERROR(SEARCH("OK",E174)))</formula>
    </cfRule>
  </conditionalFormatting>
  <conditionalFormatting sqref="E174">
    <cfRule type="containsText" dxfId="47" priority="196" operator="containsText" text="OK">
      <formula>NOT(ISERROR(SEARCH("OK",E174)))</formula>
    </cfRule>
  </conditionalFormatting>
  <conditionalFormatting sqref="E174">
    <cfRule type="containsText" dxfId="46" priority="199" operator="containsText" text="WORNING">
      <formula>NOT(ISERROR(SEARCH("WORNING",E174)))</formula>
    </cfRule>
    <cfRule type="containsText" dxfId="45" priority="200" operator="containsText" text="ALERT">
      <formula>NOT(ISERROR(SEARCH("ALERT",E174)))</formula>
    </cfRule>
    <cfRule type="containsText" dxfId="44" priority="201" operator="containsText" text="OK">
      <formula>NOT(ISERROR(SEARCH("OK",E174)))</formula>
    </cfRule>
  </conditionalFormatting>
  <conditionalFormatting sqref="E174">
    <cfRule type="containsText" dxfId="43" priority="197" operator="containsText" text="WARNING">
      <formula>NOT(ISERROR(SEARCH("WARNING",E174)))</formula>
    </cfRule>
    <cfRule type="containsText" dxfId="42" priority="198" operator="containsText" text="OK">
      <formula>NOT(ISERROR(SEARCH("OK",E174)))</formula>
    </cfRule>
  </conditionalFormatting>
  <conditionalFormatting sqref="E176">
    <cfRule type="containsText" dxfId="41" priority="175" operator="containsText" text="OK">
      <formula>NOT(ISERROR(SEARCH("OK",E176)))</formula>
    </cfRule>
  </conditionalFormatting>
  <conditionalFormatting sqref="E176">
    <cfRule type="containsText" dxfId="40" priority="176" operator="containsText" text="WARNING">
      <formula>NOT(ISERROR(SEARCH("WARNING",E176)))</formula>
    </cfRule>
    <cfRule type="containsText" dxfId="39" priority="177" operator="containsText" text="OK">
      <formula>NOT(ISERROR(SEARCH("OK",E176)))</formula>
    </cfRule>
  </conditionalFormatting>
  <conditionalFormatting sqref="E176">
    <cfRule type="containsText" dxfId="38" priority="166" operator="containsText" text="OK">
      <formula>NOT(ISERROR(SEARCH("OK",E176)))</formula>
    </cfRule>
  </conditionalFormatting>
  <conditionalFormatting sqref="E176">
    <cfRule type="containsText" dxfId="37" priority="172" operator="containsText" text="WORNING">
      <formula>NOT(ISERROR(SEARCH("WORNING",E176)))</formula>
    </cfRule>
    <cfRule type="containsText" dxfId="36" priority="173" operator="containsText" text="ALERT">
      <formula>NOT(ISERROR(SEARCH("ALERT",E176)))</formula>
    </cfRule>
    <cfRule type="containsText" dxfId="35" priority="174" operator="containsText" text="OK">
      <formula>NOT(ISERROR(SEARCH("OK",E176)))</formula>
    </cfRule>
  </conditionalFormatting>
  <conditionalFormatting sqref="E176">
    <cfRule type="containsText" dxfId="34" priority="167" operator="containsText" text="WARNING">
      <formula>NOT(ISERROR(SEARCH("WARNING",E176)))</formula>
    </cfRule>
    <cfRule type="containsText" dxfId="33" priority="168" operator="containsText" text="OK">
      <formula>NOT(ISERROR(SEARCH("OK",E176)))</formula>
    </cfRule>
  </conditionalFormatting>
  <conditionalFormatting sqref="E229">
    <cfRule type="containsText" dxfId="32" priority="160" operator="containsText" text="OK">
      <formula>NOT(ISERROR(SEARCH("OK",E229)))</formula>
    </cfRule>
  </conditionalFormatting>
  <conditionalFormatting sqref="E229">
    <cfRule type="containsText" dxfId="31" priority="163" operator="containsText" text="WORNING">
      <formula>NOT(ISERROR(SEARCH("WORNING",E229)))</formula>
    </cfRule>
    <cfRule type="containsText" dxfId="30" priority="164" operator="containsText" text="ALERT">
      <formula>NOT(ISERROR(SEARCH("ALERT",E229)))</formula>
    </cfRule>
    <cfRule type="containsText" dxfId="29" priority="165" operator="containsText" text="OK">
      <formula>NOT(ISERROR(SEARCH("OK",E229)))</formula>
    </cfRule>
  </conditionalFormatting>
  <conditionalFormatting sqref="E229">
    <cfRule type="containsText" dxfId="28" priority="161" operator="containsText" text="WARNING">
      <formula>NOT(ISERROR(SEARCH("WARNING",E229)))</formula>
    </cfRule>
    <cfRule type="containsText" dxfId="27" priority="162" operator="containsText" text="OK">
      <formula>NOT(ISERROR(SEARCH("OK",E229)))</formula>
    </cfRule>
  </conditionalFormatting>
  <conditionalFormatting sqref="E229">
    <cfRule type="containsText" dxfId="26" priority="151" operator="containsText" text="OK">
      <formula>NOT(ISERROR(SEARCH("OK",E229)))</formula>
    </cfRule>
  </conditionalFormatting>
  <conditionalFormatting sqref="E229">
    <cfRule type="containsText" dxfId="25" priority="154" operator="containsText" text="WORNING">
      <formula>NOT(ISERROR(SEARCH("WORNING",E229)))</formula>
    </cfRule>
    <cfRule type="containsText" dxfId="24" priority="155" operator="containsText" text="ALERT">
      <formula>NOT(ISERROR(SEARCH("ALERT",E229)))</formula>
    </cfRule>
    <cfRule type="containsText" dxfId="23" priority="156" operator="containsText" text="OK">
      <formula>NOT(ISERROR(SEARCH("OK",E229)))</formula>
    </cfRule>
  </conditionalFormatting>
  <conditionalFormatting sqref="E229">
    <cfRule type="containsText" dxfId="22" priority="152" operator="containsText" text="WARNING">
      <formula>NOT(ISERROR(SEARCH("WARNING",E229)))</formula>
    </cfRule>
    <cfRule type="containsText" dxfId="21" priority="153" operator="containsText" text="OK">
      <formula>NOT(ISERROR(SEARCH("OK",E229)))</formula>
    </cfRule>
  </conditionalFormatting>
  <conditionalFormatting sqref="E230">
    <cfRule type="containsText" dxfId="20" priority="130" operator="containsText" text="OK">
      <formula>NOT(ISERROR(SEARCH("OK",E230)))</formula>
    </cfRule>
  </conditionalFormatting>
  <conditionalFormatting sqref="E230">
    <cfRule type="containsText" dxfId="19" priority="131" operator="containsText" text="WARNING">
      <formula>NOT(ISERROR(SEARCH("WARNING",E230)))</formula>
    </cfRule>
    <cfRule type="containsText" dxfId="18" priority="132" operator="containsText" text="OK">
      <formula>NOT(ISERROR(SEARCH("OK",E230)))</formula>
    </cfRule>
  </conditionalFormatting>
  <conditionalFormatting sqref="E230">
    <cfRule type="containsText" dxfId="17" priority="121" operator="containsText" text="OK">
      <formula>NOT(ISERROR(SEARCH("OK",E230)))</formula>
    </cfRule>
  </conditionalFormatting>
  <conditionalFormatting sqref="E230">
    <cfRule type="containsText" dxfId="16" priority="127" operator="containsText" text="WORNING">
      <formula>NOT(ISERROR(SEARCH("WORNING",E230)))</formula>
    </cfRule>
    <cfRule type="containsText" dxfId="15" priority="128" operator="containsText" text="ALERT">
      <formula>NOT(ISERROR(SEARCH("ALERT",E230)))</formula>
    </cfRule>
    <cfRule type="containsText" dxfId="14" priority="129" operator="containsText" text="OK">
      <formula>NOT(ISERROR(SEARCH("OK",E230)))</formula>
    </cfRule>
  </conditionalFormatting>
  <conditionalFormatting sqref="E230">
    <cfRule type="containsText" dxfId="13" priority="122" operator="containsText" text="WARNING">
      <formula>NOT(ISERROR(SEARCH("WARNING",E230)))</formula>
    </cfRule>
    <cfRule type="containsText" dxfId="12" priority="123" operator="containsText" text="OK">
      <formula>NOT(ISERROR(SEARCH("OK",E230)))</formula>
    </cfRule>
  </conditionalFormatting>
  <conditionalFormatting sqref="E231">
    <cfRule type="containsText" dxfId="11" priority="115" operator="containsText" text="OK">
      <formula>NOT(ISERROR(SEARCH("OK",E231)))</formula>
    </cfRule>
  </conditionalFormatting>
  <conditionalFormatting sqref="E231">
    <cfRule type="containsText" dxfId="10" priority="118" operator="containsText" text="WORNING">
      <formula>NOT(ISERROR(SEARCH("WORNING",E231)))</formula>
    </cfRule>
    <cfRule type="containsText" dxfId="9" priority="119" operator="containsText" text="ALERT">
      <formula>NOT(ISERROR(SEARCH("ALERT",E231)))</formula>
    </cfRule>
    <cfRule type="containsText" dxfId="8" priority="120" operator="containsText" text="OK">
      <formula>NOT(ISERROR(SEARCH("OK",E231)))</formula>
    </cfRule>
  </conditionalFormatting>
  <conditionalFormatting sqref="E231">
    <cfRule type="containsText" dxfId="7" priority="116" operator="containsText" text="WARNING">
      <formula>NOT(ISERROR(SEARCH("WARNING",E231)))</formula>
    </cfRule>
    <cfRule type="containsText" dxfId="6" priority="117" operator="containsText" text="OK">
      <formula>NOT(ISERROR(SEARCH("OK",E231)))</formula>
    </cfRule>
  </conditionalFormatting>
  <conditionalFormatting sqref="E231">
    <cfRule type="containsText" dxfId="5" priority="106" operator="containsText" text="OK">
      <formula>NOT(ISERROR(SEARCH("OK",E231)))</formula>
    </cfRule>
  </conditionalFormatting>
  <conditionalFormatting sqref="E231">
    <cfRule type="containsText" dxfId="4" priority="109" operator="containsText" text="WORNING">
      <formula>NOT(ISERROR(SEARCH("WORNING",E231)))</formula>
    </cfRule>
    <cfRule type="containsText" dxfId="3" priority="110" operator="containsText" text="ALERT">
      <formula>NOT(ISERROR(SEARCH("ALERT",E231)))</formula>
    </cfRule>
    <cfRule type="containsText" dxfId="2" priority="111" operator="containsText" text="OK">
      <formula>NOT(ISERROR(SEARCH("OK",E231)))</formula>
    </cfRule>
  </conditionalFormatting>
  <conditionalFormatting sqref="E231">
    <cfRule type="containsText" dxfId="1" priority="107" operator="containsText" text="WARNING">
      <formula>NOT(ISERROR(SEARCH("WARNING",E231)))</formula>
    </cfRule>
    <cfRule type="containsText" dxfId="0" priority="108" operator="containsText" text="OK">
      <formula>NOT(ISERROR(SEARCH("OK",E231)))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339966"/>
  </sheetPr>
  <dimension ref="A1:H117"/>
  <sheetViews>
    <sheetView topLeftCell="A46" workbookViewId="0">
      <selection activeCell="B60" sqref="B60"/>
    </sheetView>
  </sheetViews>
  <sheetFormatPr baseColWidth="10" defaultColWidth="9.140625" defaultRowHeight="15"/>
  <cols>
    <col min="1" max="1" width="67.7109375" style="292" bestFit="1" customWidth="1"/>
    <col min="2" max="2" width="14.140625" style="292" customWidth="1"/>
    <col min="3" max="4" width="17.28515625" style="292" customWidth="1"/>
    <col min="5" max="8" width="17.28515625" style="269" customWidth="1"/>
    <col min="9" max="16384" width="9.140625" style="269"/>
  </cols>
  <sheetData>
    <row r="1" spans="1:8">
      <c r="A1" s="276" t="s">
        <v>703</v>
      </c>
      <c r="B1" s="277"/>
      <c r="C1" s="267" t="str">
        <f>IF(P.Participant!C8="-","[Participant's name]",P.Participant!C8)</f>
        <v>[Participant's name]</v>
      </c>
      <c r="D1" s="267"/>
      <c r="E1" s="278"/>
      <c r="F1" s="278"/>
      <c r="G1" s="278"/>
      <c r="H1" s="278"/>
    </row>
    <row r="2" spans="1:8">
      <c r="A2" s="276"/>
      <c r="B2" s="276"/>
      <c r="C2" s="267"/>
      <c r="D2" s="267"/>
      <c r="E2" s="278"/>
      <c r="F2" s="278"/>
      <c r="G2" s="278"/>
      <c r="H2" s="278"/>
    </row>
    <row r="3" spans="1:8">
      <c r="A3" s="276" t="s">
        <v>684</v>
      </c>
      <c r="B3" s="276"/>
      <c r="C3" s="267"/>
      <c r="D3" s="267"/>
      <c r="E3" s="278"/>
      <c r="F3" s="278"/>
      <c r="G3" s="278"/>
      <c r="H3" s="278"/>
    </row>
    <row r="4" spans="1:8">
      <c r="A4" s="279"/>
      <c r="B4" s="277"/>
      <c r="C4" s="277"/>
      <c r="D4" s="277"/>
      <c r="E4" s="278"/>
      <c r="F4" s="278"/>
      <c r="G4" s="278"/>
      <c r="H4" s="278"/>
    </row>
    <row r="5" spans="1:8">
      <c r="A5" s="278"/>
      <c r="B5" s="278"/>
      <c r="C5" s="278"/>
      <c r="D5" s="278"/>
      <c r="E5" s="278"/>
      <c r="F5" s="278"/>
      <c r="G5" s="278"/>
      <c r="H5" s="278"/>
    </row>
    <row r="6" spans="1:8">
      <c r="A6" s="280"/>
      <c r="B6" s="281"/>
      <c r="C6" s="280"/>
      <c r="D6" s="280"/>
      <c r="E6" s="278"/>
      <c r="F6" s="278"/>
      <c r="G6" s="278"/>
      <c r="H6" s="278"/>
    </row>
    <row r="7" spans="1:8">
      <c r="A7" s="66"/>
      <c r="B7" s="282"/>
      <c r="C7" s="280"/>
      <c r="D7" s="280"/>
      <c r="E7" s="278"/>
      <c r="F7" s="278"/>
      <c r="G7" s="278"/>
      <c r="H7" s="282"/>
    </row>
    <row r="8" spans="1:8">
      <c r="A8" s="270"/>
      <c r="B8" s="270"/>
      <c r="C8" s="67" t="s">
        <v>687</v>
      </c>
      <c r="D8" s="67" t="s">
        <v>687</v>
      </c>
      <c r="E8" s="67" t="s">
        <v>687</v>
      </c>
      <c r="F8" s="67" t="s">
        <v>687</v>
      </c>
      <c r="G8" s="67" t="s">
        <v>687</v>
      </c>
      <c r="H8" s="67" t="s">
        <v>687</v>
      </c>
    </row>
    <row r="9" spans="1:8">
      <c r="A9" s="270"/>
      <c r="B9" s="270"/>
      <c r="C9" s="273">
        <v>2022</v>
      </c>
      <c r="D9" s="273">
        <v>2025</v>
      </c>
      <c r="E9" s="273">
        <v>2030</v>
      </c>
      <c r="F9" s="273">
        <v>2035</v>
      </c>
      <c r="G9" s="273">
        <v>2040</v>
      </c>
      <c r="H9" s="273">
        <v>2050</v>
      </c>
    </row>
    <row r="10" spans="1:8">
      <c r="A10" s="270"/>
      <c r="B10" s="270"/>
      <c r="C10" s="112" t="s">
        <v>727</v>
      </c>
      <c r="D10" s="112" t="s">
        <v>728</v>
      </c>
      <c r="E10" s="112" t="s">
        <v>729</v>
      </c>
      <c r="F10" s="112" t="s">
        <v>730</v>
      </c>
      <c r="G10" s="112" t="s">
        <v>731</v>
      </c>
      <c r="H10" s="112" t="s">
        <v>784</v>
      </c>
    </row>
    <row r="11" spans="1:8">
      <c r="A11" s="160" t="s">
        <v>629</v>
      </c>
      <c r="B11" s="120"/>
      <c r="C11" s="283"/>
      <c r="D11" s="283"/>
      <c r="E11" s="283"/>
      <c r="F11" s="283"/>
      <c r="G11" s="283"/>
      <c r="H11" s="283"/>
    </row>
    <row r="12" spans="1:8">
      <c r="A12" s="257" t="s">
        <v>1171</v>
      </c>
      <c r="B12" s="2" t="s">
        <v>732</v>
      </c>
      <c r="C12" s="284"/>
      <c r="D12" s="284"/>
      <c r="E12" s="284"/>
      <c r="F12" s="284"/>
      <c r="G12" s="284"/>
      <c r="H12" s="284"/>
    </row>
    <row r="13" spans="1:8">
      <c r="A13" s="257" t="s">
        <v>623</v>
      </c>
      <c r="B13" s="2" t="s">
        <v>733</v>
      </c>
      <c r="C13" s="284"/>
      <c r="D13" s="284"/>
      <c r="E13" s="284"/>
      <c r="F13" s="284"/>
      <c r="G13" s="284"/>
      <c r="H13" s="284"/>
    </row>
    <row r="14" spans="1:8">
      <c r="A14" s="257" t="s">
        <v>624</v>
      </c>
      <c r="B14" s="2" t="s">
        <v>734</v>
      </c>
      <c r="C14" s="285">
        <f>SUM(C15:C16)</f>
        <v>0</v>
      </c>
      <c r="D14" s="285">
        <f t="shared" ref="D14:H14" si="0">SUM(D15:D16)</f>
        <v>0</v>
      </c>
      <c r="E14" s="285">
        <f t="shared" si="0"/>
        <v>0</v>
      </c>
      <c r="F14" s="285">
        <f t="shared" si="0"/>
        <v>0</v>
      </c>
      <c r="G14" s="285">
        <f t="shared" si="0"/>
        <v>0</v>
      </c>
      <c r="H14" s="285">
        <f t="shared" si="0"/>
        <v>0</v>
      </c>
    </row>
    <row r="15" spans="1:8">
      <c r="A15" s="286" t="s">
        <v>1099</v>
      </c>
      <c r="B15" s="2" t="s">
        <v>735</v>
      </c>
      <c r="C15" s="284"/>
      <c r="D15" s="284"/>
      <c r="E15" s="284"/>
      <c r="F15" s="284"/>
      <c r="G15" s="284"/>
      <c r="H15" s="284"/>
    </row>
    <row r="16" spans="1:8">
      <c r="A16" s="286" t="s">
        <v>1100</v>
      </c>
      <c r="B16" s="2" t="s">
        <v>736</v>
      </c>
      <c r="C16" s="284"/>
      <c r="D16" s="284"/>
      <c r="E16" s="284"/>
      <c r="F16" s="284"/>
      <c r="G16" s="284"/>
      <c r="H16" s="284"/>
    </row>
    <row r="17" spans="1:8">
      <c r="A17" s="257" t="s">
        <v>1104</v>
      </c>
      <c r="B17" s="2" t="s">
        <v>737</v>
      </c>
      <c r="C17" s="285">
        <f>SUM(C18:C20)</f>
        <v>0</v>
      </c>
      <c r="D17" s="285">
        <f t="shared" ref="D17:H17" si="1">SUM(D18:D20)</f>
        <v>0</v>
      </c>
      <c r="E17" s="285">
        <f t="shared" si="1"/>
        <v>0</v>
      </c>
      <c r="F17" s="285">
        <f t="shared" si="1"/>
        <v>0</v>
      </c>
      <c r="G17" s="285">
        <f t="shared" si="1"/>
        <v>0</v>
      </c>
      <c r="H17" s="285">
        <f t="shared" si="1"/>
        <v>0</v>
      </c>
    </row>
    <row r="18" spans="1:8">
      <c r="A18" s="286" t="s">
        <v>1172</v>
      </c>
      <c r="B18" s="2" t="s">
        <v>738</v>
      </c>
      <c r="C18" s="284"/>
      <c r="D18" s="284"/>
      <c r="E18" s="284"/>
      <c r="F18" s="284"/>
      <c r="G18" s="284"/>
      <c r="H18" s="284"/>
    </row>
    <row r="19" spans="1:8">
      <c r="A19" s="286" t="s">
        <v>625</v>
      </c>
      <c r="B19" s="2" t="s">
        <v>739</v>
      </c>
      <c r="C19" s="284"/>
      <c r="D19" s="284"/>
      <c r="E19" s="284"/>
      <c r="F19" s="284"/>
      <c r="G19" s="284"/>
      <c r="H19" s="284"/>
    </row>
    <row r="20" spans="1:8">
      <c r="A20" s="286" t="s">
        <v>626</v>
      </c>
      <c r="B20" s="2" t="s">
        <v>740</v>
      </c>
      <c r="C20" s="284"/>
      <c r="D20" s="284"/>
      <c r="E20" s="284"/>
      <c r="F20" s="284"/>
      <c r="G20" s="284"/>
      <c r="H20" s="284"/>
    </row>
    <row r="21" spans="1:8">
      <c r="A21" s="257" t="s">
        <v>1108</v>
      </c>
      <c r="B21" s="2" t="s">
        <v>741</v>
      </c>
      <c r="C21" s="284"/>
      <c r="D21" s="284"/>
      <c r="E21" s="284"/>
      <c r="F21" s="284"/>
      <c r="G21" s="284"/>
      <c r="H21" s="284"/>
    </row>
    <row r="22" spans="1:8">
      <c r="A22" s="257" t="s">
        <v>628</v>
      </c>
      <c r="B22" s="2" t="s">
        <v>742</v>
      </c>
      <c r="C22" s="284"/>
      <c r="D22" s="284"/>
      <c r="E22" s="284"/>
      <c r="F22" s="284"/>
      <c r="G22" s="284"/>
      <c r="H22" s="284"/>
    </row>
    <row r="23" spans="1:8">
      <c r="A23" s="257" t="s">
        <v>627</v>
      </c>
      <c r="B23" s="2" t="s">
        <v>743</v>
      </c>
      <c r="C23" s="284"/>
      <c r="D23" s="284"/>
      <c r="E23" s="284"/>
      <c r="F23" s="284"/>
      <c r="G23" s="284"/>
      <c r="H23" s="284"/>
    </row>
    <row r="24" spans="1:8">
      <c r="A24" s="257" t="s">
        <v>1174</v>
      </c>
      <c r="B24" s="2" t="s">
        <v>744</v>
      </c>
      <c r="C24" s="284"/>
      <c r="D24" s="284"/>
      <c r="E24" s="284"/>
      <c r="F24" s="284"/>
      <c r="G24" s="284"/>
      <c r="H24" s="284"/>
    </row>
    <row r="25" spans="1:8">
      <c r="A25" s="257" t="s">
        <v>1175</v>
      </c>
      <c r="B25" s="2" t="s">
        <v>745</v>
      </c>
      <c r="C25" s="287"/>
      <c r="D25" s="287"/>
      <c r="E25" s="287"/>
      <c r="F25" s="287"/>
      <c r="G25" s="287"/>
      <c r="H25" s="287"/>
    </row>
    <row r="26" spans="1:8">
      <c r="A26" s="288" t="s">
        <v>631</v>
      </c>
      <c r="B26" s="2" t="s">
        <v>746</v>
      </c>
      <c r="C26" s="285">
        <f>SUM(C27,C30,C33)</f>
        <v>0</v>
      </c>
      <c r="D26" s="285">
        <f t="shared" ref="D26:H26" si="2">SUM(D27,D30,D33)</f>
        <v>0</v>
      </c>
      <c r="E26" s="285">
        <f t="shared" si="2"/>
        <v>0</v>
      </c>
      <c r="F26" s="285">
        <f t="shared" si="2"/>
        <v>0</v>
      </c>
      <c r="G26" s="285">
        <f t="shared" si="2"/>
        <v>0</v>
      </c>
      <c r="H26" s="285">
        <f t="shared" si="2"/>
        <v>0</v>
      </c>
    </row>
    <row r="27" spans="1:8">
      <c r="A27" s="257" t="s">
        <v>632</v>
      </c>
      <c r="B27" s="2" t="s">
        <v>747</v>
      </c>
      <c r="C27" s="285">
        <f>SUM(C28:C29)</f>
        <v>0</v>
      </c>
      <c r="D27" s="285">
        <f t="shared" ref="D27:H27" si="3">SUM(D28:D29)</f>
        <v>0</v>
      </c>
      <c r="E27" s="285">
        <f t="shared" si="3"/>
        <v>0</v>
      </c>
      <c r="F27" s="285">
        <f t="shared" si="3"/>
        <v>0</v>
      </c>
      <c r="G27" s="285">
        <f t="shared" si="3"/>
        <v>0</v>
      </c>
      <c r="H27" s="285">
        <f t="shared" si="3"/>
        <v>0</v>
      </c>
    </row>
    <row r="28" spans="1:8">
      <c r="A28" s="286" t="s">
        <v>633</v>
      </c>
      <c r="B28" s="2" t="s">
        <v>748</v>
      </c>
      <c r="C28" s="284"/>
      <c r="D28" s="284"/>
      <c r="E28" s="284"/>
      <c r="F28" s="284"/>
      <c r="G28" s="284"/>
      <c r="H28" s="284"/>
    </row>
    <row r="29" spans="1:8">
      <c r="A29" s="286" t="s">
        <v>634</v>
      </c>
      <c r="B29" s="2" t="s">
        <v>749</v>
      </c>
      <c r="C29" s="284"/>
      <c r="D29" s="284"/>
      <c r="E29" s="284"/>
      <c r="F29" s="284"/>
      <c r="G29" s="284"/>
      <c r="H29" s="284"/>
    </row>
    <row r="30" spans="1:8">
      <c r="A30" s="257" t="s">
        <v>1176</v>
      </c>
      <c r="B30" s="2" t="s">
        <v>750</v>
      </c>
      <c r="C30" s="285">
        <f>SUM(C31:C32)</f>
        <v>0</v>
      </c>
      <c r="D30" s="285">
        <f t="shared" ref="D30:H30" si="4">SUM(D31:D32)</f>
        <v>0</v>
      </c>
      <c r="E30" s="285">
        <f t="shared" si="4"/>
        <v>0</v>
      </c>
      <c r="F30" s="285">
        <f t="shared" si="4"/>
        <v>0</v>
      </c>
      <c r="G30" s="285">
        <f t="shared" si="4"/>
        <v>0</v>
      </c>
      <c r="H30" s="285">
        <f t="shared" si="4"/>
        <v>0</v>
      </c>
    </row>
    <row r="31" spans="1:8">
      <c r="A31" s="286" t="s">
        <v>635</v>
      </c>
      <c r="B31" s="2" t="s">
        <v>751</v>
      </c>
      <c r="C31" s="284"/>
      <c r="D31" s="284"/>
      <c r="E31" s="284"/>
      <c r="F31" s="284"/>
      <c r="G31" s="284"/>
      <c r="H31" s="284"/>
    </row>
    <row r="32" spans="1:8">
      <c r="A32" s="286" t="s">
        <v>1105</v>
      </c>
      <c r="B32" s="2" t="s">
        <v>752</v>
      </c>
      <c r="C32" s="284"/>
      <c r="D32" s="284"/>
      <c r="E32" s="284"/>
      <c r="F32" s="284"/>
      <c r="G32" s="284"/>
      <c r="H32" s="284"/>
    </row>
    <row r="33" spans="1:8">
      <c r="A33" s="257" t="s">
        <v>1106</v>
      </c>
      <c r="B33" s="2" t="s">
        <v>753</v>
      </c>
      <c r="C33" s="284"/>
      <c r="D33" s="284"/>
      <c r="E33" s="284"/>
      <c r="F33" s="284"/>
      <c r="G33" s="284"/>
      <c r="H33" s="284"/>
    </row>
    <row r="34" spans="1:8">
      <c r="A34" s="288" t="s">
        <v>1107</v>
      </c>
      <c r="B34" s="2" t="s">
        <v>754</v>
      </c>
      <c r="C34" s="287"/>
      <c r="D34" s="287"/>
      <c r="E34" s="287"/>
      <c r="F34" s="287"/>
      <c r="G34" s="287"/>
      <c r="H34" s="287"/>
    </row>
    <row r="35" spans="1:8">
      <c r="A35" s="288" t="s">
        <v>636</v>
      </c>
      <c r="B35" s="2" t="s">
        <v>755</v>
      </c>
      <c r="C35" s="284"/>
      <c r="D35" s="284"/>
      <c r="E35" s="284"/>
      <c r="F35" s="284"/>
      <c r="G35" s="284"/>
      <c r="H35" s="284"/>
    </row>
    <row r="36" spans="1:8">
      <c r="A36" s="161" t="s">
        <v>630</v>
      </c>
      <c r="B36" s="2" t="s">
        <v>756</v>
      </c>
      <c r="C36" s="285">
        <f>SUM(C12,C13,C14,C17,C21,C22,C23,C24,C25,C26,C35)</f>
        <v>0</v>
      </c>
      <c r="D36" s="285">
        <f t="shared" ref="D36:H36" si="5">SUM(D12,D13,D14,D17,D21,D22,D23,D24,D25,D26,D35)</f>
        <v>0</v>
      </c>
      <c r="E36" s="285">
        <f t="shared" si="5"/>
        <v>0</v>
      </c>
      <c r="F36" s="285">
        <f t="shared" si="5"/>
        <v>0</v>
      </c>
      <c r="G36" s="285">
        <f t="shared" si="5"/>
        <v>0</v>
      </c>
      <c r="H36" s="285">
        <f t="shared" si="5"/>
        <v>0</v>
      </c>
    </row>
    <row r="37" spans="1:8">
      <c r="A37" s="161" t="s">
        <v>637</v>
      </c>
      <c r="B37" s="2"/>
      <c r="C37" s="289"/>
      <c r="D37" s="289"/>
      <c r="E37" s="289"/>
      <c r="F37" s="289"/>
      <c r="G37" s="289"/>
      <c r="H37" s="289"/>
    </row>
    <row r="38" spans="1:8">
      <c r="A38" s="288" t="s">
        <v>638</v>
      </c>
      <c r="B38" s="2" t="s">
        <v>757</v>
      </c>
      <c r="C38" s="285">
        <f>SUM(C39,C43)</f>
        <v>0</v>
      </c>
      <c r="D38" s="285">
        <f t="shared" ref="D38:H38" si="6">SUM(D39,D43)</f>
        <v>0</v>
      </c>
      <c r="E38" s="285">
        <f t="shared" si="6"/>
        <v>0</v>
      </c>
      <c r="F38" s="285">
        <f t="shared" si="6"/>
        <v>0</v>
      </c>
      <c r="G38" s="285">
        <f t="shared" si="6"/>
        <v>0</v>
      </c>
      <c r="H38" s="285">
        <f t="shared" si="6"/>
        <v>0</v>
      </c>
    </row>
    <row r="39" spans="1:8">
      <c r="A39" s="257" t="s">
        <v>639</v>
      </c>
      <c r="B39" s="2" t="s">
        <v>758</v>
      </c>
      <c r="C39" s="285">
        <f>SUM(C40:C42)</f>
        <v>0</v>
      </c>
      <c r="D39" s="285">
        <f t="shared" ref="D39:H39" si="7">SUM(D40:D42)</f>
        <v>0</v>
      </c>
      <c r="E39" s="285">
        <f t="shared" si="7"/>
        <v>0</v>
      </c>
      <c r="F39" s="285">
        <f t="shared" si="7"/>
        <v>0</v>
      </c>
      <c r="G39" s="285">
        <f t="shared" si="7"/>
        <v>0</v>
      </c>
      <c r="H39" s="285">
        <f t="shared" si="7"/>
        <v>0</v>
      </c>
    </row>
    <row r="40" spans="1:8">
      <c r="A40" s="286" t="s">
        <v>640</v>
      </c>
      <c r="B40" s="2" t="s">
        <v>759</v>
      </c>
      <c r="C40" s="284"/>
      <c r="D40" s="284"/>
      <c r="E40" s="284"/>
      <c r="F40" s="284"/>
      <c r="G40" s="284"/>
      <c r="H40" s="284"/>
    </row>
    <row r="41" spans="1:8">
      <c r="A41" s="286" t="s">
        <v>641</v>
      </c>
      <c r="B41" s="2" t="s">
        <v>760</v>
      </c>
      <c r="C41" s="284"/>
      <c r="D41" s="284"/>
      <c r="E41" s="284"/>
      <c r="F41" s="284"/>
      <c r="G41" s="284"/>
      <c r="H41" s="284"/>
    </row>
    <row r="42" spans="1:8">
      <c r="A42" s="286" t="s">
        <v>642</v>
      </c>
      <c r="B42" s="2" t="s">
        <v>761</v>
      </c>
      <c r="C42" s="284"/>
      <c r="D42" s="284"/>
      <c r="E42" s="284"/>
      <c r="F42" s="284"/>
      <c r="G42" s="284"/>
      <c r="H42" s="284"/>
    </row>
    <row r="43" spans="1:8">
      <c r="A43" s="257" t="s">
        <v>643</v>
      </c>
      <c r="B43" s="2" t="s">
        <v>762</v>
      </c>
      <c r="C43" s="285">
        <f>SUM(C44:C46)</f>
        <v>0</v>
      </c>
      <c r="D43" s="285">
        <f t="shared" ref="D43:H43" si="8">SUM(D44:D46)</f>
        <v>0</v>
      </c>
      <c r="E43" s="285">
        <f t="shared" si="8"/>
        <v>0</v>
      </c>
      <c r="F43" s="285">
        <f t="shared" si="8"/>
        <v>0</v>
      </c>
      <c r="G43" s="285">
        <f t="shared" si="8"/>
        <v>0</v>
      </c>
      <c r="H43" s="285">
        <f t="shared" si="8"/>
        <v>0</v>
      </c>
    </row>
    <row r="44" spans="1:8">
      <c r="A44" s="286" t="s">
        <v>640</v>
      </c>
      <c r="B44" s="2" t="s">
        <v>763</v>
      </c>
      <c r="C44" s="284"/>
      <c r="D44" s="284"/>
      <c r="E44" s="284"/>
      <c r="F44" s="284"/>
      <c r="G44" s="284"/>
      <c r="H44" s="284"/>
    </row>
    <row r="45" spans="1:8">
      <c r="A45" s="286" t="s">
        <v>641</v>
      </c>
      <c r="B45" s="2" t="s">
        <v>764</v>
      </c>
      <c r="C45" s="284"/>
      <c r="D45" s="284"/>
      <c r="E45" s="284"/>
      <c r="F45" s="284"/>
      <c r="G45" s="284"/>
      <c r="H45" s="284"/>
    </row>
    <row r="46" spans="1:8">
      <c r="A46" s="286" t="s">
        <v>642</v>
      </c>
      <c r="B46" s="2" t="s">
        <v>765</v>
      </c>
      <c r="C46" s="284"/>
      <c r="D46" s="284"/>
      <c r="E46" s="284"/>
      <c r="F46" s="284"/>
      <c r="G46" s="284"/>
      <c r="H46" s="284"/>
    </row>
    <row r="47" spans="1:8">
      <c r="A47" s="288" t="s">
        <v>644</v>
      </c>
      <c r="B47" s="2" t="s">
        <v>766</v>
      </c>
      <c r="C47" s="285">
        <f>SUM(C48,C52)</f>
        <v>0</v>
      </c>
      <c r="D47" s="285">
        <f t="shared" ref="D47:H47" si="9">SUM(D48,D52)</f>
        <v>0</v>
      </c>
      <c r="E47" s="285">
        <f t="shared" si="9"/>
        <v>0</v>
      </c>
      <c r="F47" s="285">
        <f t="shared" si="9"/>
        <v>0</v>
      </c>
      <c r="G47" s="285">
        <f t="shared" si="9"/>
        <v>0</v>
      </c>
      <c r="H47" s="285">
        <f t="shared" si="9"/>
        <v>0</v>
      </c>
    </row>
    <row r="48" spans="1:8">
      <c r="A48" s="257" t="s">
        <v>645</v>
      </c>
      <c r="B48" s="2" t="s">
        <v>767</v>
      </c>
      <c r="C48" s="285">
        <f>SUM(C49:C51)</f>
        <v>0</v>
      </c>
      <c r="D48" s="285">
        <f t="shared" ref="D48:H48" si="10">SUM(D49:D51)</f>
        <v>0</v>
      </c>
      <c r="E48" s="285">
        <f t="shared" si="10"/>
        <v>0</v>
      </c>
      <c r="F48" s="285">
        <f t="shared" si="10"/>
        <v>0</v>
      </c>
      <c r="G48" s="285">
        <f t="shared" si="10"/>
        <v>0</v>
      </c>
      <c r="H48" s="285">
        <f t="shared" si="10"/>
        <v>0</v>
      </c>
    </row>
    <row r="49" spans="1:8">
      <c r="A49" s="286" t="s">
        <v>640</v>
      </c>
      <c r="B49" s="2" t="s">
        <v>768</v>
      </c>
      <c r="C49" s="284"/>
      <c r="D49" s="284"/>
      <c r="E49" s="284"/>
      <c r="F49" s="284"/>
      <c r="G49" s="284"/>
      <c r="H49" s="284"/>
    </row>
    <row r="50" spans="1:8">
      <c r="A50" s="286" t="s">
        <v>641</v>
      </c>
      <c r="B50" s="2" t="s">
        <v>769</v>
      </c>
      <c r="C50" s="284"/>
      <c r="D50" s="284"/>
      <c r="E50" s="284"/>
      <c r="F50" s="284"/>
      <c r="G50" s="284"/>
      <c r="H50" s="284"/>
    </row>
    <row r="51" spans="1:8">
      <c r="A51" s="286" t="s">
        <v>642</v>
      </c>
      <c r="B51" s="2" t="s">
        <v>770</v>
      </c>
      <c r="C51" s="284"/>
      <c r="D51" s="284"/>
      <c r="E51" s="284"/>
      <c r="F51" s="284"/>
      <c r="G51" s="284"/>
      <c r="H51" s="284"/>
    </row>
    <row r="52" spans="1:8">
      <c r="A52" s="290" t="s">
        <v>646</v>
      </c>
      <c r="B52" s="2" t="s">
        <v>771</v>
      </c>
      <c r="C52" s="285">
        <f>SUM(C53:C55)</f>
        <v>0</v>
      </c>
      <c r="D52" s="285">
        <f t="shared" ref="D52:H52" si="11">SUM(D53:D55)</f>
        <v>0</v>
      </c>
      <c r="E52" s="285">
        <f t="shared" si="11"/>
        <v>0</v>
      </c>
      <c r="F52" s="285">
        <f t="shared" si="11"/>
        <v>0</v>
      </c>
      <c r="G52" s="285">
        <f t="shared" si="11"/>
        <v>0</v>
      </c>
      <c r="H52" s="285">
        <f t="shared" si="11"/>
        <v>0</v>
      </c>
    </row>
    <row r="53" spans="1:8">
      <c r="A53" s="286" t="s">
        <v>640</v>
      </c>
      <c r="B53" s="2" t="s">
        <v>772</v>
      </c>
      <c r="C53" s="291"/>
      <c r="D53" s="291"/>
      <c r="E53" s="291"/>
      <c r="F53" s="291"/>
      <c r="G53" s="291"/>
      <c r="H53" s="291"/>
    </row>
    <row r="54" spans="1:8">
      <c r="A54" s="286" t="s">
        <v>641</v>
      </c>
      <c r="B54" s="2" t="s">
        <v>773</v>
      </c>
      <c r="C54" s="284"/>
      <c r="D54" s="284"/>
      <c r="E54" s="284"/>
      <c r="F54" s="284"/>
      <c r="G54" s="284"/>
      <c r="H54" s="284"/>
    </row>
    <row r="55" spans="1:8">
      <c r="A55" s="286" t="s">
        <v>642</v>
      </c>
      <c r="B55" s="2" t="s">
        <v>774</v>
      </c>
      <c r="C55" s="284"/>
      <c r="D55" s="284"/>
      <c r="E55" s="284"/>
      <c r="F55" s="284"/>
      <c r="G55" s="284"/>
      <c r="H55" s="284"/>
    </row>
    <row r="56" spans="1:8">
      <c r="A56" s="288" t="s">
        <v>647</v>
      </c>
      <c r="B56" s="2" t="s">
        <v>775</v>
      </c>
      <c r="C56" s="285">
        <f>SUM(C57:C59)</f>
        <v>0</v>
      </c>
      <c r="D56" s="285">
        <f t="shared" ref="D56:H56" si="12">SUM(D57:D59)</f>
        <v>0</v>
      </c>
      <c r="E56" s="285">
        <f t="shared" si="12"/>
        <v>0</v>
      </c>
      <c r="F56" s="285">
        <f t="shared" si="12"/>
        <v>0</v>
      </c>
      <c r="G56" s="285">
        <f t="shared" si="12"/>
        <v>0</v>
      </c>
      <c r="H56" s="285">
        <f t="shared" si="12"/>
        <v>0</v>
      </c>
    </row>
    <row r="57" spans="1:8">
      <c r="A57" s="257" t="s">
        <v>640</v>
      </c>
      <c r="B57" s="2" t="s">
        <v>776</v>
      </c>
      <c r="C57" s="284"/>
      <c r="D57" s="284"/>
      <c r="E57" s="284"/>
      <c r="F57" s="284"/>
      <c r="G57" s="284"/>
      <c r="H57" s="284"/>
    </row>
    <row r="58" spans="1:8">
      <c r="A58" s="257" t="s">
        <v>641</v>
      </c>
      <c r="B58" s="2" t="s">
        <v>777</v>
      </c>
      <c r="C58" s="284"/>
      <c r="D58" s="284"/>
      <c r="E58" s="284"/>
      <c r="F58" s="284"/>
      <c r="G58" s="284"/>
      <c r="H58" s="284"/>
    </row>
    <row r="59" spans="1:8">
      <c r="A59" s="257" t="s">
        <v>642</v>
      </c>
      <c r="B59" s="2" t="s">
        <v>778</v>
      </c>
      <c r="C59" s="284"/>
      <c r="D59" s="284"/>
      <c r="E59" s="284"/>
      <c r="F59" s="284"/>
      <c r="G59" s="284"/>
      <c r="H59" s="284"/>
    </row>
    <row r="60" spans="1:8">
      <c r="A60" s="288" t="s">
        <v>650</v>
      </c>
      <c r="B60" s="2" t="s">
        <v>779</v>
      </c>
      <c r="C60" s="284"/>
      <c r="D60" s="284"/>
      <c r="E60" s="284"/>
      <c r="F60" s="284"/>
      <c r="G60" s="284"/>
      <c r="H60" s="284"/>
    </row>
    <row r="61" spans="1:8">
      <c r="A61" s="288" t="s">
        <v>1161</v>
      </c>
      <c r="B61" s="2" t="s">
        <v>780</v>
      </c>
      <c r="C61" s="284"/>
      <c r="D61" s="284"/>
      <c r="E61" s="284"/>
      <c r="F61" s="284"/>
      <c r="G61" s="284"/>
      <c r="H61" s="284"/>
    </row>
    <row r="62" spans="1:8">
      <c r="A62" s="288" t="s">
        <v>628</v>
      </c>
      <c r="B62" s="2" t="s">
        <v>781</v>
      </c>
      <c r="C62" s="284"/>
      <c r="D62" s="284"/>
      <c r="E62" s="284"/>
      <c r="F62" s="284"/>
      <c r="G62" s="284"/>
      <c r="H62" s="284"/>
    </row>
    <row r="63" spans="1:8">
      <c r="A63" s="288" t="s">
        <v>978</v>
      </c>
      <c r="B63" s="2" t="s">
        <v>782</v>
      </c>
      <c r="C63" s="285">
        <f>SUM(C64:C66)</f>
        <v>0</v>
      </c>
      <c r="D63" s="285">
        <f t="shared" ref="D63:H63" si="13">SUM(D64:D66)</f>
        <v>0</v>
      </c>
      <c r="E63" s="285">
        <f t="shared" si="13"/>
        <v>0</v>
      </c>
      <c r="F63" s="285">
        <f t="shared" si="13"/>
        <v>0</v>
      </c>
      <c r="G63" s="285">
        <f t="shared" si="13"/>
        <v>0</v>
      </c>
      <c r="H63" s="285">
        <f t="shared" si="13"/>
        <v>0</v>
      </c>
    </row>
    <row r="64" spans="1:8">
      <c r="A64" s="257" t="s">
        <v>1162</v>
      </c>
      <c r="B64" s="2" t="s">
        <v>783</v>
      </c>
      <c r="C64" s="287"/>
      <c r="D64" s="287"/>
      <c r="E64" s="287"/>
      <c r="F64" s="287"/>
      <c r="G64" s="287"/>
      <c r="H64" s="287"/>
    </row>
    <row r="65" spans="1:8">
      <c r="A65" s="257" t="s">
        <v>1163</v>
      </c>
      <c r="B65" s="2" t="s">
        <v>819</v>
      </c>
      <c r="C65" s="287"/>
      <c r="D65" s="287"/>
      <c r="E65" s="287"/>
      <c r="F65" s="287"/>
      <c r="G65" s="287"/>
      <c r="H65" s="287"/>
    </row>
    <row r="66" spans="1:8">
      <c r="A66" s="288" t="s">
        <v>1115</v>
      </c>
      <c r="B66" s="2" t="s">
        <v>820</v>
      </c>
      <c r="C66" s="284"/>
      <c r="D66" s="284"/>
      <c r="E66" s="284"/>
      <c r="F66" s="284"/>
      <c r="G66" s="284"/>
      <c r="H66" s="284"/>
    </row>
    <row r="67" spans="1:8">
      <c r="A67" s="161" t="s">
        <v>648</v>
      </c>
      <c r="B67" s="2" t="s">
        <v>821</v>
      </c>
      <c r="C67" s="285">
        <f>SUM(C38,C47,C56,C60:C63,C66)</f>
        <v>0</v>
      </c>
      <c r="D67" s="285">
        <f t="shared" ref="D67:H67" si="14">SUM(D38,D47,D56,D60:D63,D66)</f>
        <v>0</v>
      </c>
      <c r="E67" s="285">
        <f t="shared" si="14"/>
        <v>0</v>
      </c>
      <c r="F67" s="285">
        <f t="shared" si="14"/>
        <v>0</v>
      </c>
      <c r="G67" s="285">
        <f t="shared" si="14"/>
        <v>0</v>
      </c>
      <c r="H67" s="285">
        <f t="shared" si="14"/>
        <v>0</v>
      </c>
    </row>
    <row r="68" spans="1:8">
      <c r="A68" s="161" t="s">
        <v>649</v>
      </c>
      <c r="B68" s="2" t="s">
        <v>822</v>
      </c>
      <c r="C68" s="285">
        <f>C36-C67</f>
        <v>0</v>
      </c>
      <c r="D68" s="285">
        <f t="shared" ref="D68:H68" si="15">D36-D67</f>
        <v>0</v>
      </c>
      <c r="E68" s="285">
        <f t="shared" si="15"/>
        <v>0</v>
      </c>
      <c r="F68" s="285">
        <f t="shared" si="15"/>
        <v>0</v>
      </c>
      <c r="G68" s="285">
        <f t="shared" si="15"/>
        <v>0</v>
      </c>
      <c r="H68" s="285">
        <f t="shared" si="15"/>
        <v>0</v>
      </c>
    </row>
    <row r="69" spans="1:8">
      <c r="A69" s="269"/>
      <c r="B69" s="269"/>
    </row>
    <row r="70" spans="1:8">
      <c r="A70" s="269"/>
      <c r="B70" s="269"/>
      <c r="C70" s="269"/>
      <c r="D70" s="269"/>
    </row>
    <row r="71" spans="1:8">
      <c r="A71" s="269"/>
      <c r="B71" s="269"/>
      <c r="C71" s="269"/>
      <c r="D71" s="269"/>
    </row>
    <row r="72" spans="1:8">
      <c r="A72" s="269"/>
      <c r="B72" s="269"/>
      <c r="C72" s="269"/>
      <c r="D72" s="269"/>
    </row>
    <row r="73" spans="1:8">
      <c r="A73" s="269"/>
      <c r="B73" s="269"/>
      <c r="C73" s="269"/>
      <c r="D73" s="269"/>
    </row>
    <row r="74" spans="1:8">
      <c r="A74" s="269"/>
      <c r="B74" s="269"/>
      <c r="C74" s="269"/>
      <c r="D74" s="269"/>
    </row>
    <row r="75" spans="1:8">
      <c r="A75" s="269"/>
      <c r="B75" s="269"/>
      <c r="C75" s="269"/>
      <c r="D75" s="269"/>
    </row>
    <row r="76" spans="1:8">
      <c r="A76" s="269"/>
      <c r="B76" s="269"/>
      <c r="C76" s="269"/>
      <c r="D76" s="269"/>
    </row>
    <row r="77" spans="1:8">
      <c r="A77" s="269"/>
      <c r="B77" s="269"/>
      <c r="C77" s="269"/>
      <c r="D77" s="269"/>
    </row>
    <row r="78" spans="1:8">
      <c r="A78" s="269"/>
      <c r="B78" s="269"/>
      <c r="C78" s="269"/>
      <c r="D78" s="269"/>
    </row>
    <row r="79" spans="1:8">
      <c r="A79" s="269"/>
      <c r="B79" s="269"/>
      <c r="C79" s="269"/>
      <c r="D79" s="269"/>
    </row>
    <row r="80" spans="1:8">
      <c r="A80" s="269"/>
      <c r="B80" s="269"/>
      <c r="C80" s="269"/>
      <c r="D80" s="269"/>
    </row>
    <row r="81" spans="1:4">
      <c r="A81" s="269"/>
      <c r="B81" s="269"/>
      <c r="C81" s="269"/>
      <c r="D81" s="269"/>
    </row>
    <row r="82" spans="1:4">
      <c r="A82" s="269"/>
      <c r="B82" s="269"/>
      <c r="C82" s="269"/>
      <c r="D82" s="269"/>
    </row>
    <row r="83" spans="1:4">
      <c r="A83" s="269"/>
      <c r="B83" s="269"/>
      <c r="C83" s="269"/>
      <c r="D83" s="269"/>
    </row>
    <row r="84" spans="1:4">
      <c r="A84" s="269"/>
      <c r="B84" s="269"/>
      <c r="C84" s="269"/>
      <c r="D84" s="269"/>
    </row>
    <row r="85" spans="1:4">
      <c r="A85" s="269"/>
      <c r="B85" s="269"/>
      <c r="C85" s="269"/>
      <c r="D85" s="269"/>
    </row>
    <row r="86" spans="1:4">
      <c r="A86" s="269"/>
      <c r="B86" s="269"/>
      <c r="C86" s="269"/>
      <c r="D86" s="269"/>
    </row>
    <row r="87" spans="1:4">
      <c r="A87" s="269"/>
      <c r="B87" s="269"/>
      <c r="C87" s="269"/>
      <c r="D87" s="269"/>
    </row>
    <row r="88" spans="1:4">
      <c r="A88" s="269"/>
      <c r="B88" s="269"/>
      <c r="C88" s="269"/>
      <c r="D88" s="269"/>
    </row>
    <row r="89" spans="1:4">
      <c r="A89" s="269"/>
      <c r="B89" s="269"/>
      <c r="C89" s="269"/>
      <c r="D89" s="269"/>
    </row>
    <row r="90" spans="1:4">
      <c r="A90" s="269"/>
      <c r="B90" s="269"/>
      <c r="C90" s="269"/>
      <c r="D90" s="269"/>
    </row>
    <row r="91" spans="1:4">
      <c r="A91" s="269"/>
      <c r="B91" s="269"/>
      <c r="C91" s="269"/>
      <c r="D91" s="269"/>
    </row>
    <row r="92" spans="1:4">
      <c r="A92" s="269"/>
      <c r="B92" s="269"/>
      <c r="C92" s="269"/>
      <c r="D92" s="269"/>
    </row>
    <row r="93" spans="1:4">
      <c r="A93" s="269"/>
      <c r="B93" s="269"/>
      <c r="C93" s="269"/>
      <c r="D93" s="269"/>
    </row>
    <row r="94" spans="1:4">
      <c r="A94" s="269"/>
      <c r="B94" s="269"/>
      <c r="C94" s="269"/>
      <c r="D94" s="269"/>
    </row>
    <row r="95" spans="1:4">
      <c r="A95" s="269"/>
      <c r="B95" s="269"/>
      <c r="C95" s="269"/>
      <c r="D95" s="269"/>
    </row>
    <row r="96" spans="1:4">
      <c r="A96" s="269"/>
      <c r="B96" s="269"/>
      <c r="C96" s="269"/>
      <c r="D96" s="269"/>
    </row>
    <row r="97" spans="1:4">
      <c r="A97" s="269"/>
      <c r="B97" s="269"/>
      <c r="C97" s="269"/>
      <c r="D97" s="269"/>
    </row>
    <row r="98" spans="1:4">
      <c r="A98" s="269"/>
      <c r="B98" s="269"/>
      <c r="C98" s="269"/>
      <c r="D98" s="269"/>
    </row>
    <row r="99" spans="1:4">
      <c r="A99" s="269"/>
      <c r="B99" s="269"/>
      <c r="C99" s="269"/>
      <c r="D99" s="269"/>
    </row>
    <row r="100" spans="1:4">
      <c r="A100" s="269"/>
      <c r="B100" s="269"/>
      <c r="C100" s="269"/>
      <c r="D100" s="269"/>
    </row>
    <row r="101" spans="1:4">
      <c r="A101" s="269"/>
      <c r="B101" s="269"/>
      <c r="C101" s="269"/>
      <c r="D101" s="269"/>
    </row>
    <row r="102" spans="1:4">
      <c r="A102" s="269"/>
      <c r="B102" s="269"/>
      <c r="C102" s="269"/>
      <c r="D102" s="269"/>
    </row>
    <row r="103" spans="1:4">
      <c r="A103" s="269"/>
      <c r="B103" s="269"/>
      <c r="C103" s="269"/>
      <c r="D103" s="269"/>
    </row>
    <row r="104" spans="1:4">
      <c r="A104" s="269"/>
      <c r="B104" s="269"/>
      <c r="C104" s="269"/>
      <c r="D104" s="269"/>
    </row>
    <row r="105" spans="1:4">
      <c r="A105" s="269"/>
      <c r="B105" s="269"/>
      <c r="C105" s="269"/>
      <c r="D105" s="269"/>
    </row>
    <row r="106" spans="1:4">
      <c r="A106" s="269"/>
      <c r="B106" s="269"/>
      <c r="C106" s="269"/>
      <c r="D106" s="269"/>
    </row>
    <row r="107" spans="1:4">
      <c r="A107" s="269"/>
      <c r="B107" s="269"/>
      <c r="C107" s="269"/>
      <c r="D107" s="269"/>
    </row>
    <row r="108" spans="1:4">
      <c r="A108" s="269"/>
      <c r="B108" s="269"/>
      <c r="C108" s="269"/>
      <c r="D108" s="269"/>
    </row>
    <row r="109" spans="1:4">
      <c r="A109" s="269"/>
      <c r="B109" s="269"/>
      <c r="C109" s="269"/>
      <c r="D109" s="269"/>
    </row>
    <row r="110" spans="1:4">
      <c r="A110" s="269"/>
      <c r="B110" s="269"/>
      <c r="C110" s="269"/>
      <c r="D110" s="269"/>
    </row>
    <row r="111" spans="1:4">
      <c r="A111" s="269"/>
      <c r="B111" s="269"/>
      <c r="C111" s="269"/>
      <c r="D111" s="269"/>
    </row>
    <row r="112" spans="1:4">
      <c r="A112" s="269"/>
      <c r="B112" s="269"/>
      <c r="C112" s="269"/>
      <c r="D112" s="269"/>
    </row>
    <row r="113" spans="1:4">
      <c r="A113" s="269"/>
      <c r="B113" s="269"/>
      <c r="C113" s="269"/>
      <c r="D113" s="269"/>
    </row>
    <row r="114" spans="1:4">
      <c r="A114" s="269"/>
      <c r="B114" s="269"/>
      <c r="C114" s="269"/>
      <c r="D114" s="269"/>
    </row>
    <row r="115" spans="1:4">
      <c r="A115" s="269"/>
      <c r="B115" s="269"/>
      <c r="C115" s="269"/>
      <c r="D115" s="269"/>
    </row>
    <row r="116" spans="1:4">
      <c r="A116" s="269"/>
      <c r="B116" s="269"/>
      <c r="C116" s="269"/>
      <c r="D116" s="269"/>
    </row>
    <row r="117" spans="1:4">
      <c r="A117" s="269"/>
      <c r="B117" s="269"/>
      <c r="C117" s="269"/>
      <c r="D117" s="269"/>
    </row>
  </sheetData>
  <pageMargins left="0.7" right="0.7" top="0.75" bottom="0.75" header="0.3" footer="0.3"/>
  <pageSetup paperSize="9" scale="49" orientation="portrait" r:id="rId1"/>
  <headerFooter>
    <oddHeader>&amp;LEIOPA-REFS-18-011&amp;C&amp;"-,Bold"Balance Sheet&amp;REIOPA REGULAR USE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9966"/>
  </sheetPr>
  <dimension ref="A1:K46"/>
  <sheetViews>
    <sheetView topLeftCell="B1" workbookViewId="0">
      <selection activeCell="B9" sqref="B9:B18"/>
    </sheetView>
  </sheetViews>
  <sheetFormatPr baseColWidth="10" defaultColWidth="9.140625" defaultRowHeight="15"/>
  <cols>
    <col min="1" max="1" width="25.85546875" style="1" customWidth="1"/>
    <col min="2" max="2" width="81.28515625" style="1" bestFit="1" customWidth="1"/>
    <col min="3" max="3" width="70.5703125" style="1" bestFit="1" customWidth="1"/>
    <col min="4" max="4" width="40.5703125" style="1" customWidth="1"/>
    <col min="5" max="5" width="34.42578125" style="1" customWidth="1"/>
    <col min="6" max="11" width="15.5703125" style="1" customWidth="1"/>
    <col min="12" max="16384" width="9.140625" style="1"/>
  </cols>
  <sheetData>
    <row r="1" spans="1:11" s="269" customFormat="1">
      <c r="A1" s="265" t="s">
        <v>704</v>
      </c>
      <c r="B1" s="266"/>
      <c r="C1" s="267" t="str">
        <f>IF(P.Participant!C8="-","[Participant's name]",P.Participant!C8)</f>
        <v>[Participant's name]</v>
      </c>
      <c r="D1" s="268"/>
      <c r="E1" s="268"/>
    </row>
    <row r="2" spans="1:11" s="269" customFormat="1">
      <c r="A2" s="108"/>
      <c r="B2" s="265"/>
      <c r="C2" s="267"/>
      <c r="D2" s="268"/>
      <c r="E2" s="268"/>
    </row>
    <row r="3" spans="1:11" s="269" customFormat="1">
      <c r="A3" s="108" t="s">
        <v>652</v>
      </c>
      <c r="B3" s="265"/>
      <c r="C3" s="267"/>
      <c r="D3" s="268"/>
      <c r="E3" s="268"/>
    </row>
    <row r="4" spans="1:11" s="269" customFormat="1">
      <c r="A4" s="270"/>
      <c r="B4" s="271"/>
      <c r="C4" s="271"/>
      <c r="D4" s="271"/>
    </row>
    <row r="5" spans="1:11" s="272" customFormat="1" ht="63" customHeight="1">
      <c r="A5" s="67" t="s">
        <v>653</v>
      </c>
      <c r="B5" s="67" t="s">
        <v>655</v>
      </c>
      <c r="C5" s="67" t="s">
        <v>1178</v>
      </c>
      <c r="D5" s="67" t="s">
        <v>1177</v>
      </c>
      <c r="E5" s="67" t="s">
        <v>1101</v>
      </c>
      <c r="F5" s="67" t="s">
        <v>654</v>
      </c>
      <c r="G5" s="67" t="s">
        <v>654</v>
      </c>
      <c r="H5" s="67" t="s">
        <v>654</v>
      </c>
      <c r="I5" s="67" t="s">
        <v>654</v>
      </c>
      <c r="J5" s="67" t="s">
        <v>654</v>
      </c>
      <c r="K5" s="67" t="s">
        <v>654</v>
      </c>
    </row>
    <row r="6" spans="1:11" s="272" customFormat="1">
      <c r="A6" s="89"/>
      <c r="B6" s="89"/>
      <c r="C6" s="89"/>
      <c r="D6" s="89"/>
      <c r="E6" s="89"/>
      <c r="F6" s="273">
        <v>2022</v>
      </c>
      <c r="G6" s="273">
        <v>2025</v>
      </c>
      <c r="H6" s="273">
        <v>2030</v>
      </c>
      <c r="I6" s="273">
        <v>2035</v>
      </c>
      <c r="J6" s="273">
        <v>2040</v>
      </c>
      <c r="K6" s="273">
        <v>2050</v>
      </c>
    </row>
    <row r="7" spans="1:11" s="272" customFormat="1">
      <c r="A7" s="2" t="s">
        <v>727</v>
      </c>
      <c r="B7" s="2" t="s">
        <v>728</v>
      </c>
      <c r="C7" s="2" t="s">
        <v>729</v>
      </c>
      <c r="D7" s="2" t="s">
        <v>730</v>
      </c>
      <c r="E7" s="2" t="s">
        <v>731</v>
      </c>
      <c r="F7" s="2" t="s">
        <v>784</v>
      </c>
      <c r="G7" s="2" t="s">
        <v>785</v>
      </c>
      <c r="H7" s="2" t="s">
        <v>786</v>
      </c>
      <c r="I7" s="2" t="s">
        <v>787</v>
      </c>
      <c r="J7" s="2" t="s">
        <v>788</v>
      </c>
      <c r="K7" s="2" t="s">
        <v>789</v>
      </c>
    </row>
    <row r="8" spans="1:11" s="272" customFormat="1">
      <c r="A8" s="274"/>
      <c r="B8" s="275"/>
      <c r="C8" s="274"/>
      <c r="D8" s="274"/>
      <c r="E8" s="274"/>
      <c r="F8" s="274"/>
      <c r="G8" s="274"/>
      <c r="H8" s="274"/>
      <c r="I8" s="274"/>
      <c r="J8" s="274"/>
      <c r="K8" s="274"/>
    </row>
    <row r="9" spans="1:11" s="68" customFormat="1" ht="15" customHeight="1">
      <c r="A9" s="69"/>
      <c r="B9" s="391" t="s">
        <v>1196</v>
      </c>
      <c r="C9" s="391" t="s">
        <v>1197</v>
      </c>
      <c r="D9" s="391" t="s">
        <v>1198</v>
      </c>
      <c r="E9" s="391" t="s">
        <v>1199</v>
      </c>
    </row>
    <row r="10" spans="1:11" s="68" customFormat="1">
      <c r="B10" s="391"/>
      <c r="C10" s="391"/>
      <c r="D10" s="391"/>
      <c r="E10" s="391"/>
    </row>
    <row r="11" spans="1:11" s="68" customFormat="1">
      <c r="B11" s="391"/>
      <c r="C11" s="391"/>
      <c r="D11" s="391"/>
      <c r="E11" s="391"/>
    </row>
    <row r="12" spans="1:11" s="63" customFormat="1">
      <c r="B12" s="391"/>
      <c r="C12" s="391"/>
      <c r="D12" s="391"/>
      <c r="E12" s="391"/>
    </row>
    <row r="13" spans="1:11" s="63" customFormat="1">
      <c r="A13" s="87"/>
      <c r="B13" s="391"/>
      <c r="C13" s="391"/>
      <c r="D13" s="391"/>
      <c r="E13" s="391"/>
    </row>
    <row r="14" spans="1:11" s="63" customFormat="1">
      <c r="B14" s="391"/>
      <c r="C14" s="391"/>
      <c r="D14" s="391"/>
      <c r="E14" s="391"/>
    </row>
    <row r="15" spans="1:11" s="63" customFormat="1">
      <c r="B15" s="391"/>
      <c r="C15" s="391"/>
      <c r="D15" s="391"/>
      <c r="E15" s="391"/>
    </row>
    <row r="16" spans="1:11" s="63" customFormat="1">
      <c r="A16" s="87"/>
      <c r="B16" s="391"/>
      <c r="C16" s="391"/>
      <c r="D16" s="391"/>
      <c r="E16" s="391"/>
    </row>
    <row r="17" spans="1:11" s="63" customFormat="1">
      <c r="A17" s="87"/>
      <c r="B17" s="391"/>
      <c r="C17" s="391"/>
      <c r="D17" s="391"/>
      <c r="E17" s="391"/>
      <c r="F17" s="70"/>
    </row>
    <row r="18" spans="1:11">
      <c r="B18" s="391"/>
      <c r="C18" s="391"/>
      <c r="D18" s="391"/>
      <c r="E18" s="391"/>
    </row>
    <row r="20" spans="1:11">
      <c r="B20" s="85"/>
      <c r="C20" s="128"/>
      <c r="D20" s="128"/>
    </row>
    <row r="21" spans="1:11" customFormat="1">
      <c r="K21" s="1"/>
    </row>
    <row r="23" spans="1:11" customFormat="1">
      <c r="K23" s="1"/>
    </row>
    <row r="24" spans="1:11" customFormat="1">
      <c r="K24" s="1"/>
    </row>
    <row r="25" spans="1:11" customFormat="1">
      <c r="K25" s="1"/>
    </row>
    <row r="26" spans="1:11" customFormat="1">
      <c r="K26" s="1"/>
    </row>
    <row r="27" spans="1:11" customFormat="1">
      <c r="K27" s="1"/>
    </row>
    <row r="28" spans="1:11" customFormat="1">
      <c r="K28" s="1"/>
    </row>
    <row r="29" spans="1:11" customFormat="1">
      <c r="K29" s="1"/>
    </row>
    <row r="30" spans="1:11" customFormat="1">
      <c r="K30" s="1"/>
    </row>
    <row r="31" spans="1:11" customFormat="1">
      <c r="K31" s="1"/>
    </row>
    <row r="32" spans="1:11" customFormat="1">
      <c r="K32" s="1"/>
    </row>
    <row r="33" spans="11:11" customFormat="1">
      <c r="K33" s="1"/>
    </row>
    <row r="34" spans="11:11" customFormat="1">
      <c r="K34" s="1"/>
    </row>
    <row r="35" spans="11:11" customFormat="1">
      <c r="K35" s="1"/>
    </row>
    <row r="36" spans="11:11" customFormat="1">
      <c r="K36" s="1"/>
    </row>
    <row r="37" spans="11:11" customFormat="1">
      <c r="K37" s="1"/>
    </row>
    <row r="38" spans="11:11" customFormat="1">
      <c r="K38" s="1"/>
    </row>
    <row r="39" spans="11:11" customFormat="1">
      <c r="K39" s="1"/>
    </row>
    <row r="40" spans="11:11" customFormat="1">
      <c r="K40" s="1"/>
    </row>
    <row r="41" spans="11:11" customFormat="1">
      <c r="K41" s="1"/>
    </row>
    <row r="42" spans="11:11" customFormat="1">
      <c r="K42" s="1"/>
    </row>
    <row r="43" spans="11:11" customFormat="1">
      <c r="K43" s="1"/>
    </row>
    <row r="44" spans="11:11" customFormat="1">
      <c r="K44" s="1"/>
    </row>
    <row r="45" spans="11:11" customFormat="1">
      <c r="K45" s="1"/>
    </row>
    <row r="46" spans="11:11" customFormat="1">
      <c r="K46" s="1"/>
    </row>
  </sheetData>
  <mergeCells count="4">
    <mergeCell ref="D9:D18"/>
    <mergeCell ref="E9:E18"/>
    <mergeCell ref="C9:C18"/>
    <mergeCell ref="B9:B18"/>
  </mergeCells>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BN24"/>
  <sheetViews>
    <sheetView workbookViewId="0">
      <selection activeCell="F9" sqref="F9"/>
    </sheetView>
  </sheetViews>
  <sheetFormatPr baseColWidth="10" defaultColWidth="29.7109375" defaultRowHeight="12"/>
  <cols>
    <col min="1" max="1" width="53.7109375" style="73" bestFit="1" customWidth="1"/>
    <col min="2" max="2" width="7.42578125" style="72" customWidth="1"/>
    <col min="3" max="62" width="10.42578125" style="73" customWidth="1"/>
    <col min="63" max="63" width="10.7109375" style="73" bestFit="1" customWidth="1"/>
    <col min="64" max="16384" width="29.7109375" style="73"/>
  </cols>
  <sheetData>
    <row r="1" spans="1:66" ht="30.95" customHeight="1">
      <c r="A1" s="258" t="s">
        <v>1195</v>
      </c>
    </row>
    <row r="2" spans="1:66" ht="31.5" customHeight="1">
      <c r="A2" s="75"/>
    </row>
    <row r="3" spans="1:66" s="75" customFormat="1" ht="24" customHeight="1">
      <c r="A3" s="82"/>
      <c r="B3" s="260"/>
      <c r="C3" s="392" t="s">
        <v>665</v>
      </c>
      <c r="D3" s="393"/>
      <c r="E3" s="393"/>
      <c r="F3" s="393"/>
      <c r="G3" s="393"/>
      <c r="H3" s="393"/>
      <c r="I3" s="393"/>
      <c r="J3" s="393"/>
      <c r="K3" s="393"/>
      <c r="L3" s="393"/>
      <c r="M3" s="393"/>
      <c r="N3" s="394"/>
      <c r="O3" s="392" t="s">
        <v>502</v>
      </c>
      <c r="P3" s="393"/>
      <c r="Q3" s="393"/>
      <c r="R3" s="393"/>
      <c r="S3" s="393"/>
      <c r="T3" s="393"/>
      <c r="U3" s="393"/>
      <c r="V3" s="393"/>
      <c r="W3" s="393"/>
      <c r="X3" s="393"/>
      <c r="Y3" s="393"/>
      <c r="Z3" s="394"/>
      <c r="AA3" s="392" t="s">
        <v>503</v>
      </c>
      <c r="AB3" s="393"/>
      <c r="AC3" s="393"/>
      <c r="AD3" s="393"/>
      <c r="AE3" s="393"/>
      <c r="AF3" s="393"/>
      <c r="AG3" s="401"/>
      <c r="AH3" s="401"/>
      <c r="AI3" s="401"/>
      <c r="AJ3" s="401"/>
      <c r="AK3" s="401"/>
      <c r="AL3" s="401"/>
      <c r="AM3" s="393"/>
      <c r="AN3" s="393"/>
      <c r="AO3" s="393"/>
      <c r="AP3" s="393"/>
      <c r="AQ3" s="393"/>
      <c r="AR3" s="394"/>
      <c r="AS3" s="392" t="s">
        <v>504</v>
      </c>
      <c r="AT3" s="393"/>
      <c r="AU3" s="393"/>
      <c r="AV3" s="393"/>
      <c r="AW3" s="393"/>
      <c r="AX3" s="394"/>
      <c r="AY3" s="402" t="s">
        <v>1082</v>
      </c>
      <c r="AZ3" s="403"/>
      <c r="BA3" s="403"/>
      <c r="BB3" s="403"/>
      <c r="BC3" s="403"/>
      <c r="BD3" s="404"/>
      <c r="BE3" s="395" t="s">
        <v>979</v>
      </c>
      <c r="BF3" s="396"/>
      <c r="BG3" s="396"/>
      <c r="BH3" s="396"/>
      <c r="BI3" s="396"/>
      <c r="BJ3" s="397"/>
    </row>
    <row r="4" spans="1:66" s="76" customFormat="1" ht="12" customHeight="1">
      <c r="A4" s="82"/>
      <c r="B4" s="260"/>
      <c r="C4" s="392" t="s">
        <v>1184</v>
      </c>
      <c r="D4" s="393"/>
      <c r="E4" s="393"/>
      <c r="F4" s="393"/>
      <c r="G4" s="393"/>
      <c r="H4" s="394"/>
      <c r="I4" s="392" t="s">
        <v>1182</v>
      </c>
      <c r="J4" s="393"/>
      <c r="K4" s="393"/>
      <c r="L4" s="393"/>
      <c r="M4" s="393"/>
      <c r="N4" s="394"/>
      <c r="O4" s="392" t="s">
        <v>1201</v>
      </c>
      <c r="P4" s="393"/>
      <c r="Q4" s="393"/>
      <c r="R4" s="393"/>
      <c r="S4" s="393"/>
      <c r="T4" s="394"/>
      <c r="U4" s="392" t="s">
        <v>505</v>
      </c>
      <c r="V4" s="393"/>
      <c r="W4" s="393"/>
      <c r="X4" s="393"/>
      <c r="Y4" s="393"/>
      <c r="Z4" s="394"/>
      <c r="AA4" s="392" t="s">
        <v>506</v>
      </c>
      <c r="AB4" s="393"/>
      <c r="AC4" s="393"/>
      <c r="AD4" s="393"/>
      <c r="AE4" s="393"/>
      <c r="AF4" s="394"/>
      <c r="AG4" s="392" t="s">
        <v>1169</v>
      </c>
      <c r="AH4" s="393"/>
      <c r="AI4" s="393"/>
      <c r="AJ4" s="393"/>
      <c r="AK4" s="393"/>
      <c r="AL4" s="394"/>
      <c r="AM4" s="392" t="s">
        <v>1043</v>
      </c>
      <c r="AN4" s="393"/>
      <c r="AO4" s="393"/>
      <c r="AP4" s="393"/>
      <c r="AQ4" s="393"/>
      <c r="AR4" s="394"/>
      <c r="AS4" s="392" t="s">
        <v>507</v>
      </c>
      <c r="AT4" s="393"/>
      <c r="AU4" s="393"/>
      <c r="AV4" s="393"/>
      <c r="AW4" s="393"/>
      <c r="AX4" s="394"/>
      <c r="AY4" s="398"/>
      <c r="AZ4" s="399"/>
      <c r="BA4" s="399"/>
      <c r="BB4" s="399"/>
      <c r="BC4" s="399"/>
      <c r="BD4" s="400"/>
      <c r="BE4" s="398"/>
      <c r="BF4" s="399"/>
      <c r="BG4" s="399"/>
      <c r="BH4" s="399"/>
      <c r="BI4" s="399"/>
      <c r="BJ4" s="400"/>
    </row>
    <row r="5" spans="1:66" s="94" customFormat="1" ht="12.75">
      <c r="A5" s="77" t="s">
        <v>500</v>
      </c>
      <c r="B5" s="260"/>
      <c r="C5" s="261">
        <v>2022</v>
      </c>
      <c r="D5" s="261">
        <v>2025</v>
      </c>
      <c r="E5" s="261">
        <v>2030</v>
      </c>
      <c r="F5" s="261">
        <v>2035</v>
      </c>
      <c r="G5" s="261">
        <v>2040</v>
      </c>
      <c r="H5" s="261">
        <v>2050</v>
      </c>
      <c r="I5" s="261">
        <v>2022</v>
      </c>
      <c r="J5" s="261">
        <v>2025</v>
      </c>
      <c r="K5" s="261">
        <v>2030</v>
      </c>
      <c r="L5" s="261">
        <v>2035</v>
      </c>
      <c r="M5" s="261">
        <v>2040</v>
      </c>
      <c r="N5" s="261">
        <v>2050</v>
      </c>
      <c r="O5" s="261">
        <v>2022</v>
      </c>
      <c r="P5" s="261">
        <v>2025</v>
      </c>
      <c r="Q5" s="261">
        <v>2030</v>
      </c>
      <c r="R5" s="261">
        <v>2035</v>
      </c>
      <c r="S5" s="261">
        <v>2040</v>
      </c>
      <c r="T5" s="261">
        <v>2050</v>
      </c>
      <c r="U5" s="261">
        <v>2022</v>
      </c>
      <c r="V5" s="261">
        <v>2025</v>
      </c>
      <c r="W5" s="261">
        <v>2030</v>
      </c>
      <c r="X5" s="261">
        <v>2035</v>
      </c>
      <c r="Y5" s="261">
        <v>2040</v>
      </c>
      <c r="Z5" s="261">
        <v>2050</v>
      </c>
      <c r="AA5" s="261">
        <v>2022</v>
      </c>
      <c r="AB5" s="261">
        <v>2025</v>
      </c>
      <c r="AC5" s="261">
        <v>2030</v>
      </c>
      <c r="AD5" s="261">
        <v>2035</v>
      </c>
      <c r="AE5" s="261">
        <v>2040</v>
      </c>
      <c r="AF5" s="261">
        <v>2050</v>
      </c>
      <c r="AG5" s="261">
        <v>2022</v>
      </c>
      <c r="AH5" s="261">
        <v>2025</v>
      </c>
      <c r="AI5" s="261">
        <v>2030</v>
      </c>
      <c r="AJ5" s="261">
        <v>2035</v>
      </c>
      <c r="AK5" s="261">
        <v>2040</v>
      </c>
      <c r="AL5" s="261">
        <v>2050</v>
      </c>
      <c r="AM5" s="261">
        <v>2022</v>
      </c>
      <c r="AN5" s="261">
        <v>2025</v>
      </c>
      <c r="AO5" s="261">
        <v>2030</v>
      </c>
      <c r="AP5" s="261">
        <v>2035</v>
      </c>
      <c r="AQ5" s="261">
        <v>2040</v>
      </c>
      <c r="AR5" s="261">
        <v>2050</v>
      </c>
      <c r="AS5" s="261">
        <v>2022</v>
      </c>
      <c r="AT5" s="261">
        <v>2025</v>
      </c>
      <c r="AU5" s="261">
        <v>2030</v>
      </c>
      <c r="AV5" s="261">
        <v>2035</v>
      </c>
      <c r="AW5" s="261">
        <v>2040</v>
      </c>
      <c r="AX5" s="261">
        <v>2050</v>
      </c>
      <c r="AY5" s="261">
        <v>2022</v>
      </c>
      <c r="AZ5" s="261">
        <v>2025</v>
      </c>
      <c r="BA5" s="261">
        <v>2030</v>
      </c>
      <c r="BB5" s="261">
        <v>2035</v>
      </c>
      <c r="BC5" s="261">
        <v>2040</v>
      </c>
      <c r="BD5" s="261">
        <v>2050</v>
      </c>
      <c r="BE5" s="261">
        <v>2022</v>
      </c>
      <c r="BF5" s="261">
        <v>2025</v>
      </c>
      <c r="BG5" s="261">
        <v>2030</v>
      </c>
      <c r="BH5" s="261">
        <v>2035</v>
      </c>
      <c r="BI5" s="261">
        <v>2040</v>
      </c>
      <c r="BJ5" s="261">
        <v>2050</v>
      </c>
      <c r="BK5" s="131"/>
      <c r="BL5" s="131"/>
      <c r="BM5" s="131"/>
      <c r="BN5" s="131"/>
    </row>
    <row r="6" spans="1:66">
      <c r="A6" s="77"/>
      <c r="B6" s="260"/>
      <c r="C6" s="262" t="s">
        <v>727</v>
      </c>
      <c r="D6" s="262" t="s">
        <v>728</v>
      </c>
      <c r="E6" s="262" t="s">
        <v>729</v>
      </c>
      <c r="F6" s="262" t="s">
        <v>730</v>
      </c>
      <c r="G6" s="262" t="s">
        <v>731</v>
      </c>
      <c r="H6" s="262" t="s">
        <v>784</v>
      </c>
      <c r="I6" s="262" t="s">
        <v>785</v>
      </c>
      <c r="J6" s="262" t="s">
        <v>786</v>
      </c>
      <c r="K6" s="262" t="s">
        <v>787</v>
      </c>
      <c r="L6" s="262" t="s">
        <v>788</v>
      </c>
      <c r="M6" s="262" t="s">
        <v>789</v>
      </c>
      <c r="N6" s="262" t="s">
        <v>790</v>
      </c>
      <c r="O6" s="262" t="s">
        <v>791</v>
      </c>
      <c r="P6" s="262" t="s">
        <v>792</v>
      </c>
      <c r="Q6" s="262" t="s">
        <v>793</v>
      </c>
      <c r="R6" s="262" t="s">
        <v>794</v>
      </c>
      <c r="S6" s="262" t="s">
        <v>795</v>
      </c>
      <c r="T6" s="262" t="s">
        <v>796</v>
      </c>
      <c r="U6" s="262" t="s">
        <v>797</v>
      </c>
      <c r="V6" s="262" t="s">
        <v>798</v>
      </c>
      <c r="W6" s="262" t="s">
        <v>799</v>
      </c>
      <c r="X6" s="262" t="s">
        <v>800</v>
      </c>
      <c r="Y6" s="262" t="s">
        <v>801</v>
      </c>
      <c r="Z6" s="262" t="s">
        <v>802</v>
      </c>
      <c r="AA6" s="262" t="s">
        <v>803</v>
      </c>
      <c r="AB6" s="262" t="s">
        <v>804</v>
      </c>
      <c r="AC6" s="262" t="s">
        <v>805</v>
      </c>
      <c r="AD6" s="262" t="s">
        <v>806</v>
      </c>
      <c r="AE6" s="262" t="s">
        <v>807</v>
      </c>
      <c r="AF6" s="262" t="s">
        <v>808</v>
      </c>
      <c r="AG6" s="262" t="s">
        <v>809</v>
      </c>
      <c r="AH6" s="262" t="s">
        <v>810</v>
      </c>
      <c r="AI6" s="262" t="s">
        <v>811</v>
      </c>
      <c r="AJ6" s="262" t="s">
        <v>812</v>
      </c>
      <c r="AK6" s="262" t="s">
        <v>813</v>
      </c>
      <c r="AL6" s="262" t="s">
        <v>814</v>
      </c>
      <c r="AM6" s="262" t="s">
        <v>815</v>
      </c>
      <c r="AN6" s="262" t="s">
        <v>816</v>
      </c>
      <c r="AO6" s="262" t="s">
        <v>817</v>
      </c>
      <c r="AP6" s="262" t="s">
        <v>818</v>
      </c>
      <c r="AQ6" s="262" t="s">
        <v>911</v>
      </c>
      <c r="AR6" s="262" t="s">
        <v>912</v>
      </c>
      <c r="AS6" s="262" t="s">
        <v>913</v>
      </c>
      <c r="AT6" s="262" t="s">
        <v>914</v>
      </c>
      <c r="AU6" s="262" t="s">
        <v>915</v>
      </c>
      <c r="AV6" s="262" t="s">
        <v>916</v>
      </c>
      <c r="AW6" s="262" t="s">
        <v>917</v>
      </c>
      <c r="AX6" s="262" t="s">
        <v>918</v>
      </c>
      <c r="AY6" s="262" t="s">
        <v>982</v>
      </c>
      <c r="AZ6" s="262" t="s">
        <v>983</v>
      </c>
      <c r="BA6" s="262" t="s">
        <v>984</v>
      </c>
      <c r="BB6" s="262" t="s">
        <v>985</v>
      </c>
      <c r="BC6" s="262" t="s">
        <v>986</v>
      </c>
      <c r="BD6" s="262" t="s">
        <v>987</v>
      </c>
      <c r="BE6" s="262" t="s">
        <v>1083</v>
      </c>
      <c r="BF6" s="262" t="s">
        <v>1084</v>
      </c>
      <c r="BG6" s="262" t="s">
        <v>1085</v>
      </c>
      <c r="BH6" s="262" t="s">
        <v>1086</v>
      </c>
      <c r="BI6" s="262" t="s">
        <v>1087</v>
      </c>
      <c r="BJ6" s="262" t="s">
        <v>1088</v>
      </c>
      <c r="BK6" s="78"/>
      <c r="BL6" s="78"/>
      <c r="BM6" s="78"/>
      <c r="BN6" s="78"/>
    </row>
    <row r="7" spans="1:66" s="75" customFormat="1" ht="20.45" customHeight="1">
      <c r="A7" s="162" t="s">
        <v>508</v>
      </c>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79"/>
      <c r="BL7" s="79"/>
      <c r="BM7" s="79"/>
      <c r="BN7" s="80" t="s">
        <v>500</v>
      </c>
    </row>
    <row r="8" spans="1:66" s="75" customFormat="1" ht="20.45" customHeight="1">
      <c r="A8" s="104" t="s">
        <v>509</v>
      </c>
      <c r="B8" s="262" t="s">
        <v>732</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79"/>
      <c r="BL8" s="79"/>
      <c r="BM8" s="79"/>
      <c r="BN8" s="80"/>
    </row>
    <row r="9" spans="1:66" s="75" customFormat="1" ht="20.45" customHeight="1">
      <c r="A9" s="104" t="s">
        <v>698</v>
      </c>
      <c r="B9" s="262" t="s">
        <v>733</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263"/>
      <c r="BF9" s="263"/>
      <c r="BG9" s="263"/>
      <c r="BH9" s="263"/>
      <c r="BI9" s="263"/>
      <c r="BJ9" s="263"/>
      <c r="BK9" s="79"/>
      <c r="BL9" s="79"/>
      <c r="BM9" s="79"/>
      <c r="BN9" s="80"/>
    </row>
    <row r="10" spans="1:66" s="75" customFormat="1" ht="20.45" customHeight="1">
      <c r="A10" s="104" t="s">
        <v>1179</v>
      </c>
      <c r="B10" s="262" t="s">
        <v>734</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row>
    <row r="11" spans="1:66" ht="20.45" customHeight="1">
      <c r="A11" s="104" t="s">
        <v>1193</v>
      </c>
      <c r="B11" s="262" t="s">
        <v>735</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81"/>
      <c r="BL11" s="81"/>
    </row>
    <row r="12" spans="1:66" s="83" customFormat="1" ht="20.45" customHeight="1">
      <c r="A12" s="163" t="s">
        <v>1222</v>
      </c>
      <c r="B12" s="262" t="s">
        <v>736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81"/>
      <c r="BL12" s="81"/>
      <c r="BM12" s="82"/>
      <c r="BN12" s="82"/>
    </row>
    <row r="13" spans="1:66" ht="20.45" customHeight="1">
      <c r="A13" s="163" t="s">
        <v>512</v>
      </c>
      <c r="B13" s="262" t="s">
        <v>737</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81"/>
      <c r="BL13" s="81"/>
      <c r="BM13" s="75"/>
      <c r="BN13" s="75"/>
    </row>
    <row r="14" spans="1:66" ht="20.45" customHeight="1">
      <c r="A14" s="163" t="s">
        <v>701</v>
      </c>
      <c r="B14" s="262" t="s">
        <v>738</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81"/>
      <c r="BL14" s="81"/>
      <c r="BM14" s="75"/>
      <c r="BN14" s="75"/>
    </row>
    <row r="15" spans="1:66" s="83" customFormat="1" ht="20.45" customHeight="1">
      <c r="A15" s="163" t="s">
        <v>513</v>
      </c>
      <c r="B15" s="262" t="s">
        <v>739</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81"/>
      <c r="BL15" s="81"/>
      <c r="BN15" s="81"/>
    </row>
    <row r="16" spans="1:66" ht="20.45" customHeight="1">
      <c r="A16" s="164" t="s">
        <v>514</v>
      </c>
      <c r="B16" s="262" t="s">
        <v>740</v>
      </c>
      <c r="C16" s="122"/>
      <c r="D16" s="122"/>
      <c r="E16" s="122"/>
      <c r="F16" s="122"/>
      <c r="G16" s="122"/>
      <c r="H16" s="122"/>
      <c r="I16" s="122"/>
      <c r="J16" s="122"/>
      <c r="K16" s="122"/>
      <c r="L16" s="122"/>
      <c r="M16" s="122"/>
      <c r="N16" s="122"/>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81"/>
      <c r="BL16" s="81"/>
    </row>
    <row r="17" spans="1:64" ht="24">
      <c r="A17" s="178" t="s">
        <v>1192</v>
      </c>
      <c r="B17" s="262" t="s">
        <v>741</v>
      </c>
      <c r="C17" s="122"/>
      <c r="D17" s="106"/>
      <c r="E17" s="106"/>
      <c r="F17" s="106"/>
      <c r="G17" s="106"/>
      <c r="H17" s="106"/>
      <c r="I17" s="106"/>
      <c r="J17" s="122"/>
      <c r="K17" s="122"/>
      <c r="L17" s="122"/>
      <c r="M17" s="122"/>
      <c r="N17" s="122"/>
      <c r="O17" s="122"/>
      <c r="P17" s="122"/>
      <c r="Q17" s="122"/>
      <c r="R17" s="122"/>
      <c r="S17" s="122"/>
      <c r="T17" s="122"/>
      <c r="U17" s="122"/>
      <c r="V17" s="122"/>
      <c r="W17" s="122"/>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row>
    <row r="18" spans="1:64" ht="20.45" customHeight="1">
      <c r="A18" s="264" t="s">
        <v>980</v>
      </c>
      <c r="B18" s="262" t="s">
        <v>742</v>
      </c>
      <c r="C18" s="122"/>
      <c r="D18" s="106"/>
      <c r="E18" s="106"/>
      <c r="F18" s="106"/>
      <c r="G18" s="106"/>
      <c r="H18" s="106"/>
      <c r="I18" s="106"/>
      <c r="J18" s="122"/>
      <c r="K18" s="122"/>
      <c r="L18" s="122"/>
      <c r="M18" s="122"/>
      <c r="N18" s="122"/>
      <c r="O18" s="122"/>
      <c r="P18" s="122"/>
      <c r="Q18" s="122"/>
      <c r="R18" s="122"/>
      <c r="S18" s="122"/>
      <c r="T18" s="122"/>
      <c r="U18" s="122"/>
      <c r="V18" s="122"/>
      <c r="W18" s="122"/>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row>
    <row r="19" spans="1:64" ht="20.45" customHeight="1">
      <c r="A19" s="165" t="s">
        <v>1181</v>
      </c>
      <c r="B19" s="262" t="s">
        <v>743</v>
      </c>
      <c r="C19" s="122"/>
      <c r="D19" s="122"/>
      <c r="E19" s="122"/>
      <c r="F19" s="122"/>
      <c r="G19" s="122"/>
      <c r="H19" s="122"/>
      <c r="I19" s="122"/>
      <c r="J19" s="122"/>
      <c r="K19" s="122"/>
      <c r="L19" s="122"/>
      <c r="M19" s="122"/>
      <c r="N19" s="122"/>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81"/>
      <c r="BL19" s="81"/>
    </row>
    <row r="20" spans="1:64">
      <c r="B20" s="71"/>
    </row>
    <row r="24" spans="1:64">
      <c r="BE24" s="75"/>
    </row>
  </sheetData>
  <mergeCells count="14">
    <mergeCell ref="BE3:BJ4"/>
    <mergeCell ref="AA4:AF4"/>
    <mergeCell ref="AM4:AR4"/>
    <mergeCell ref="AA3:AR3"/>
    <mergeCell ref="AS3:AX3"/>
    <mergeCell ref="AS4:AX4"/>
    <mergeCell ref="AG4:AL4"/>
    <mergeCell ref="AY3:BD4"/>
    <mergeCell ref="C4:H4"/>
    <mergeCell ref="I4:N4"/>
    <mergeCell ref="C3:N3"/>
    <mergeCell ref="O4:T4"/>
    <mergeCell ref="U4:Z4"/>
    <mergeCell ref="O3:Z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XEE35"/>
  <sheetViews>
    <sheetView topLeftCell="A4" workbookViewId="0">
      <selection activeCell="B26" sqref="B26"/>
    </sheetView>
  </sheetViews>
  <sheetFormatPr baseColWidth="10" defaultColWidth="29.7109375" defaultRowHeight="15"/>
  <cols>
    <col min="1" max="1" width="70.42578125" style="300" customWidth="1"/>
    <col min="2" max="2" width="12" style="294" customWidth="1"/>
    <col min="3" max="31" width="10" style="83" customWidth="1"/>
    <col min="32" max="32" width="10" style="295" customWidth="1"/>
    <col min="33" max="37" width="10" style="83" customWidth="1"/>
    <col min="38" max="38" width="10" style="295" customWidth="1"/>
    <col min="39" max="60" width="29.7109375" style="1"/>
    <col min="61" max="16384" width="29.7109375" style="83"/>
  </cols>
  <sheetData>
    <row r="1" spans="1:16359" ht="30.95" customHeight="1">
      <c r="A1" s="293" t="s">
        <v>1194</v>
      </c>
    </row>
    <row r="2" spans="1:16359" s="82" customFormat="1">
      <c r="B2" s="304"/>
      <c r="AF2" s="305"/>
      <c r="AL2" s="305"/>
      <c r="AM2" s="1"/>
      <c r="AN2" s="1"/>
      <c r="AO2" s="1"/>
      <c r="AP2" s="1"/>
      <c r="AQ2" s="1"/>
      <c r="AR2" s="1"/>
      <c r="AS2" s="1"/>
      <c r="AT2" s="1"/>
      <c r="AU2" s="1"/>
      <c r="AV2" s="1"/>
      <c r="AW2" s="1"/>
      <c r="AX2" s="1"/>
      <c r="AY2" s="1"/>
      <c r="AZ2" s="1"/>
      <c r="BA2" s="1"/>
      <c r="BB2" s="1"/>
      <c r="BC2" s="1"/>
      <c r="BD2" s="1"/>
      <c r="BE2" s="1"/>
      <c r="BF2" s="1"/>
      <c r="BG2" s="1"/>
      <c r="BH2" s="1"/>
    </row>
    <row r="3" spans="1:16359" s="296" customFormat="1" ht="32.25" customHeight="1">
      <c r="B3" s="294"/>
      <c r="C3" s="408" t="s">
        <v>1165</v>
      </c>
      <c r="D3" s="408"/>
      <c r="E3" s="408"/>
      <c r="F3" s="408"/>
      <c r="G3" s="408"/>
      <c r="H3" s="408"/>
      <c r="I3" s="409"/>
      <c r="J3" s="409"/>
      <c r="K3" s="409"/>
      <c r="L3" s="409"/>
      <c r="M3" s="409"/>
      <c r="N3" s="409"/>
      <c r="O3" s="409"/>
      <c r="P3" s="409"/>
      <c r="Q3" s="409"/>
      <c r="R3" s="409"/>
      <c r="S3" s="409"/>
      <c r="T3" s="409"/>
      <c r="U3" s="408" t="s">
        <v>1187</v>
      </c>
      <c r="V3" s="408"/>
      <c r="W3" s="408"/>
      <c r="X3" s="408"/>
      <c r="Y3" s="408"/>
      <c r="Z3" s="408"/>
      <c r="AA3" s="409"/>
      <c r="AB3" s="409"/>
      <c r="AC3" s="409"/>
      <c r="AD3" s="409"/>
      <c r="AE3" s="409"/>
      <c r="AF3" s="409"/>
      <c r="AG3" s="410" t="s">
        <v>1188</v>
      </c>
      <c r="AH3" s="411"/>
      <c r="AI3" s="411"/>
      <c r="AJ3" s="411"/>
      <c r="AK3" s="411"/>
      <c r="AL3" s="412"/>
      <c r="AM3" s="1"/>
      <c r="AN3" s="1"/>
      <c r="AO3" s="1"/>
      <c r="AP3" s="1"/>
      <c r="AQ3" s="1"/>
      <c r="AR3" s="1"/>
      <c r="AS3" s="1"/>
      <c r="AT3" s="1"/>
      <c r="AU3" s="1"/>
      <c r="AV3" s="1"/>
      <c r="AW3" s="1"/>
      <c r="AX3" s="1"/>
      <c r="AY3" s="1"/>
      <c r="AZ3" s="1"/>
      <c r="BA3" s="1"/>
      <c r="BB3" s="1"/>
      <c r="BC3" s="1"/>
      <c r="BD3" s="1"/>
      <c r="BE3" s="1"/>
      <c r="BF3" s="1"/>
      <c r="BG3" s="1"/>
      <c r="BH3" s="1"/>
    </row>
    <row r="4" spans="1:16359" ht="12" customHeight="1">
      <c r="A4" s="77" t="s">
        <v>500</v>
      </c>
      <c r="C4" s="395" t="s">
        <v>1168</v>
      </c>
      <c r="D4" s="396"/>
      <c r="E4" s="396"/>
      <c r="F4" s="396"/>
      <c r="G4" s="396"/>
      <c r="H4" s="397"/>
      <c r="I4" s="395" t="s">
        <v>1166</v>
      </c>
      <c r="J4" s="396"/>
      <c r="K4" s="396"/>
      <c r="L4" s="396"/>
      <c r="M4" s="396"/>
      <c r="N4" s="396"/>
      <c r="O4" s="396"/>
      <c r="P4" s="396"/>
      <c r="Q4" s="396"/>
      <c r="R4" s="396"/>
      <c r="S4" s="396"/>
      <c r="T4" s="397"/>
      <c r="U4" s="395" t="s">
        <v>1189</v>
      </c>
      <c r="V4" s="396"/>
      <c r="W4" s="396"/>
      <c r="X4" s="396"/>
      <c r="Y4" s="396"/>
      <c r="Z4" s="396"/>
      <c r="AA4" s="396"/>
      <c r="AB4" s="396"/>
      <c r="AC4" s="396"/>
      <c r="AD4" s="396"/>
      <c r="AE4" s="396"/>
      <c r="AF4" s="397"/>
      <c r="AG4" s="413"/>
      <c r="AH4" s="414"/>
      <c r="AI4" s="414"/>
      <c r="AJ4" s="414"/>
      <c r="AK4" s="414"/>
      <c r="AL4" s="415"/>
    </row>
    <row r="5" spans="1:16359" ht="12" customHeight="1">
      <c r="A5" s="77" t="s">
        <v>500</v>
      </c>
      <c r="C5" s="405"/>
      <c r="D5" s="406"/>
      <c r="E5" s="406"/>
      <c r="F5" s="406"/>
      <c r="G5" s="406"/>
      <c r="H5" s="407"/>
      <c r="I5" s="405"/>
      <c r="J5" s="406"/>
      <c r="K5" s="406"/>
      <c r="L5" s="406"/>
      <c r="M5" s="406"/>
      <c r="N5" s="406"/>
      <c r="O5" s="406"/>
      <c r="P5" s="406"/>
      <c r="Q5" s="406"/>
      <c r="R5" s="406"/>
      <c r="S5" s="406"/>
      <c r="T5" s="407"/>
      <c r="U5" s="405"/>
      <c r="V5" s="406"/>
      <c r="W5" s="406"/>
      <c r="X5" s="406"/>
      <c r="Y5" s="406"/>
      <c r="Z5" s="406"/>
      <c r="AA5" s="406"/>
      <c r="AB5" s="406"/>
      <c r="AC5" s="406"/>
      <c r="AD5" s="406"/>
      <c r="AE5" s="406"/>
      <c r="AF5" s="407"/>
      <c r="AG5" s="416"/>
      <c r="AH5" s="417"/>
      <c r="AI5" s="417"/>
      <c r="AJ5" s="417"/>
      <c r="AK5" s="417"/>
      <c r="AL5" s="418"/>
    </row>
    <row r="6" spans="1:16359">
      <c r="A6" s="77" t="s">
        <v>500</v>
      </c>
      <c r="C6" s="405"/>
      <c r="D6" s="406"/>
      <c r="E6" s="406"/>
      <c r="F6" s="406"/>
      <c r="G6" s="406"/>
      <c r="H6" s="407"/>
      <c r="I6" s="398"/>
      <c r="J6" s="399"/>
      <c r="K6" s="399"/>
      <c r="L6" s="399"/>
      <c r="M6" s="399"/>
      <c r="N6" s="399"/>
      <c r="O6" s="399"/>
      <c r="P6" s="399"/>
      <c r="Q6" s="399"/>
      <c r="R6" s="399"/>
      <c r="S6" s="399"/>
      <c r="T6" s="400"/>
      <c r="U6" s="398"/>
      <c r="V6" s="399"/>
      <c r="W6" s="399"/>
      <c r="X6" s="399"/>
      <c r="Y6" s="399"/>
      <c r="Z6" s="399"/>
      <c r="AA6" s="399"/>
      <c r="AB6" s="399"/>
      <c r="AC6" s="399"/>
      <c r="AD6" s="399"/>
      <c r="AE6" s="399"/>
      <c r="AF6" s="400"/>
      <c r="AG6" s="419"/>
      <c r="AH6" s="420"/>
      <c r="AI6" s="420"/>
      <c r="AJ6" s="420"/>
      <c r="AK6" s="420"/>
      <c r="AL6" s="421"/>
    </row>
    <row r="7" spans="1:16359" ht="27" customHeight="1">
      <c r="A7" s="77" t="s">
        <v>500</v>
      </c>
      <c r="C7" s="398"/>
      <c r="D7" s="399"/>
      <c r="E7" s="399"/>
      <c r="F7" s="399"/>
      <c r="G7" s="399"/>
      <c r="H7" s="400"/>
      <c r="I7" s="392" t="s">
        <v>1164</v>
      </c>
      <c r="J7" s="393"/>
      <c r="K7" s="393"/>
      <c r="L7" s="393"/>
      <c r="M7" s="393"/>
      <c r="N7" s="394"/>
      <c r="O7" s="392" t="s">
        <v>664</v>
      </c>
      <c r="P7" s="393"/>
      <c r="Q7" s="393"/>
      <c r="R7" s="393"/>
      <c r="S7" s="393"/>
      <c r="T7" s="394"/>
      <c r="U7" s="392" t="s">
        <v>1184</v>
      </c>
      <c r="V7" s="401"/>
      <c r="W7" s="401"/>
      <c r="X7" s="401"/>
      <c r="Y7" s="401"/>
      <c r="Z7" s="394"/>
      <c r="AA7" s="392" t="s">
        <v>1183</v>
      </c>
      <c r="AB7" s="393"/>
      <c r="AC7" s="393"/>
      <c r="AD7" s="393"/>
      <c r="AE7" s="393"/>
      <c r="AF7" s="394"/>
      <c r="AG7" s="392" t="s">
        <v>1082</v>
      </c>
      <c r="AH7" s="393"/>
      <c r="AI7" s="393"/>
      <c r="AJ7" s="393"/>
      <c r="AK7" s="393"/>
      <c r="AL7" s="394"/>
    </row>
    <row r="8" spans="1:16359" s="298" customFormat="1">
      <c r="A8" s="90" t="s">
        <v>500</v>
      </c>
      <c r="B8" s="297"/>
      <c r="C8" s="261">
        <v>2022</v>
      </c>
      <c r="D8" s="261">
        <v>2025</v>
      </c>
      <c r="E8" s="261">
        <v>2030</v>
      </c>
      <c r="F8" s="261">
        <v>2035</v>
      </c>
      <c r="G8" s="261">
        <v>2040</v>
      </c>
      <c r="H8" s="261">
        <v>2050</v>
      </c>
      <c r="I8" s="261">
        <v>2022</v>
      </c>
      <c r="J8" s="261">
        <v>2025</v>
      </c>
      <c r="K8" s="261">
        <v>2030</v>
      </c>
      <c r="L8" s="261">
        <v>2035</v>
      </c>
      <c r="M8" s="261">
        <v>2040</v>
      </c>
      <c r="N8" s="261">
        <v>2050</v>
      </c>
      <c r="O8" s="261">
        <v>2022</v>
      </c>
      <c r="P8" s="261">
        <v>2025</v>
      </c>
      <c r="Q8" s="261">
        <v>2030</v>
      </c>
      <c r="R8" s="261">
        <v>2035</v>
      </c>
      <c r="S8" s="261">
        <v>2040</v>
      </c>
      <c r="T8" s="261">
        <v>2050</v>
      </c>
      <c r="U8" s="261">
        <v>2022</v>
      </c>
      <c r="V8" s="261">
        <v>2025</v>
      </c>
      <c r="W8" s="261">
        <v>2030</v>
      </c>
      <c r="X8" s="261">
        <v>2035</v>
      </c>
      <c r="Y8" s="261">
        <v>2040</v>
      </c>
      <c r="Z8" s="261">
        <v>2050</v>
      </c>
      <c r="AA8" s="261">
        <v>2022</v>
      </c>
      <c r="AB8" s="261">
        <v>2025</v>
      </c>
      <c r="AC8" s="261">
        <v>2030</v>
      </c>
      <c r="AD8" s="261">
        <v>2035</v>
      </c>
      <c r="AE8" s="261">
        <v>2040</v>
      </c>
      <c r="AF8" s="261">
        <v>2050</v>
      </c>
      <c r="AG8" s="261">
        <v>2022</v>
      </c>
      <c r="AH8" s="261">
        <v>2025</v>
      </c>
      <c r="AI8" s="261">
        <v>2030</v>
      </c>
      <c r="AJ8" s="261">
        <v>2035</v>
      </c>
      <c r="AK8" s="261">
        <v>2040</v>
      </c>
      <c r="AL8" s="261">
        <v>2050</v>
      </c>
      <c r="AM8" s="1"/>
      <c r="AN8" s="1"/>
      <c r="AO8" s="1"/>
      <c r="AP8" s="1"/>
      <c r="AQ8" s="1"/>
      <c r="AR8" s="1"/>
      <c r="AS8" s="1"/>
      <c r="AT8" s="1"/>
      <c r="AU8" s="1"/>
      <c r="AV8" s="1"/>
      <c r="AW8" s="1"/>
      <c r="AX8" s="1"/>
      <c r="AY8" s="1"/>
      <c r="AZ8" s="1"/>
      <c r="BA8" s="1"/>
      <c r="BB8" s="1"/>
      <c r="BC8" s="1"/>
      <c r="BD8" s="1"/>
      <c r="BE8" s="1"/>
      <c r="BF8" s="1"/>
      <c r="BG8" s="1"/>
      <c r="BH8" s="1"/>
    </row>
    <row r="9" spans="1:16359" s="298" customFormat="1" ht="26.25" customHeight="1">
      <c r="A9" s="90"/>
      <c r="B9" s="297"/>
      <c r="C9" s="262" t="s">
        <v>727</v>
      </c>
      <c r="D9" s="262" t="s">
        <v>728</v>
      </c>
      <c r="E9" s="262" t="s">
        <v>729</v>
      </c>
      <c r="F9" s="262" t="s">
        <v>730</v>
      </c>
      <c r="G9" s="262" t="s">
        <v>731</v>
      </c>
      <c r="H9" s="262" t="s">
        <v>784</v>
      </c>
      <c r="I9" s="262" t="s">
        <v>785</v>
      </c>
      <c r="J9" s="262" t="s">
        <v>786</v>
      </c>
      <c r="K9" s="262" t="s">
        <v>787</v>
      </c>
      <c r="L9" s="262" t="s">
        <v>788</v>
      </c>
      <c r="M9" s="262" t="s">
        <v>789</v>
      </c>
      <c r="N9" s="262" t="s">
        <v>790</v>
      </c>
      <c r="O9" s="262" t="s">
        <v>791</v>
      </c>
      <c r="P9" s="262" t="s">
        <v>792</v>
      </c>
      <c r="Q9" s="262" t="s">
        <v>793</v>
      </c>
      <c r="R9" s="262" t="s">
        <v>794</v>
      </c>
      <c r="S9" s="262" t="s">
        <v>795</v>
      </c>
      <c r="T9" s="262" t="s">
        <v>796</v>
      </c>
      <c r="U9" s="262" t="s">
        <v>797</v>
      </c>
      <c r="V9" s="262" t="s">
        <v>798</v>
      </c>
      <c r="W9" s="262" t="s">
        <v>799</v>
      </c>
      <c r="X9" s="262" t="s">
        <v>800</v>
      </c>
      <c r="Y9" s="262" t="s">
        <v>801</v>
      </c>
      <c r="Z9" s="262" t="s">
        <v>802</v>
      </c>
      <c r="AA9" s="262" t="s">
        <v>803</v>
      </c>
      <c r="AB9" s="262" t="s">
        <v>804</v>
      </c>
      <c r="AC9" s="262" t="s">
        <v>805</v>
      </c>
      <c r="AD9" s="262" t="s">
        <v>806</v>
      </c>
      <c r="AE9" s="262" t="s">
        <v>807</v>
      </c>
      <c r="AF9" s="262" t="s">
        <v>808</v>
      </c>
      <c r="AG9" s="262" t="s">
        <v>809</v>
      </c>
      <c r="AH9" s="262" t="s">
        <v>810</v>
      </c>
      <c r="AI9" s="262" t="s">
        <v>811</v>
      </c>
      <c r="AJ9" s="262" t="s">
        <v>812</v>
      </c>
      <c r="AK9" s="262" t="s">
        <v>813</v>
      </c>
      <c r="AL9" s="262" t="s">
        <v>814</v>
      </c>
      <c r="AM9" s="1"/>
      <c r="AN9" s="1"/>
      <c r="AO9" s="1"/>
      <c r="AP9" s="1"/>
      <c r="AQ9" s="1"/>
      <c r="AR9" s="1"/>
      <c r="AS9" s="1"/>
      <c r="AT9" s="1"/>
      <c r="AU9" s="1"/>
      <c r="AV9" s="1"/>
      <c r="AW9" s="1"/>
      <c r="AX9" s="1"/>
      <c r="AY9" s="1"/>
      <c r="AZ9" s="1"/>
      <c r="BA9" s="1"/>
      <c r="BB9" s="1"/>
      <c r="BC9" s="1"/>
      <c r="BD9" s="1"/>
      <c r="BE9" s="1"/>
      <c r="BF9" s="1"/>
      <c r="BG9" s="1"/>
      <c r="BH9" s="1"/>
    </row>
    <row r="10" spans="1:16359" ht="20.45" customHeight="1">
      <c r="A10" s="162" t="s">
        <v>508</v>
      </c>
      <c r="B10" s="166"/>
      <c r="C10" s="167"/>
      <c r="D10" s="167"/>
      <c r="E10" s="167"/>
      <c r="F10" s="167"/>
      <c r="G10" s="167"/>
      <c r="H10" s="167"/>
      <c r="I10" s="167"/>
      <c r="J10" s="167"/>
      <c r="K10" s="167"/>
      <c r="L10" s="167"/>
      <c r="M10" s="167"/>
      <c r="N10" s="167"/>
      <c r="O10" s="299"/>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row>
    <row r="11" spans="1:16359" ht="20.45" customHeight="1">
      <c r="A11" s="306" t="s">
        <v>509</v>
      </c>
      <c r="B11" s="166" t="s">
        <v>732</v>
      </c>
      <c r="C11" s="121"/>
      <c r="D11" s="121"/>
      <c r="E11" s="121"/>
      <c r="F11" s="121"/>
      <c r="G11" s="121"/>
      <c r="H11" s="121"/>
      <c r="I11" s="121"/>
      <c r="J11" s="121"/>
      <c r="K11" s="121"/>
      <c r="L11" s="121"/>
      <c r="M11" s="121"/>
      <c r="N11" s="121"/>
      <c r="O11" s="121"/>
      <c r="P11" s="121"/>
      <c r="Q11" s="121"/>
      <c r="R11" s="121"/>
      <c r="S11" s="121"/>
      <c r="T11" s="121"/>
      <c r="U11" s="105"/>
      <c r="V11" s="105"/>
      <c r="W11" s="105"/>
      <c r="X11" s="105"/>
      <c r="Y11" s="105"/>
      <c r="Z11" s="105"/>
      <c r="AA11" s="105"/>
      <c r="AB11" s="105"/>
      <c r="AC11" s="105"/>
      <c r="AD11" s="105"/>
      <c r="AE11" s="105"/>
      <c r="AF11" s="105"/>
      <c r="AG11" s="105"/>
      <c r="AH11" s="105"/>
      <c r="AI11" s="105"/>
      <c r="AJ11" s="105"/>
      <c r="AK11" s="105"/>
      <c r="AL11" s="105"/>
    </row>
    <row r="12" spans="1:16359" ht="20.45" customHeight="1">
      <c r="A12" s="306" t="s">
        <v>698</v>
      </c>
      <c r="B12" s="166" t="s">
        <v>733</v>
      </c>
      <c r="C12" s="167"/>
      <c r="D12" s="167"/>
      <c r="E12" s="167"/>
      <c r="F12" s="167"/>
      <c r="G12" s="167"/>
      <c r="H12" s="167"/>
      <c r="I12" s="167"/>
      <c r="J12" s="167"/>
      <c r="K12" s="167"/>
      <c r="L12" s="167"/>
      <c r="M12" s="167"/>
      <c r="N12" s="167"/>
      <c r="O12" s="167"/>
      <c r="P12" s="167"/>
      <c r="Q12" s="167"/>
      <c r="R12" s="167"/>
      <c r="S12" s="167"/>
      <c r="T12" s="167"/>
      <c r="U12" s="105"/>
      <c r="V12" s="105"/>
      <c r="W12" s="105"/>
      <c r="X12" s="105"/>
      <c r="Y12" s="105"/>
      <c r="Z12" s="105"/>
      <c r="AA12" s="105"/>
      <c r="AB12" s="105"/>
      <c r="AC12" s="105"/>
      <c r="AD12" s="105"/>
      <c r="AE12" s="105"/>
      <c r="AF12" s="105"/>
      <c r="AG12" s="105"/>
      <c r="AH12" s="105"/>
      <c r="AI12" s="105"/>
      <c r="AJ12" s="105"/>
      <c r="AK12" s="105"/>
      <c r="AL12" s="105"/>
    </row>
    <row r="13" spans="1:16359" s="82" customFormat="1" ht="20.45" customHeight="1">
      <c r="A13" s="306" t="s">
        <v>1179</v>
      </c>
      <c r="B13" s="166" t="s">
        <v>734</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
      <c r="AN13" s="1"/>
      <c r="AO13" s="1"/>
      <c r="AP13" s="1"/>
      <c r="AQ13" s="1"/>
      <c r="AR13" s="1"/>
      <c r="AS13" s="1"/>
      <c r="AT13" s="1"/>
      <c r="AU13" s="1"/>
      <c r="AV13" s="1"/>
      <c r="AW13" s="1"/>
      <c r="AX13" s="1"/>
      <c r="AY13" s="1"/>
      <c r="AZ13" s="1"/>
      <c r="BA13" s="1"/>
      <c r="BB13" s="1"/>
      <c r="BC13" s="1"/>
      <c r="BD13" s="1"/>
      <c r="BE13" s="1"/>
      <c r="BF13" s="1"/>
      <c r="BG13" s="1"/>
      <c r="BH13" s="1"/>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c r="JB13" s="83"/>
      <c r="JC13" s="83"/>
      <c r="JD13" s="83"/>
      <c r="JE13" s="83"/>
      <c r="JF13" s="83"/>
      <c r="JG13" s="83"/>
      <c r="JH13" s="83"/>
      <c r="JI13" s="83"/>
      <c r="JJ13" s="83"/>
      <c r="JK13" s="83"/>
      <c r="JL13" s="83"/>
      <c r="JM13" s="83"/>
      <c r="JN13" s="83"/>
      <c r="JO13" s="83"/>
      <c r="JP13" s="83"/>
      <c r="JQ13" s="83"/>
      <c r="JR13" s="83"/>
      <c r="JS13" s="83"/>
      <c r="JT13" s="83"/>
      <c r="JU13" s="83"/>
      <c r="JV13" s="83"/>
      <c r="JW13" s="83"/>
      <c r="JX13" s="83"/>
      <c r="JY13" s="83"/>
      <c r="JZ13" s="83"/>
      <c r="KA13" s="83"/>
      <c r="KB13" s="83"/>
      <c r="KC13" s="83"/>
      <c r="KD13" s="83"/>
      <c r="KE13" s="83"/>
      <c r="KF13" s="83"/>
      <c r="KG13" s="83"/>
      <c r="KH13" s="83"/>
      <c r="KI13" s="83"/>
      <c r="KJ13" s="83"/>
      <c r="KK13" s="83"/>
      <c r="KL13" s="83"/>
      <c r="KM13" s="83"/>
      <c r="KN13" s="83"/>
      <c r="KO13" s="83"/>
      <c r="KP13" s="83"/>
      <c r="KQ13" s="83"/>
      <c r="KR13" s="83"/>
      <c r="KS13" s="83"/>
      <c r="KT13" s="83"/>
      <c r="KU13" s="83"/>
      <c r="KV13" s="83"/>
      <c r="KW13" s="83"/>
      <c r="KX13" s="83"/>
      <c r="KY13" s="83"/>
      <c r="KZ13" s="83"/>
      <c r="LA13" s="83"/>
      <c r="LB13" s="83"/>
      <c r="LC13" s="83"/>
      <c r="LD13" s="83"/>
      <c r="LE13" s="83"/>
      <c r="LF13" s="83"/>
      <c r="LG13" s="83"/>
      <c r="LH13" s="83"/>
      <c r="LI13" s="83"/>
      <c r="LJ13" s="83"/>
      <c r="LK13" s="83"/>
      <c r="LL13" s="83"/>
      <c r="LM13" s="83"/>
      <c r="LN13" s="83"/>
      <c r="LO13" s="83"/>
      <c r="LP13" s="83"/>
      <c r="LQ13" s="83"/>
      <c r="LR13" s="83"/>
      <c r="LS13" s="83"/>
      <c r="LT13" s="83"/>
      <c r="LU13" s="83"/>
      <c r="LV13" s="83"/>
      <c r="LW13" s="83"/>
      <c r="LX13" s="83"/>
      <c r="LY13" s="83"/>
      <c r="LZ13" s="83"/>
      <c r="MA13" s="83"/>
      <c r="MB13" s="83"/>
      <c r="MC13" s="83"/>
      <c r="MD13" s="83"/>
      <c r="ME13" s="83"/>
      <c r="MF13" s="83"/>
      <c r="MG13" s="83"/>
      <c r="MH13" s="83"/>
      <c r="MI13" s="83"/>
      <c r="MJ13" s="83"/>
      <c r="MK13" s="83"/>
      <c r="ML13" s="83"/>
      <c r="MM13" s="83"/>
      <c r="MN13" s="83"/>
      <c r="MO13" s="83"/>
      <c r="MP13" s="83"/>
      <c r="MQ13" s="83"/>
      <c r="MR13" s="83"/>
      <c r="MS13" s="83"/>
      <c r="MT13" s="83"/>
      <c r="MU13" s="83"/>
      <c r="MV13" s="83"/>
      <c r="MW13" s="83"/>
      <c r="MX13" s="83"/>
      <c r="MY13" s="83"/>
      <c r="MZ13" s="83"/>
      <c r="NA13" s="83"/>
      <c r="NB13" s="83"/>
      <c r="NC13" s="83"/>
      <c r="ND13" s="83"/>
      <c r="NE13" s="83"/>
      <c r="NF13" s="83"/>
      <c r="NG13" s="83"/>
      <c r="NH13" s="83"/>
      <c r="NI13" s="83"/>
      <c r="NJ13" s="83"/>
      <c r="NK13" s="83"/>
      <c r="NL13" s="83"/>
      <c r="NM13" s="83"/>
      <c r="NN13" s="83"/>
      <c r="NO13" s="83"/>
      <c r="NP13" s="83"/>
      <c r="NQ13" s="83"/>
      <c r="NR13" s="83"/>
      <c r="NS13" s="83"/>
      <c r="NT13" s="83"/>
      <c r="NU13" s="83"/>
      <c r="NV13" s="83"/>
      <c r="NW13" s="83"/>
      <c r="NX13" s="83"/>
      <c r="NY13" s="83"/>
      <c r="NZ13" s="83"/>
      <c r="OA13" s="83"/>
      <c r="OB13" s="83"/>
      <c r="OC13" s="83"/>
      <c r="OD13" s="83"/>
      <c r="OE13" s="83"/>
      <c r="OF13" s="83"/>
      <c r="OG13" s="83"/>
      <c r="OH13" s="83"/>
      <c r="OI13" s="83"/>
      <c r="OJ13" s="83"/>
      <c r="OK13" s="83"/>
      <c r="OL13" s="83"/>
      <c r="OM13" s="83"/>
      <c r="ON13" s="83"/>
      <c r="OO13" s="83"/>
      <c r="OP13" s="83"/>
      <c r="OQ13" s="83"/>
      <c r="OR13" s="83"/>
      <c r="OS13" s="83"/>
      <c r="OT13" s="83"/>
      <c r="OU13" s="83"/>
      <c r="OV13" s="83"/>
      <c r="OW13" s="83"/>
      <c r="OX13" s="83"/>
      <c r="OY13" s="83"/>
      <c r="OZ13" s="83"/>
      <c r="PA13" s="83"/>
      <c r="PB13" s="83"/>
      <c r="PC13" s="83"/>
      <c r="PD13" s="83"/>
      <c r="PE13" s="83"/>
      <c r="PF13" s="83"/>
      <c r="PG13" s="83"/>
      <c r="PH13" s="83"/>
      <c r="PI13" s="83"/>
      <c r="PJ13" s="83"/>
      <c r="PK13" s="83"/>
      <c r="PL13" s="83"/>
      <c r="PM13" s="83"/>
      <c r="PN13" s="83"/>
      <c r="PO13" s="83"/>
      <c r="PP13" s="83"/>
      <c r="PQ13" s="83"/>
      <c r="PR13" s="83"/>
      <c r="PS13" s="83"/>
      <c r="PT13" s="83"/>
      <c r="PU13" s="83"/>
      <c r="PV13" s="83"/>
      <c r="PW13" s="83"/>
      <c r="PX13" s="83"/>
      <c r="PY13" s="83"/>
      <c r="PZ13" s="83"/>
      <c r="QA13" s="83"/>
      <c r="QB13" s="83"/>
      <c r="QC13" s="83"/>
      <c r="QD13" s="83"/>
      <c r="QE13" s="83"/>
      <c r="QF13" s="83"/>
      <c r="QG13" s="83"/>
      <c r="QH13" s="83"/>
      <c r="QI13" s="83"/>
      <c r="QJ13" s="83"/>
      <c r="QK13" s="83"/>
      <c r="QL13" s="83"/>
      <c r="QM13" s="83"/>
      <c r="QN13" s="83"/>
      <c r="QO13" s="83"/>
      <c r="QP13" s="83"/>
      <c r="QQ13" s="83"/>
      <c r="QR13" s="83"/>
      <c r="QS13" s="83"/>
      <c r="QT13" s="83"/>
      <c r="QU13" s="83"/>
      <c r="QV13" s="83"/>
      <c r="QW13" s="83"/>
      <c r="QX13" s="83"/>
      <c r="QY13" s="83"/>
      <c r="QZ13" s="83"/>
      <c r="RA13" s="83"/>
      <c r="RB13" s="83"/>
      <c r="RC13" s="83"/>
      <c r="RD13" s="83"/>
      <c r="RE13" s="83"/>
      <c r="RF13" s="83"/>
      <c r="RG13" s="83"/>
      <c r="RH13" s="83"/>
      <c r="RI13" s="83"/>
      <c r="RJ13" s="83"/>
      <c r="RK13" s="83"/>
      <c r="RL13" s="83"/>
      <c r="RM13" s="83"/>
      <c r="RN13" s="83"/>
      <c r="RO13" s="83"/>
      <c r="RP13" s="83"/>
      <c r="RQ13" s="83"/>
      <c r="RR13" s="83"/>
      <c r="RS13" s="83"/>
      <c r="RT13" s="83"/>
      <c r="RU13" s="83"/>
      <c r="RV13" s="83"/>
      <c r="RW13" s="83"/>
      <c r="RX13" s="83"/>
      <c r="RY13" s="83"/>
      <c r="RZ13" s="83"/>
      <c r="SA13" s="83"/>
      <c r="SB13" s="83"/>
      <c r="SC13" s="83"/>
      <c r="SD13" s="83"/>
      <c r="SE13" s="83"/>
      <c r="SF13" s="83"/>
      <c r="SG13" s="83"/>
      <c r="SH13" s="83"/>
      <c r="SI13" s="83"/>
      <c r="SJ13" s="83"/>
      <c r="SK13" s="83"/>
      <c r="SL13" s="83"/>
      <c r="SM13" s="83"/>
      <c r="SN13" s="83"/>
      <c r="SO13" s="83"/>
      <c r="SP13" s="83"/>
      <c r="SQ13" s="83"/>
      <c r="SR13" s="83"/>
      <c r="SS13" s="83"/>
      <c r="ST13" s="83"/>
      <c r="SU13" s="83"/>
      <c r="SV13" s="83"/>
      <c r="SW13" s="83"/>
      <c r="SX13" s="83"/>
      <c r="SY13" s="83"/>
      <c r="SZ13" s="83"/>
      <c r="TA13" s="83"/>
      <c r="TB13" s="83"/>
      <c r="TC13" s="83"/>
      <c r="TD13" s="83"/>
      <c r="TE13" s="83"/>
      <c r="TF13" s="83"/>
      <c r="TG13" s="83"/>
      <c r="TH13" s="83"/>
      <c r="TI13" s="83"/>
      <c r="TJ13" s="83"/>
      <c r="TK13" s="83"/>
      <c r="TL13" s="83"/>
      <c r="TM13" s="83"/>
      <c r="TN13" s="83"/>
      <c r="TO13" s="83"/>
      <c r="TP13" s="83"/>
      <c r="TQ13" s="83"/>
      <c r="TR13" s="83"/>
      <c r="TS13" s="83"/>
      <c r="TT13" s="83"/>
      <c r="TU13" s="83"/>
      <c r="TV13" s="83"/>
      <c r="TW13" s="83"/>
      <c r="TX13" s="83"/>
      <c r="TY13" s="83"/>
      <c r="TZ13" s="83"/>
      <c r="UA13" s="83"/>
      <c r="UB13" s="83"/>
      <c r="UC13" s="83"/>
      <c r="UD13" s="83"/>
      <c r="UE13" s="83"/>
      <c r="UF13" s="83"/>
      <c r="UG13" s="83"/>
      <c r="UH13" s="83"/>
      <c r="UI13" s="83"/>
      <c r="UJ13" s="83"/>
      <c r="UK13" s="83"/>
      <c r="UL13" s="83"/>
      <c r="UM13" s="83"/>
      <c r="UN13" s="83"/>
      <c r="UO13" s="83"/>
      <c r="UP13" s="83"/>
      <c r="UQ13" s="83"/>
      <c r="UR13" s="83"/>
      <c r="US13" s="83"/>
      <c r="UT13" s="83"/>
      <c r="UU13" s="83"/>
      <c r="UV13" s="83"/>
      <c r="UW13" s="83"/>
      <c r="UX13" s="83"/>
      <c r="UY13" s="83"/>
      <c r="UZ13" s="83"/>
      <c r="VA13" s="83"/>
      <c r="VB13" s="83"/>
      <c r="VC13" s="83"/>
      <c r="VD13" s="83"/>
      <c r="VE13" s="83"/>
      <c r="VF13" s="83"/>
      <c r="VG13" s="83"/>
      <c r="VH13" s="83"/>
      <c r="VI13" s="83"/>
      <c r="VJ13" s="83"/>
      <c r="VK13" s="83"/>
      <c r="VL13" s="83"/>
      <c r="VM13" s="83"/>
      <c r="VN13" s="83"/>
      <c r="VO13" s="83"/>
      <c r="VP13" s="83"/>
      <c r="VQ13" s="83"/>
      <c r="VR13" s="83"/>
      <c r="VS13" s="83"/>
      <c r="VT13" s="83"/>
      <c r="VU13" s="83"/>
      <c r="VV13" s="83"/>
      <c r="VW13" s="83"/>
      <c r="VX13" s="83"/>
      <c r="VY13" s="83"/>
      <c r="VZ13" s="83"/>
      <c r="WA13" s="83"/>
      <c r="WB13" s="83"/>
      <c r="WC13" s="83"/>
      <c r="WD13" s="83"/>
      <c r="WE13" s="83"/>
      <c r="WF13" s="83"/>
      <c r="WG13" s="83"/>
      <c r="WH13" s="83"/>
      <c r="WI13" s="83"/>
      <c r="WJ13" s="83"/>
      <c r="WK13" s="83"/>
      <c r="WL13" s="83"/>
      <c r="WM13" s="83"/>
      <c r="WN13" s="83"/>
      <c r="WO13" s="83"/>
      <c r="WP13" s="83"/>
      <c r="WQ13" s="83"/>
      <c r="WR13" s="83"/>
      <c r="WS13" s="83"/>
      <c r="WT13" s="83"/>
      <c r="WU13" s="83"/>
      <c r="WV13" s="83"/>
      <c r="WW13" s="83"/>
      <c r="WX13" s="83"/>
      <c r="WY13" s="83"/>
      <c r="WZ13" s="83"/>
      <c r="XA13" s="83"/>
      <c r="XB13" s="83"/>
      <c r="XC13" s="83"/>
      <c r="XD13" s="83"/>
      <c r="XE13" s="83"/>
      <c r="XF13" s="83"/>
      <c r="XG13" s="83"/>
      <c r="XH13" s="83"/>
      <c r="XI13" s="83"/>
      <c r="XJ13" s="83"/>
      <c r="XK13" s="83"/>
      <c r="XL13" s="83"/>
      <c r="XM13" s="83"/>
      <c r="XN13" s="83"/>
      <c r="XO13" s="83"/>
      <c r="XP13" s="83"/>
      <c r="XQ13" s="83"/>
      <c r="XR13" s="83"/>
      <c r="XS13" s="83"/>
      <c r="XT13" s="83"/>
      <c r="XU13" s="83"/>
      <c r="XV13" s="83"/>
      <c r="XW13" s="83"/>
      <c r="XX13" s="83"/>
      <c r="XY13" s="83"/>
      <c r="XZ13" s="83"/>
      <c r="YA13" s="83"/>
      <c r="YB13" s="83"/>
      <c r="YC13" s="83"/>
      <c r="YD13" s="83"/>
      <c r="YE13" s="83"/>
      <c r="YF13" s="83"/>
      <c r="YG13" s="83"/>
      <c r="YH13" s="83"/>
      <c r="YI13" s="83"/>
      <c r="YJ13" s="83"/>
      <c r="YK13" s="83"/>
      <c r="YL13" s="83"/>
      <c r="YM13" s="83"/>
      <c r="YN13" s="83"/>
      <c r="YO13" s="83"/>
      <c r="YP13" s="83"/>
      <c r="YQ13" s="83"/>
      <c r="YR13" s="83"/>
      <c r="YS13" s="83"/>
      <c r="YT13" s="83"/>
      <c r="YU13" s="83"/>
      <c r="YV13" s="83"/>
      <c r="YW13" s="83"/>
      <c r="YX13" s="83"/>
      <c r="YY13" s="83"/>
      <c r="YZ13" s="83"/>
      <c r="ZA13" s="83"/>
      <c r="ZB13" s="83"/>
      <c r="ZC13" s="83"/>
      <c r="ZD13" s="83"/>
      <c r="ZE13" s="83"/>
      <c r="ZF13" s="83"/>
      <c r="ZG13" s="83"/>
      <c r="ZH13" s="83"/>
      <c r="ZI13" s="83"/>
      <c r="ZJ13" s="83"/>
      <c r="ZK13" s="83"/>
      <c r="ZL13" s="83"/>
      <c r="ZM13" s="83"/>
      <c r="ZN13" s="83"/>
      <c r="ZO13" s="83"/>
      <c r="ZP13" s="83"/>
      <c r="ZQ13" s="83"/>
      <c r="ZR13" s="83"/>
      <c r="ZS13" s="83"/>
      <c r="ZT13" s="83"/>
      <c r="ZU13" s="83"/>
      <c r="ZV13" s="83"/>
      <c r="ZW13" s="83"/>
      <c r="ZX13" s="83"/>
      <c r="ZY13" s="83"/>
      <c r="ZZ13" s="83"/>
      <c r="AAA13" s="83"/>
      <c r="AAB13" s="83"/>
      <c r="AAC13" s="83"/>
      <c r="AAD13" s="83"/>
      <c r="AAE13" s="83"/>
      <c r="AAF13" s="83"/>
      <c r="AAG13" s="83"/>
      <c r="AAH13" s="83"/>
      <c r="AAI13" s="83"/>
      <c r="AAJ13" s="83"/>
      <c r="AAK13" s="83"/>
      <c r="AAL13" s="83"/>
      <c r="AAM13" s="83"/>
      <c r="AAN13" s="83"/>
      <c r="AAO13" s="83"/>
      <c r="AAP13" s="83"/>
      <c r="AAQ13" s="83"/>
      <c r="AAR13" s="83"/>
      <c r="AAS13" s="83"/>
      <c r="AAT13" s="83"/>
      <c r="AAU13" s="83"/>
      <c r="AAV13" s="83"/>
      <c r="AAW13" s="83"/>
      <c r="AAX13" s="83"/>
      <c r="AAY13" s="83"/>
      <c r="AAZ13" s="83"/>
      <c r="ABA13" s="83"/>
      <c r="ABB13" s="83"/>
      <c r="ABC13" s="83"/>
      <c r="ABD13" s="83"/>
      <c r="ABE13" s="83"/>
      <c r="ABF13" s="83"/>
      <c r="ABG13" s="83"/>
      <c r="ABH13" s="83"/>
      <c r="ABI13" s="83"/>
      <c r="ABJ13" s="83"/>
      <c r="ABK13" s="83"/>
      <c r="ABL13" s="83"/>
      <c r="ABM13" s="83"/>
      <c r="ABN13" s="83"/>
      <c r="ABO13" s="83"/>
      <c r="ABP13" s="83"/>
      <c r="ABQ13" s="83"/>
      <c r="ABR13" s="83"/>
      <c r="ABS13" s="83"/>
      <c r="ABT13" s="83"/>
      <c r="ABU13" s="83"/>
      <c r="ABV13" s="83"/>
      <c r="ABW13" s="83"/>
      <c r="ABX13" s="83"/>
      <c r="ABY13" s="83"/>
      <c r="ABZ13" s="83"/>
      <c r="ACA13" s="83"/>
      <c r="ACB13" s="83"/>
      <c r="ACC13" s="83"/>
      <c r="ACD13" s="83"/>
      <c r="ACE13" s="83"/>
      <c r="ACF13" s="83"/>
      <c r="ACG13" s="83"/>
      <c r="ACH13" s="83"/>
      <c r="ACI13" s="83"/>
      <c r="ACJ13" s="83"/>
      <c r="ACK13" s="83"/>
      <c r="ACL13" s="83"/>
      <c r="ACM13" s="83"/>
      <c r="ACN13" s="83"/>
      <c r="ACO13" s="83"/>
      <c r="ACP13" s="83"/>
      <c r="ACQ13" s="83"/>
      <c r="ACR13" s="83"/>
      <c r="ACS13" s="83"/>
      <c r="ACT13" s="83"/>
      <c r="ACU13" s="83"/>
      <c r="ACV13" s="83"/>
      <c r="ACW13" s="83"/>
      <c r="ACX13" s="83"/>
      <c r="ACY13" s="83"/>
      <c r="ACZ13" s="83"/>
      <c r="ADA13" s="83"/>
      <c r="ADB13" s="83"/>
      <c r="ADC13" s="83"/>
      <c r="ADD13" s="83"/>
      <c r="ADE13" s="83"/>
      <c r="ADF13" s="83"/>
      <c r="ADG13" s="83"/>
      <c r="ADH13" s="83"/>
      <c r="ADI13" s="83"/>
      <c r="ADJ13" s="83"/>
      <c r="ADK13" s="83"/>
      <c r="ADL13" s="83"/>
      <c r="ADM13" s="83"/>
      <c r="ADN13" s="83"/>
      <c r="ADO13" s="83"/>
      <c r="ADP13" s="83"/>
      <c r="ADQ13" s="83"/>
      <c r="ADR13" s="83"/>
      <c r="ADS13" s="83"/>
      <c r="ADT13" s="83"/>
      <c r="ADU13" s="83"/>
      <c r="ADV13" s="83"/>
      <c r="ADW13" s="83"/>
      <c r="ADX13" s="83"/>
      <c r="ADY13" s="83"/>
      <c r="ADZ13" s="83"/>
      <c r="AEA13" s="83"/>
      <c r="AEB13" s="83"/>
      <c r="AEC13" s="83"/>
      <c r="AED13" s="83"/>
      <c r="AEE13" s="83"/>
      <c r="AEF13" s="83"/>
      <c r="AEG13" s="83"/>
      <c r="AEH13" s="83"/>
      <c r="AEI13" s="83"/>
      <c r="AEJ13" s="83"/>
      <c r="AEK13" s="83"/>
      <c r="AEL13" s="83"/>
      <c r="AEM13" s="83"/>
      <c r="AEN13" s="83"/>
      <c r="AEO13" s="83"/>
      <c r="AEP13" s="83"/>
      <c r="AEQ13" s="83"/>
      <c r="AER13" s="83"/>
      <c r="AES13" s="83"/>
      <c r="AET13" s="83"/>
      <c r="AEU13" s="83"/>
      <c r="AEV13" s="83"/>
      <c r="AEW13" s="83"/>
      <c r="AEX13" s="83"/>
      <c r="AEY13" s="83"/>
      <c r="AEZ13" s="83"/>
      <c r="AFA13" s="83"/>
      <c r="AFB13" s="83"/>
      <c r="AFC13" s="83"/>
      <c r="AFD13" s="83"/>
      <c r="AFE13" s="83"/>
      <c r="AFF13" s="83"/>
      <c r="AFG13" s="83"/>
      <c r="AFH13" s="83"/>
      <c r="AFI13" s="83"/>
      <c r="AFJ13" s="83"/>
      <c r="AFK13" s="83"/>
      <c r="AFL13" s="83"/>
      <c r="AFM13" s="83"/>
      <c r="AFN13" s="83"/>
      <c r="AFO13" s="83"/>
      <c r="AFP13" s="83"/>
      <c r="AFQ13" s="83"/>
      <c r="AFR13" s="83"/>
      <c r="AFS13" s="83"/>
      <c r="AFT13" s="83"/>
      <c r="AFU13" s="83"/>
      <c r="AFV13" s="83"/>
      <c r="AFW13" s="83"/>
      <c r="AFX13" s="83"/>
      <c r="AFY13" s="83"/>
      <c r="AFZ13" s="83"/>
      <c r="AGA13" s="83"/>
      <c r="AGB13" s="83"/>
      <c r="AGC13" s="83"/>
      <c r="AGD13" s="83"/>
      <c r="AGE13" s="83"/>
      <c r="AGF13" s="83"/>
      <c r="AGG13" s="83"/>
      <c r="AGH13" s="83"/>
      <c r="AGI13" s="83"/>
      <c r="AGJ13" s="83"/>
      <c r="AGK13" s="83"/>
      <c r="AGL13" s="83"/>
      <c r="AGM13" s="83"/>
      <c r="AGN13" s="83"/>
      <c r="AGO13" s="83"/>
      <c r="AGP13" s="83"/>
      <c r="AGQ13" s="83"/>
      <c r="AGR13" s="83"/>
      <c r="AGS13" s="83"/>
      <c r="AGT13" s="83"/>
      <c r="AGU13" s="83"/>
      <c r="AGV13" s="83"/>
      <c r="AGW13" s="83"/>
      <c r="AGX13" s="83"/>
      <c r="AGY13" s="83"/>
      <c r="AGZ13" s="83"/>
      <c r="AHA13" s="83"/>
      <c r="AHB13" s="83"/>
      <c r="AHC13" s="83"/>
      <c r="AHD13" s="83"/>
      <c r="AHE13" s="83"/>
      <c r="AHF13" s="83"/>
      <c r="AHG13" s="83"/>
      <c r="AHH13" s="83"/>
      <c r="AHI13" s="83"/>
      <c r="AHJ13" s="83"/>
      <c r="AHK13" s="83"/>
      <c r="AHL13" s="83"/>
      <c r="AHM13" s="83"/>
      <c r="AHN13" s="83"/>
      <c r="AHO13" s="83"/>
      <c r="AHP13" s="83"/>
      <c r="AHQ13" s="83"/>
      <c r="AHR13" s="83"/>
      <c r="AHS13" s="83"/>
      <c r="AHT13" s="83"/>
      <c r="AHU13" s="83"/>
      <c r="AHV13" s="83"/>
      <c r="AHW13" s="83"/>
      <c r="AHX13" s="83"/>
      <c r="AHY13" s="83"/>
      <c r="AHZ13" s="83"/>
      <c r="AIA13" s="83"/>
      <c r="AIB13" s="83"/>
      <c r="AIC13" s="83"/>
      <c r="AID13" s="83"/>
      <c r="AIE13" s="83"/>
      <c r="AIF13" s="83"/>
      <c r="AIG13" s="83"/>
      <c r="AIH13" s="83"/>
      <c r="AII13" s="83"/>
      <c r="AIJ13" s="83"/>
      <c r="AIK13" s="83"/>
      <c r="AIL13" s="83"/>
      <c r="AIM13" s="83"/>
      <c r="AIN13" s="83"/>
      <c r="AIO13" s="83"/>
      <c r="AIP13" s="83"/>
      <c r="AIQ13" s="83"/>
      <c r="AIR13" s="83"/>
      <c r="AIS13" s="83"/>
      <c r="AIT13" s="83"/>
      <c r="AIU13" s="83"/>
      <c r="AIV13" s="83"/>
      <c r="AIW13" s="83"/>
      <c r="AIX13" s="83"/>
      <c r="AIY13" s="83"/>
      <c r="AIZ13" s="83"/>
      <c r="AJA13" s="83"/>
      <c r="AJB13" s="83"/>
      <c r="AJC13" s="83"/>
      <c r="AJD13" s="83"/>
      <c r="AJE13" s="83"/>
      <c r="AJF13" s="83"/>
      <c r="AJG13" s="83"/>
      <c r="AJH13" s="83"/>
      <c r="AJI13" s="83"/>
      <c r="AJJ13" s="83"/>
      <c r="AJK13" s="83"/>
      <c r="AJL13" s="83"/>
      <c r="AJM13" s="83"/>
      <c r="AJN13" s="83"/>
      <c r="AJO13" s="83"/>
      <c r="AJP13" s="83"/>
      <c r="AJQ13" s="83"/>
      <c r="AJR13" s="83"/>
      <c r="AJS13" s="83"/>
      <c r="AJT13" s="83"/>
      <c r="AJU13" s="83"/>
      <c r="AJV13" s="83"/>
      <c r="AJW13" s="83"/>
      <c r="AJX13" s="83"/>
      <c r="AJY13" s="83"/>
      <c r="AJZ13" s="83"/>
      <c r="AKA13" s="83"/>
      <c r="AKB13" s="83"/>
      <c r="AKC13" s="83"/>
      <c r="AKD13" s="83"/>
      <c r="AKE13" s="83"/>
      <c r="AKF13" s="83"/>
      <c r="AKG13" s="83"/>
      <c r="AKH13" s="83"/>
      <c r="AKI13" s="83"/>
      <c r="AKJ13" s="83"/>
      <c r="AKK13" s="83"/>
      <c r="AKL13" s="83"/>
      <c r="AKM13" s="83"/>
      <c r="AKN13" s="83"/>
      <c r="AKO13" s="83"/>
      <c r="AKP13" s="83"/>
      <c r="AKQ13" s="83"/>
      <c r="AKR13" s="83"/>
      <c r="AKS13" s="83"/>
      <c r="AKT13" s="83"/>
      <c r="AKU13" s="83"/>
      <c r="AKV13" s="83"/>
      <c r="AKW13" s="83"/>
      <c r="AKX13" s="83"/>
      <c r="AKY13" s="83"/>
      <c r="AKZ13" s="83"/>
      <c r="ALA13" s="83"/>
      <c r="ALB13" s="83"/>
      <c r="ALC13" s="83"/>
      <c r="ALD13" s="83"/>
      <c r="ALE13" s="83"/>
      <c r="ALF13" s="83"/>
      <c r="ALG13" s="83"/>
      <c r="ALH13" s="83"/>
      <c r="ALI13" s="83"/>
      <c r="ALJ13" s="83"/>
      <c r="ALK13" s="83"/>
      <c r="ALL13" s="83"/>
      <c r="ALM13" s="83"/>
      <c r="ALN13" s="83"/>
      <c r="ALO13" s="83"/>
      <c r="ALP13" s="83"/>
      <c r="ALQ13" s="83"/>
      <c r="ALR13" s="83"/>
      <c r="ALS13" s="83"/>
      <c r="ALT13" s="83"/>
      <c r="ALU13" s="83"/>
      <c r="ALV13" s="83"/>
      <c r="ALW13" s="83"/>
      <c r="ALX13" s="83"/>
      <c r="ALY13" s="83"/>
      <c r="ALZ13" s="83"/>
      <c r="AMA13" s="83"/>
      <c r="AMB13" s="83"/>
      <c r="AMC13" s="83"/>
      <c r="AMD13" s="83"/>
      <c r="AME13" s="83"/>
      <c r="AMF13" s="83"/>
      <c r="AMG13" s="83"/>
      <c r="AMH13" s="83"/>
      <c r="AMI13" s="83"/>
      <c r="AMJ13" s="83"/>
      <c r="AMK13" s="83"/>
      <c r="AML13" s="83"/>
      <c r="AMM13" s="83"/>
      <c r="AMN13" s="83"/>
      <c r="AMO13" s="83"/>
      <c r="AMP13" s="83"/>
      <c r="AMQ13" s="83"/>
      <c r="AMR13" s="83"/>
      <c r="AMS13" s="83"/>
      <c r="AMT13" s="83"/>
      <c r="AMU13" s="83"/>
      <c r="AMV13" s="83"/>
      <c r="AMW13" s="83"/>
      <c r="AMX13" s="83"/>
      <c r="AMY13" s="83"/>
      <c r="AMZ13" s="83"/>
      <c r="ANA13" s="83"/>
      <c r="ANB13" s="83"/>
      <c r="ANC13" s="83"/>
      <c r="AND13" s="83"/>
      <c r="ANE13" s="83"/>
      <c r="ANF13" s="83"/>
      <c r="ANG13" s="83"/>
      <c r="ANH13" s="83"/>
      <c r="ANI13" s="83"/>
      <c r="ANJ13" s="83"/>
      <c r="ANK13" s="83"/>
      <c r="ANL13" s="83"/>
      <c r="ANM13" s="83"/>
      <c r="ANN13" s="83"/>
      <c r="ANO13" s="83"/>
      <c r="ANP13" s="83"/>
      <c r="ANQ13" s="83"/>
      <c r="ANR13" s="83"/>
      <c r="ANS13" s="83"/>
      <c r="ANT13" s="83"/>
      <c r="ANU13" s="83"/>
      <c r="ANV13" s="83"/>
      <c r="ANW13" s="83"/>
      <c r="ANX13" s="83"/>
      <c r="ANY13" s="83"/>
      <c r="ANZ13" s="83"/>
      <c r="AOA13" s="83"/>
      <c r="AOB13" s="83"/>
      <c r="AOC13" s="83"/>
      <c r="AOD13" s="83"/>
      <c r="AOE13" s="83"/>
      <c r="AOF13" s="83"/>
      <c r="AOG13" s="83"/>
      <c r="AOH13" s="83"/>
      <c r="AOI13" s="83"/>
      <c r="AOJ13" s="83"/>
      <c r="AOK13" s="83"/>
      <c r="AOL13" s="83"/>
      <c r="AOM13" s="83"/>
      <c r="AON13" s="83"/>
      <c r="AOO13" s="83"/>
      <c r="AOP13" s="83"/>
      <c r="AOQ13" s="83"/>
      <c r="AOR13" s="83"/>
      <c r="AOS13" s="83"/>
      <c r="AOT13" s="83"/>
      <c r="AOU13" s="83"/>
      <c r="AOV13" s="83"/>
      <c r="AOW13" s="83"/>
      <c r="AOX13" s="83"/>
      <c r="AOY13" s="83"/>
      <c r="AOZ13" s="83"/>
      <c r="APA13" s="83"/>
      <c r="APB13" s="83"/>
      <c r="APC13" s="83"/>
      <c r="APD13" s="83"/>
      <c r="APE13" s="83"/>
      <c r="APF13" s="83"/>
      <c r="APG13" s="83"/>
      <c r="APH13" s="83"/>
      <c r="API13" s="83"/>
      <c r="APJ13" s="83"/>
      <c r="APK13" s="83"/>
      <c r="APL13" s="83"/>
      <c r="APM13" s="83"/>
      <c r="APN13" s="83"/>
      <c r="APO13" s="83"/>
      <c r="APP13" s="83"/>
      <c r="APQ13" s="83"/>
      <c r="APR13" s="83"/>
      <c r="APS13" s="83"/>
      <c r="APT13" s="83"/>
      <c r="APU13" s="83"/>
      <c r="APV13" s="83"/>
      <c r="APW13" s="83"/>
      <c r="APX13" s="83"/>
      <c r="APY13" s="83"/>
      <c r="APZ13" s="83"/>
      <c r="AQA13" s="83"/>
      <c r="AQB13" s="83"/>
      <c r="AQC13" s="83"/>
      <c r="AQD13" s="83"/>
      <c r="AQE13" s="83"/>
      <c r="AQF13" s="83"/>
      <c r="AQG13" s="83"/>
      <c r="AQH13" s="83"/>
      <c r="AQI13" s="83"/>
      <c r="AQJ13" s="83"/>
      <c r="AQK13" s="83"/>
      <c r="AQL13" s="83"/>
      <c r="AQM13" s="83"/>
      <c r="AQN13" s="83"/>
      <c r="AQO13" s="83"/>
      <c r="AQP13" s="83"/>
      <c r="AQQ13" s="83"/>
      <c r="AQR13" s="83"/>
      <c r="AQS13" s="83"/>
      <c r="AQT13" s="83"/>
      <c r="AQU13" s="83"/>
      <c r="AQV13" s="83"/>
      <c r="AQW13" s="83"/>
      <c r="AQX13" s="83"/>
      <c r="AQY13" s="83"/>
      <c r="AQZ13" s="83"/>
      <c r="ARA13" s="83"/>
      <c r="ARB13" s="83"/>
      <c r="ARC13" s="83"/>
      <c r="ARD13" s="83"/>
      <c r="ARE13" s="83"/>
      <c r="ARF13" s="83"/>
      <c r="ARG13" s="83"/>
      <c r="ARH13" s="83"/>
      <c r="ARI13" s="83"/>
      <c r="ARJ13" s="83"/>
      <c r="ARK13" s="83"/>
      <c r="ARL13" s="83"/>
      <c r="ARM13" s="83"/>
      <c r="ARN13" s="83"/>
      <c r="ARO13" s="83"/>
      <c r="ARP13" s="83"/>
      <c r="ARQ13" s="83"/>
      <c r="ARR13" s="83"/>
      <c r="ARS13" s="83"/>
      <c r="ART13" s="83"/>
      <c r="ARU13" s="83"/>
      <c r="ARV13" s="83"/>
      <c r="ARW13" s="83"/>
      <c r="ARX13" s="83"/>
      <c r="ARY13" s="83"/>
      <c r="ARZ13" s="83"/>
      <c r="ASA13" s="83"/>
      <c r="ASB13" s="83"/>
      <c r="ASC13" s="83"/>
      <c r="ASD13" s="83"/>
      <c r="ASE13" s="83"/>
      <c r="ASF13" s="83"/>
      <c r="ASG13" s="83"/>
      <c r="ASH13" s="83"/>
      <c r="ASI13" s="83"/>
      <c r="ASJ13" s="83"/>
      <c r="ASK13" s="83"/>
      <c r="ASL13" s="83"/>
      <c r="ASM13" s="83"/>
      <c r="ASN13" s="83"/>
      <c r="ASO13" s="83"/>
      <c r="ASP13" s="83"/>
      <c r="ASQ13" s="83"/>
      <c r="ASR13" s="83"/>
      <c r="ASS13" s="83"/>
      <c r="AST13" s="83"/>
      <c r="ASU13" s="83"/>
      <c r="ASV13" s="83"/>
      <c r="ASW13" s="83"/>
      <c r="ASX13" s="83"/>
      <c r="ASY13" s="83"/>
      <c r="ASZ13" s="83"/>
      <c r="ATA13" s="83"/>
      <c r="ATB13" s="83"/>
      <c r="ATC13" s="83"/>
      <c r="ATD13" s="83"/>
      <c r="ATE13" s="83"/>
      <c r="ATF13" s="83"/>
      <c r="ATG13" s="83"/>
      <c r="ATH13" s="83"/>
      <c r="ATI13" s="83"/>
      <c r="ATJ13" s="83"/>
      <c r="ATK13" s="83"/>
      <c r="ATL13" s="83"/>
      <c r="ATM13" s="83"/>
      <c r="ATN13" s="83"/>
      <c r="ATO13" s="83"/>
      <c r="ATP13" s="83"/>
      <c r="ATQ13" s="83"/>
      <c r="ATR13" s="83"/>
      <c r="ATS13" s="83"/>
      <c r="ATT13" s="83"/>
      <c r="ATU13" s="83"/>
      <c r="ATV13" s="83"/>
      <c r="ATW13" s="83"/>
      <c r="ATX13" s="83"/>
      <c r="ATY13" s="83"/>
      <c r="ATZ13" s="83"/>
      <c r="AUA13" s="83"/>
      <c r="AUB13" s="83"/>
      <c r="AUC13" s="83"/>
      <c r="AUD13" s="83"/>
      <c r="AUE13" s="83"/>
      <c r="AUF13" s="83"/>
      <c r="AUG13" s="83"/>
      <c r="AUH13" s="83"/>
      <c r="AUI13" s="83"/>
      <c r="AUJ13" s="83"/>
      <c r="AUK13" s="83"/>
      <c r="AUL13" s="83"/>
      <c r="AUM13" s="83"/>
      <c r="AUN13" s="83"/>
      <c r="AUO13" s="83"/>
      <c r="AUP13" s="83"/>
      <c r="AUQ13" s="83"/>
      <c r="AUR13" s="83"/>
      <c r="AUS13" s="83"/>
      <c r="AUT13" s="83"/>
      <c r="AUU13" s="83"/>
      <c r="AUV13" s="83"/>
      <c r="AUW13" s="83"/>
      <c r="AUX13" s="83"/>
      <c r="AUY13" s="83"/>
      <c r="AUZ13" s="83"/>
      <c r="AVA13" s="83"/>
      <c r="AVB13" s="83"/>
      <c r="AVC13" s="83"/>
      <c r="AVD13" s="83"/>
      <c r="AVE13" s="83"/>
      <c r="AVF13" s="83"/>
      <c r="AVG13" s="83"/>
      <c r="AVH13" s="83"/>
      <c r="AVI13" s="83"/>
      <c r="AVJ13" s="83"/>
      <c r="AVK13" s="83"/>
      <c r="AVL13" s="83"/>
      <c r="AVM13" s="83"/>
      <c r="AVN13" s="83"/>
      <c r="AVO13" s="83"/>
      <c r="AVP13" s="83"/>
      <c r="AVQ13" s="83"/>
      <c r="AVR13" s="83"/>
      <c r="AVS13" s="83"/>
      <c r="AVT13" s="83"/>
      <c r="AVU13" s="83"/>
      <c r="AVV13" s="83"/>
      <c r="AVW13" s="83"/>
      <c r="AVX13" s="83"/>
      <c r="AVY13" s="83"/>
      <c r="AVZ13" s="83"/>
      <c r="AWA13" s="83"/>
      <c r="AWB13" s="83"/>
      <c r="AWC13" s="83"/>
      <c r="AWD13" s="83"/>
      <c r="AWE13" s="83"/>
      <c r="AWF13" s="83"/>
      <c r="AWG13" s="83"/>
      <c r="AWH13" s="83"/>
      <c r="AWI13" s="83"/>
      <c r="AWJ13" s="83"/>
      <c r="AWK13" s="83"/>
      <c r="AWL13" s="83"/>
      <c r="AWM13" s="83"/>
      <c r="AWN13" s="83"/>
      <c r="AWO13" s="83"/>
      <c r="AWP13" s="83"/>
      <c r="AWQ13" s="83"/>
      <c r="AWR13" s="83"/>
      <c r="AWS13" s="83"/>
      <c r="AWT13" s="83"/>
      <c r="AWU13" s="83"/>
      <c r="AWV13" s="83"/>
      <c r="AWW13" s="83"/>
      <c r="AWX13" s="83"/>
      <c r="AWY13" s="83"/>
      <c r="AWZ13" s="83"/>
      <c r="AXA13" s="83"/>
      <c r="AXB13" s="83"/>
      <c r="AXC13" s="83"/>
      <c r="AXD13" s="83"/>
      <c r="AXE13" s="83"/>
      <c r="AXF13" s="83"/>
      <c r="AXG13" s="83"/>
      <c r="AXH13" s="83"/>
      <c r="AXI13" s="83"/>
      <c r="AXJ13" s="83"/>
      <c r="AXK13" s="83"/>
      <c r="AXL13" s="83"/>
      <c r="AXM13" s="83"/>
      <c r="AXN13" s="83"/>
      <c r="AXO13" s="83"/>
      <c r="AXP13" s="83"/>
      <c r="AXQ13" s="83"/>
      <c r="AXR13" s="83"/>
      <c r="AXS13" s="83"/>
      <c r="AXT13" s="83"/>
      <c r="AXU13" s="83"/>
      <c r="AXV13" s="83"/>
      <c r="AXW13" s="83"/>
      <c r="AXX13" s="83"/>
      <c r="AXY13" s="83"/>
      <c r="AXZ13" s="83"/>
      <c r="AYA13" s="83"/>
      <c r="AYB13" s="83"/>
      <c r="AYC13" s="83"/>
      <c r="AYD13" s="83"/>
      <c r="AYE13" s="83"/>
      <c r="AYF13" s="83"/>
      <c r="AYG13" s="83"/>
      <c r="AYH13" s="83"/>
      <c r="AYI13" s="83"/>
      <c r="AYJ13" s="83"/>
      <c r="AYK13" s="83"/>
      <c r="AYL13" s="83"/>
      <c r="AYM13" s="83"/>
      <c r="AYN13" s="83"/>
      <c r="AYO13" s="83"/>
      <c r="AYP13" s="83"/>
      <c r="AYQ13" s="83"/>
      <c r="AYR13" s="83"/>
      <c r="AYS13" s="83"/>
      <c r="AYT13" s="83"/>
      <c r="AYU13" s="83"/>
      <c r="AYV13" s="83"/>
      <c r="AYW13" s="83"/>
      <c r="AYX13" s="83"/>
      <c r="AYY13" s="83"/>
      <c r="AYZ13" s="83"/>
      <c r="AZA13" s="83"/>
      <c r="AZB13" s="83"/>
      <c r="AZC13" s="83"/>
      <c r="AZD13" s="83"/>
      <c r="AZE13" s="83"/>
      <c r="AZF13" s="83"/>
      <c r="AZG13" s="83"/>
      <c r="AZH13" s="83"/>
      <c r="AZI13" s="83"/>
      <c r="AZJ13" s="83"/>
      <c r="AZK13" s="83"/>
      <c r="AZL13" s="83"/>
      <c r="AZM13" s="83"/>
      <c r="AZN13" s="83"/>
      <c r="AZO13" s="83"/>
      <c r="AZP13" s="83"/>
      <c r="AZQ13" s="83"/>
      <c r="AZR13" s="83"/>
      <c r="AZS13" s="83"/>
      <c r="AZT13" s="83"/>
      <c r="AZU13" s="83"/>
      <c r="AZV13" s="83"/>
      <c r="AZW13" s="83"/>
      <c r="AZX13" s="83"/>
      <c r="AZY13" s="83"/>
      <c r="AZZ13" s="83"/>
      <c r="BAA13" s="83"/>
      <c r="BAB13" s="83"/>
      <c r="BAC13" s="83"/>
      <c r="BAD13" s="83"/>
      <c r="BAE13" s="83"/>
      <c r="BAF13" s="83"/>
      <c r="BAG13" s="83"/>
      <c r="BAH13" s="83"/>
      <c r="BAI13" s="83"/>
      <c r="BAJ13" s="83"/>
      <c r="BAK13" s="83"/>
      <c r="BAL13" s="83"/>
      <c r="BAM13" s="83"/>
      <c r="BAN13" s="83"/>
      <c r="BAO13" s="83"/>
      <c r="BAP13" s="83"/>
      <c r="BAQ13" s="83"/>
      <c r="BAR13" s="83"/>
      <c r="BAS13" s="83"/>
      <c r="BAT13" s="83"/>
      <c r="BAU13" s="83"/>
      <c r="BAV13" s="83"/>
      <c r="BAW13" s="83"/>
      <c r="BAX13" s="83"/>
      <c r="BAY13" s="83"/>
      <c r="BAZ13" s="83"/>
      <c r="BBA13" s="83"/>
      <c r="BBB13" s="83"/>
      <c r="BBC13" s="83"/>
      <c r="BBD13" s="83"/>
      <c r="BBE13" s="83"/>
      <c r="BBF13" s="83"/>
      <c r="BBG13" s="83"/>
      <c r="BBH13" s="83"/>
      <c r="BBI13" s="83"/>
      <c r="BBJ13" s="83"/>
      <c r="BBK13" s="83"/>
      <c r="BBL13" s="83"/>
      <c r="BBM13" s="83"/>
      <c r="BBN13" s="83"/>
      <c r="BBO13" s="83"/>
      <c r="BBP13" s="83"/>
      <c r="BBQ13" s="83"/>
      <c r="BBR13" s="83"/>
      <c r="BBS13" s="83"/>
      <c r="BBT13" s="83"/>
      <c r="BBU13" s="83"/>
      <c r="BBV13" s="83"/>
      <c r="BBW13" s="83"/>
      <c r="BBX13" s="83"/>
      <c r="BBY13" s="83"/>
      <c r="BBZ13" s="83"/>
      <c r="BCA13" s="83"/>
      <c r="BCB13" s="83"/>
      <c r="BCC13" s="83"/>
      <c r="BCD13" s="83"/>
      <c r="BCE13" s="83"/>
      <c r="BCF13" s="83"/>
      <c r="BCG13" s="83"/>
      <c r="BCH13" s="83"/>
      <c r="BCI13" s="83"/>
      <c r="BCJ13" s="83"/>
      <c r="BCK13" s="83"/>
      <c r="BCL13" s="83"/>
      <c r="BCM13" s="83"/>
      <c r="BCN13" s="83"/>
      <c r="BCO13" s="83"/>
      <c r="BCP13" s="83"/>
      <c r="BCQ13" s="83"/>
      <c r="BCR13" s="83"/>
      <c r="BCS13" s="83"/>
      <c r="BCT13" s="83"/>
      <c r="BCU13" s="83"/>
      <c r="BCV13" s="83"/>
      <c r="BCW13" s="83"/>
      <c r="BCX13" s="83"/>
      <c r="BCY13" s="83"/>
      <c r="BCZ13" s="83"/>
      <c r="BDA13" s="83"/>
      <c r="BDB13" s="83"/>
      <c r="BDC13" s="83"/>
      <c r="BDD13" s="83"/>
      <c r="BDE13" s="83"/>
      <c r="BDF13" s="83"/>
      <c r="BDG13" s="83"/>
      <c r="BDH13" s="83"/>
      <c r="BDI13" s="83"/>
      <c r="BDJ13" s="83"/>
      <c r="BDK13" s="83"/>
      <c r="BDL13" s="83"/>
      <c r="BDM13" s="83"/>
      <c r="BDN13" s="83"/>
      <c r="BDO13" s="83"/>
      <c r="BDP13" s="83"/>
      <c r="BDQ13" s="83"/>
      <c r="BDR13" s="83"/>
      <c r="BDS13" s="83"/>
      <c r="BDT13" s="83"/>
      <c r="BDU13" s="83"/>
      <c r="BDV13" s="83"/>
      <c r="BDW13" s="83"/>
      <c r="BDX13" s="83"/>
      <c r="BDY13" s="83"/>
      <c r="BDZ13" s="83"/>
      <c r="BEA13" s="83"/>
      <c r="BEB13" s="83"/>
      <c r="BEC13" s="83"/>
      <c r="BED13" s="83"/>
      <c r="BEE13" s="83"/>
      <c r="BEF13" s="83"/>
      <c r="BEG13" s="83"/>
      <c r="BEH13" s="83"/>
      <c r="BEI13" s="83"/>
      <c r="BEJ13" s="83"/>
      <c r="BEK13" s="83"/>
      <c r="BEL13" s="83"/>
      <c r="BEM13" s="83"/>
      <c r="BEN13" s="83"/>
      <c r="BEO13" s="83"/>
      <c r="BEP13" s="83"/>
      <c r="BEQ13" s="83"/>
      <c r="BER13" s="83"/>
      <c r="BES13" s="83"/>
      <c r="BET13" s="83"/>
      <c r="BEU13" s="83"/>
      <c r="BEV13" s="83"/>
      <c r="BEW13" s="83"/>
      <c r="BEX13" s="83"/>
      <c r="BEY13" s="83"/>
      <c r="BEZ13" s="83"/>
      <c r="BFA13" s="83"/>
      <c r="BFB13" s="83"/>
      <c r="BFC13" s="83"/>
      <c r="BFD13" s="83"/>
      <c r="BFE13" s="83"/>
      <c r="BFF13" s="83"/>
      <c r="BFG13" s="83"/>
      <c r="BFH13" s="83"/>
      <c r="BFI13" s="83"/>
      <c r="BFJ13" s="83"/>
      <c r="BFK13" s="83"/>
      <c r="BFL13" s="83"/>
      <c r="BFM13" s="83"/>
      <c r="BFN13" s="83"/>
      <c r="BFO13" s="83"/>
      <c r="BFP13" s="83"/>
      <c r="BFQ13" s="83"/>
      <c r="BFR13" s="83"/>
      <c r="BFS13" s="83"/>
      <c r="BFT13" s="83"/>
      <c r="BFU13" s="83"/>
      <c r="BFV13" s="83"/>
      <c r="BFW13" s="83"/>
      <c r="BFX13" s="83"/>
      <c r="BFY13" s="83"/>
      <c r="BFZ13" s="83"/>
      <c r="BGA13" s="83"/>
      <c r="BGB13" s="83"/>
      <c r="BGC13" s="83"/>
      <c r="BGD13" s="83"/>
      <c r="BGE13" s="83"/>
      <c r="BGF13" s="83"/>
      <c r="BGG13" s="83"/>
      <c r="BGH13" s="83"/>
      <c r="BGI13" s="83"/>
      <c r="BGJ13" s="83"/>
      <c r="BGK13" s="83"/>
      <c r="BGL13" s="83"/>
      <c r="BGM13" s="83"/>
      <c r="BGN13" s="83"/>
      <c r="BGO13" s="83"/>
      <c r="BGP13" s="83"/>
      <c r="BGQ13" s="83"/>
      <c r="BGR13" s="83"/>
      <c r="BGS13" s="83"/>
      <c r="BGT13" s="83"/>
      <c r="BGU13" s="83"/>
      <c r="BGV13" s="83"/>
      <c r="BGW13" s="83"/>
      <c r="BGX13" s="83"/>
      <c r="BGY13" s="83"/>
      <c r="BGZ13" s="83"/>
      <c r="BHA13" s="83"/>
      <c r="BHB13" s="83"/>
      <c r="BHC13" s="83"/>
      <c r="BHD13" s="83"/>
      <c r="BHE13" s="83"/>
      <c r="BHF13" s="83"/>
      <c r="BHG13" s="83"/>
      <c r="BHH13" s="83"/>
      <c r="BHI13" s="83"/>
      <c r="BHJ13" s="83"/>
      <c r="BHK13" s="83"/>
      <c r="BHL13" s="83"/>
      <c r="BHM13" s="83"/>
      <c r="BHN13" s="83"/>
      <c r="BHO13" s="83"/>
      <c r="BHP13" s="83"/>
      <c r="BHQ13" s="83"/>
      <c r="BHR13" s="83"/>
      <c r="BHS13" s="83"/>
      <c r="BHT13" s="83"/>
      <c r="BHU13" s="83"/>
      <c r="BHV13" s="83"/>
      <c r="BHW13" s="83"/>
      <c r="BHX13" s="83"/>
      <c r="BHY13" s="83"/>
      <c r="BHZ13" s="83"/>
      <c r="BIA13" s="83"/>
      <c r="BIB13" s="83"/>
      <c r="BIC13" s="83"/>
      <c r="BID13" s="83"/>
      <c r="BIE13" s="83"/>
      <c r="BIF13" s="83"/>
      <c r="BIG13" s="83"/>
      <c r="BIH13" s="83"/>
      <c r="BII13" s="83"/>
      <c r="BIJ13" s="83"/>
      <c r="BIK13" s="83"/>
      <c r="BIL13" s="83"/>
      <c r="BIM13" s="83"/>
      <c r="BIN13" s="83"/>
      <c r="BIO13" s="83"/>
      <c r="BIP13" s="83"/>
      <c r="BIQ13" s="83"/>
      <c r="BIR13" s="83"/>
      <c r="BIS13" s="83"/>
      <c r="BIT13" s="83"/>
      <c r="BIU13" s="83"/>
      <c r="BIV13" s="83"/>
      <c r="BIW13" s="83"/>
      <c r="BIX13" s="83"/>
      <c r="BIY13" s="83"/>
      <c r="BIZ13" s="83"/>
      <c r="BJA13" s="83"/>
      <c r="BJB13" s="83"/>
      <c r="BJC13" s="83"/>
      <c r="BJD13" s="83"/>
      <c r="BJE13" s="83"/>
      <c r="BJF13" s="83"/>
      <c r="BJG13" s="83"/>
      <c r="BJH13" s="83"/>
      <c r="BJI13" s="83"/>
      <c r="BJJ13" s="83"/>
      <c r="BJK13" s="83"/>
      <c r="BJL13" s="83"/>
      <c r="BJM13" s="83"/>
      <c r="BJN13" s="83"/>
      <c r="BJO13" s="83"/>
      <c r="BJP13" s="83"/>
      <c r="BJQ13" s="83"/>
      <c r="BJR13" s="83"/>
      <c r="BJS13" s="83"/>
      <c r="BJT13" s="83"/>
      <c r="BJU13" s="83"/>
      <c r="BJV13" s="83"/>
      <c r="BJW13" s="83"/>
      <c r="BJX13" s="83"/>
      <c r="BJY13" s="83"/>
      <c r="BJZ13" s="83"/>
      <c r="BKA13" s="83"/>
      <c r="BKB13" s="83"/>
      <c r="BKC13" s="83"/>
      <c r="BKD13" s="83"/>
      <c r="BKE13" s="83"/>
      <c r="BKF13" s="83"/>
      <c r="BKG13" s="83"/>
      <c r="BKH13" s="83"/>
      <c r="BKI13" s="83"/>
      <c r="BKJ13" s="83"/>
      <c r="BKK13" s="83"/>
      <c r="BKL13" s="83"/>
      <c r="BKM13" s="83"/>
      <c r="BKN13" s="83"/>
      <c r="BKO13" s="83"/>
      <c r="BKP13" s="83"/>
      <c r="BKQ13" s="83"/>
      <c r="BKR13" s="83"/>
      <c r="BKS13" s="83"/>
      <c r="BKT13" s="83"/>
      <c r="BKU13" s="83"/>
      <c r="BKV13" s="83"/>
      <c r="BKW13" s="83"/>
      <c r="BKX13" s="83"/>
      <c r="BKY13" s="83"/>
      <c r="BKZ13" s="83"/>
      <c r="BLA13" s="83"/>
      <c r="BLB13" s="83"/>
      <c r="BLC13" s="83"/>
      <c r="BLD13" s="83"/>
      <c r="BLE13" s="83"/>
      <c r="BLF13" s="83"/>
      <c r="BLG13" s="83"/>
      <c r="BLH13" s="83"/>
      <c r="BLI13" s="83"/>
      <c r="BLJ13" s="83"/>
      <c r="BLK13" s="83"/>
      <c r="BLL13" s="83"/>
      <c r="BLM13" s="83"/>
      <c r="BLN13" s="83"/>
      <c r="BLO13" s="83"/>
      <c r="BLP13" s="83"/>
      <c r="BLQ13" s="83"/>
      <c r="BLR13" s="83"/>
      <c r="BLS13" s="83"/>
      <c r="BLT13" s="83"/>
      <c r="BLU13" s="83"/>
      <c r="BLV13" s="83"/>
      <c r="BLW13" s="83"/>
      <c r="BLX13" s="83"/>
      <c r="BLY13" s="83"/>
      <c r="BLZ13" s="83"/>
      <c r="BMA13" s="83"/>
      <c r="BMB13" s="83"/>
      <c r="BMC13" s="83"/>
      <c r="BMD13" s="83"/>
      <c r="BME13" s="83"/>
      <c r="BMF13" s="83"/>
      <c r="BMG13" s="83"/>
      <c r="BMH13" s="83"/>
      <c r="BMI13" s="83"/>
      <c r="BMJ13" s="83"/>
      <c r="BMK13" s="83"/>
      <c r="BML13" s="83"/>
      <c r="BMM13" s="83"/>
      <c r="BMN13" s="83"/>
      <c r="BMO13" s="83"/>
      <c r="BMP13" s="83"/>
      <c r="BMQ13" s="83"/>
      <c r="BMR13" s="83"/>
      <c r="BMS13" s="83"/>
      <c r="BMT13" s="83"/>
      <c r="BMU13" s="83"/>
      <c r="BMV13" s="83"/>
      <c r="BMW13" s="83"/>
      <c r="BMX13" s="83"/>
      <c r="BMY13" s="83"/>
      <c r="BMZ13" s="83"/>
      <c r="BNA13" s="83"/>
      <c r="BNB13" s="83"/>
      <c r="BNC13" s="83"/>
      <c r="BND13" s="83"/>
      <c r="BNE13" s="83"/>
      <c r="BNF13" s="83"/>
      <c r="BNG13" s="83"/>
      <c r="BNH13" s="83"/>
      <c r="BNI13" s="83"/>
      <c r="BNJ13" s="83"/>
      <c r="BNK13" s="83"/>
      <c r="BNL13" s="83"/>
      <c r="BNM13" s="83"/>
      <c r="BNN13" s="83"/>
      <c r="BNO13" s="83"/>
      <c r="BNP13" s="83"/>
      <c r="BNQ13" s="83"/>
      <c r="BNR13" s="83"/>
      <c r="BNS13" s="83"/>
      <c r="BNT13" s="83"/>
      <c r="BNU13" s="83"/>
      <c r="BNV13" s="83"/>
      <c r="BNW13" s="83"/>
      <c r="BNX13" s="83"/>
      <c r="BNY13" s="83"/>
      <c r="BNZ13" s="83"/>
      <c r="BOA13" s="83"/>
      <c r="BOB13" s="83"/>
      <c r="BOC13" s="83"/>
      <c r="BOD13" s="83"/>
      <c r="BOE13" s="83"/>
      <c r="BOF13" s="83"/>
      <c r="BOG13" s="83"/>
      <c r="BOH13" s="83"/>
      <c r="BOI13" s="83"/>
      <c r="BOJ13" s="83"/>
      <c r="BOK13" s="83"/>
      <c r="BOL13" s="83"/>
      <c r="BOM13" s="83"/>
      <c r="BON13" s="83"/>
      <c r="BOO13" s="83"/>
      <c r="BOP13" s="83"/>
      <c r="BOQ13" s="83"/>
      <c r="BOR13" s="83"/>
      <c r="BOS13" s="83"/>
      <c r="BOT13" s="83"/>
      <c r="BOU13" s="83"/>
      <c r="BOV13" s="83"/>
      <c r="BOW13" s="83"/>
      <c r="BOX13" s="83"/>
      <c r="BOY13" s="83"/>
      <c r="BOZ13" s="83"/>
      <c r="BPA13" s="83"/>
      <c r="BPB13" s="83"/>
      <c r="BPC13" s="83"/>
      <c r="BPD13" s="83"/>
      <c r="BPE13" s="83"/>
      <c r="BPF13" s="83"/>
      <c r="BPG13" s="83"/>
      <c r="BPH13" s="83"/>
      <c r="BPI13" s="83"/>
      <c r="BPJ13" s="83"/>
      <c r="BPK13" s="83"/>
      <c r="BPL13" s="83"/>
      <c r="BPM13" s="83"/>
      <c r="BPN13" s="83"/>
      <c r="BPO13" s="83"/>
      <c r="BPP13" s="83"/>
      <c r="BPQ13" s="83"/>
      <c r="BPR13" s="83"/>
      <c r="BPS13" s="83"/>
      <c r="BPT13" s="83"/>
      <c r="BPU13" s="83"/>
      <c r="BPV13" s="83"/>
      <c r="BPW13" s="83"/>
      <c r="BPX13" s="83"/>
      <c r="BPY13" s="83"/>
      <c r="BPZ13" s="83"/>
      <c r="BQA13" s="83"/>
      <c r="BQB13" s="83"/>
      <c r="BQC13" s="83"/>
      <c r="BQD13" s="83"/>
      <c r="BQE13" s="83"/>
      <c r="BQF13" s="83"/>
      <c r="BQG13" s="83"/>
      <c r="BQH13" s="83"/>
      <c r="BQI13" s="83"/>
      <c r="BQJ13" s="83"/>
      <c r="BQK13" s="83"/>
      <c r="BQL13" s="83"/>
      <c r="BQM13" s="83"/>
      <c r="BQN13" s="83"/>
      <c r="BQO13" s="83"/>
      <c r="BQP13" s="83"/>
      <c r="BQQ13" s="83"/>
      <c r="BQR13" s="83"/>
      <c r="BQS13" s="83"/>
      <c r="BQT13" s="83"/>
      <c r="BQU13" s="83"/>
      <c r="BQV13" s="83"/>
      <c r="BQW13" s="83"/>
      <c r="BQX13" s="83"/>
      <c r="BQY13" s="83"/>
      <c r="BQZ13" s="83"/>
      <c r="BRA13" s="83"/>
      <c r="BRB13" s="83"/>
      <c r="BRC13" s="83"/>
      <c r="BRD13" s="83"/>
      <c r="BRE13" s="83"/>
      <c r="BRF13" s="83"/>
      <c r="BRG13" s="83"/>
      <c r="BRH13" s="83"/>
      <c r="BRI13" s="83"/>
      <c r="BRJ13" s="83"/>
      <c r="BRK13" s="83"/>
      <c r="BRL13" s="83"/>
      <c r="BRM13" s="83"/>
      <c r="BRN13" s="83"/>
      <c r="BRO13" s="83"/>
      <c r="BRP13" s="83"/>
      <c r="BRQ13" s="83"/>
      <c r="BRR13" s="83"/>
      <c r="BRS13" s="83"/>
      <c r="BRT13" s="83"/>
      <c r="BRU13" s="83"/>
      <c r="BRV13" s="83"/>
      <c r="BRW13" s="83"/>
      <c r="BRX13" s="83"/>
      <c r="BRY13" s="83"/>
      <c r="BRZ13" s="83"/>
      <c r="BSA13" s="83"/>
      <c r="BSB13" s="83"/>
      <c r="BSC13" s="83"/>
      <c r="BSD13" s="83"/>
      <c r="BSE13" s="83"/>
      <c r="BSF13" s="83"/>
      <c r="BSG13" s="83"/>
      <c r="BSH13" s="83"/>
      <c r="BSI13" s="83"/>
      <c r="BSJ13" s="83"/>
      <c r="BSK13" s="83"/>
      <c r="BSL13" s="83"/>
      <c r="BSM13" s="83"/>
      <c r="BSN13" s="83"/>
      <c r="BSO13" s="83"/>
      <c r="BSP13" s="83"/>
      <c r="BSQ13" s="83"/>
      <c r="BSR13" s="83"/>
      <c r="BSS13" s="83"/>
      <c r="BST13" s="83"/>
      <c r="BSU13" s="83"/>
      <c r="BSV13" s="83"/>
      <c r="BSW13" s="83"/>
      <c r="BSX13" s="83"/>
      <c r="BSY13" s="83"/>
      <c r="BSZ13" s="83"/>
      <c r="BTA13" s="83"/>
      <c r="BTB13" s="83"/>
      <c r="BTC13" s="83"/>
      <c r="BTD13" s="83"/>
      <c r="BTE13" s="83"/>
      <c r="BTF13" s="83"/>
      <c r="BTG13" s="83"/>
      <c r="BTH13" s="83"/>
      <c r="BTI13" s="83"/>
      <c r="BTJ13" s="83"/>
      <c r="BTK13" s="83"/>
      <c r="BTL13" s="83"/>
      <c r="BTM13" s="83"/>
      <c r="BTN13" s="83"/>
      <c r="BTO13" s="83"/>
      <c r="BTP13" s="83"/>
      <c r="BTQ13" s="83"/>
      <c r="BTR13" s="83"/>
      <c r="BTS13" s="83"/>
      <c r="BTT13" s="83"/>
      <c r="BTU13" s="83"/>
      <c r="BTV13" s="83"/>
      <c r="BTW13" s="83"/>
      <c r="BTX13" s="83"/>
      <c r="BTY13" s="83"/>
      <c r="BTZ13" s="83"/>
      <c r="BUA13" s="83"/>
      <c r="BUB13" s="83"/>
      <c r="BUC13" s="83"/>
      <c r="BUD13" s="83"/>
      <c r="BUE13" s="83"/>
      <c r="BUF13" s="83"/>
      <c r="BUG13" s="83"/>
      <c r="BUH13" s="83"/>
      <c r="BUI13" s="83"/>
      <c r="BUJ13" s="83"/>
      <c r="BUK13" s="83"/>
      <c r="BUL13" s="83"/>
      <c r="BUM13" s="83"/>
      <c r="BUN13" s="83"/>
      <c r="BUO13" s="83"/>
      <c r="BUP13" s="83"/>
      <c r="BUQ13" s="83"/>
      <c r="BUR13" s="83"/>
      <c r="BUS13" s="83"/>
      <c r="BUT13" s="83"/>
      <c r="BUU13" s="83"/>
      <c r="BUV13" s="83"/>
      <c r="BUW13" s="83"/>
      <c r="BUX13" s="83"/>
      <c r="BUY13" s="83"/>
      <c r="BUZ13" s="83"/>
      <c r="BVA13" s="83"/>
      <c r="BVB13" s="83"/>
      <c r="BVC13" s="83"/>
      <c r="BVD13" s="83"/>
      <c r="BVE13" s="83"/>
      <c r="BVF13" s="83"/>
      <c r="BVG13" s="83"/>
      <c r="BVH13" s="83"/>
      <c r="BVI13" s="83"/>
      <c r="BVJ13" s="83"/>
      <c r="BVK13" s="83"/>
      <c r="BVL13" s="83"/>
      <c r="BVM13" s="83"/>
      <c r="BVN13" s="83"/>
      <c r="BVO13" s="83"/>
      <c r="BVP13" s="83"/>
      <c r="BVQ13" s="83"/>
      <c r="BVR13" s="83"/>
      <c r="BVS13" s="83"/>
      <c r="BVT13" s="83"/>
      <c r="BVU13" s="83"/>
      <c r="BVV13" s="83"/>
      <c r="BVW13" s="83"/>
      <c r="BVX13" s="83"/>
      <c r="BVY13" s="83"/>
      <c r="BVZ13" s="83"/>
      <c r="BWA13" s="83"/>
      <c r="BWB13" s="83"/>
      <c r="BWC13" s="83"/>
      <c r="BWD13" s="83"/>
      <c r="BWE13" s="83"/>
      <c r="BWF13" s="83"/>
      <c r="BWG13" s="83"/>
      <c r="BWH13" s="83"/>
      <c r="BWI13" s="83"/>
      <c r="BWJ13" s="83"/>
      <c r="BWK13" s="83"/>
      <c r="BWL13" s="83"/>
      <c r="BWM13" s="83"/>
      <c r="BWN13" s="83"/>
      <c r="BWO13" s="83"/>
      <c r="BWP13" s="83"/>
      <c r="BWQ13" s="83"/>
      <c r="BWR13" s="83"/>
      <c r="BWS13" s="83"/>
      <c r="BWT13" s="83"/>
      <c r="BWU13" s="83"/>
      <c r="BWV13" s="83"/>
      <c r="BWW13" s="83"/>
      <c r="BWX13" s="83"/>
      <c r="BWY13" s="83"/>
      <c r="BWZ13" s="83"/>
      <c r="BXA13" s="83"/>
      <c r="BXB13" s="83"/>
      <c r="BXC13" s="83"/>
      <c r="BXD13" s="83"/>
      <c r="BXE13" s="83"/>
      <c r="BXF13" s="83"/>
      <c r="BXG13" s="83"/>
      <c r="BXH13" s="83"/>
      <c r="BXI13" s="83"/>
      <c r="BXJ13" s="83"/>
      <c r="BXK13" s="83"/>
      <c r="BXL13" s="83"/>
      <c r="BXM13" s="83"/>
      <c r="BXN13" s="83"/>
      <c r="BXO13" s="83"/>
      <c r="BXP13" s="83"/>
      <c r="BXQ13" s="83"/>
      <c r="BXR13" s="83"/>
      <c r="BXS13" s="83"/>
      <c r="BXT13" s="83"/>
      <c r="BXU13" s="83"/>
      <c r="BXV13" s="83"/>
      <c r="BXW13" s="83"/>
      <c r="BXX13" s="83"/>
      <c r="BXY13" s="83"/>
      <c r="BXZ13" s="83"/>
      <c r="BYA13" s="83"/>
      <c r="BYB13" s="83"/>
      <c r="BYC13" s="83"/>
      <c r="BYD13" s="83"/>
      <c r="BYE13" s="83"/>
      <c r="BYF13" s="83"/>
      <c r="BYG13" s="83"/>
      <c r="BYH13" s="83"/>
      <c r="BYI13" s="83"/>
      <c r="BYJ13" s="83"/>
      <c r="BYK13" s="83"/>
      <c r="BYL13" s="83"/>
      <c r="BYM13" s="83"/>
      <c r="BYN13" s="83"/>
      <c r="BYO13" s="83"/>
      <c r="BYP13" s="83"/>
      <c r="BYQ13" s="83"/>
      <c r="BYR13" s="83"/>
      <c r="BYS13" s="83"/>
      <c r="BYT13" s="83"/>
      <c r="BYU13" s="83"/>
      <c r="BYV13" s="83"/>
      <c r="BYW13" s="83"/>
      <c r="BYX13" s="83"/>
      <c r="BYY13" s="83"/>
      <c r="BYZ13" s="83"/>
      <c r="BZA13" s="83"/>
      <c r="BZB13" s="83"/>
      <c r="BZC13" s="83"/>
      <c r="BZD13" s="83"/>
      <c r="BZE13" s="83"/>
      <c r="BZF13" s="83"/>
      <c r="BZG13" s="83"/>
      <c r="BZH13" s="83"/>
      <c r="BZI13" s="83"/>
      <c r="BZJ13" s="83"/>
      <c r="BZK13" s="83"/>
      <c r="BZL13" s="83"/>
      <c r="BZM13" s="83"/>
      <c r="BZN13" s="83"/>
      <c r="BZO13" s="83"/>
      <c r="BZP13" s="83"/>
      <c r="BZQ13" s="83"/>
      <c r="BZR13" s="83"/>
      <c r="BZS13" s="83"/>
      <c r="BZT13" s="83"/>
      <c r="BZU13" s="83"/>
      <c r="BZV13" s="83"/>
      <c r="BZW13" s="83"/>
      <c r="BZX13" s="83"/>
      <c r="BZY13" s="83"/>
      <c r="BZZ13" s="83"/>
      <c r="CAA13" s="83"/>
      <c r="CAB13" s="83"/>
      <c r="CAC13" s="83"/>
      <c r="CAD13" s="83"/>
      <c r="CAE13" s="83"/>
      <c r="CAF13" s="83"/>
      <c r="CAG13" s="83"/>
      <c r="CAH13" s="83"/>
      <c r="CAI13" s="83"/>
      <c r="CAJ13" s="83"/>
      <c r="CAK13" s="83"/>
      <c r="CAL13" s="83"/>
      <c r="CAM13" s="83"/>
      <c r="CAN13" s="83"/>
      <c r="CAO13" s="83"/>
      <c r="CAP13" s="83"/>
      <c r="CAQ13" s="83"/>
      <c r="CAR13" s="83"/>
      <c r="CAS13" s="83"/>
      <c r="CAT13" s="83"/>
      <c r="CAU13" s="83"/>
      <c r="CAV13" s="83"/>
      <c r="CAW13" s="83"/>
      <c r="CAX13" s="83"/>
      <c r="CAY13" s="83"/>
      <c r="CAZ13" s="83"/>
      <c r="CBA13" s="83"/>
      <c r="CBB13" s="83"/>
      <c r="CBC13" s="83"/>
      <c r="CBD13" s="83"/>
      <c r="CBE13" s="83"/>
      <c r="CBF13" s="83"/>
      <c r="CBG13" s="83"/>
      <c r="CBH13" s="83"/>
      <c r="CBI13" s="83"/>
      <c r="CBJ13" s="83"/>
      <c r="CBK13" s="83"/>
      <c r="CBL13" s="83"/>
      <c r="CBM13" s="83"/>
      <c r="CBN13" s="83"/>
      <c r="CBO13" s="83"/>
      <c r="CBP13" s="83"/>
      <c r="CBQ13" s="83"/>
      <c r="CBR13" s="83"/>
      <c r="CBS13" s="83"/>
      <c r="CBT13" s="83"/>
      <c r="CBU13" s="83"/>
      <c r="CBV13" s="83"/>
      <c r="CBW13" s="83"/>
      <c r="CBX13" s="83"/>
      <c r="CBY13" s="83"/>
      <c r="CBZ13" s="83"/>
      <c r="CCA13" s="83"/>
      <c r="CCB13" s="83"/>
      <c r="CCC13" s="83"/>
      <c r="CCD13" s="83"/>
      <c r="CCE13" s="83"/>
      <c r="CCF13" s="83"/>
      <c r="CCG13" s="83"/>
      <c r="CCH13" s="83"/>
      <c r="CCI13" s="83"/>
      <c r="CCJ13" s="83"/>
      <c r="CCK13" s="83"/>
      <c r="CCL13" s="83"/>
      <c r="CCM13" s="83"/>
      <c r="CCN13" s="83"/>
      <c r="CCO13" s="83"/>
      <c r="CCP13" s="83"/>
      <c r="CCQ13" s="83"/>
      <c r="CCR13" s="83"/>
      <c r="CCS13" s="83"/>
      <c r="CCT13" s="83"/>
      <c r="CCU13" s="83"/>
      <c r="CCV13" s="83"/>
      <c r="CCW13" s="83"/>
      <c r="CCX13" s="83"/>
      <c r="CCY13" s="83"/>
      <c r="CCZ13" s="83"/>
      <c r="CDA13" s="83"/>
      <c r="CDB13" s="83"/>
      <c r="CDC13" s="83"/>
      <c r="CDD13" s="83"/>
      <c r="CDE13" s="83"/>
      <c r="CDF13" s="83"/>
      <c r="CDG13" s="83"/>
      <c r="CDH13" s="83"/>
      <c r="CDI13" s="83"/>
      <c r="CDJ13" s="83"/>
      <c r="CDK13" s="83"/>
      <c r="CDL13" s="83"/>
      <c r="CDM13" s="83"/>
      <c r="CDN13" s="83"/>
      <c r="CDO13" s="83"/>
      <c r="CDP13" s="83"/>
      <c r="CDQ13" s="83"/>
      <c r="CDR13" s="83"/>
      <c r="CDS13" s="83"/>
      <c r="CDT13" s="83"/>
      <c r="CDU13" s="83"/>
      <c r="CDV13" s="83"/>
      <c r="CDW13" s="83"/>
      <c r="CDX13" s="83"/>
      <c r="CDY13" s="83"/>
      <c r="CDZ13" s="83"/>
      <c r="CEA13" s="83"/>
      <c r="CEB13" s="83"/>
      <c r="CEC13" s="83"/>
      <c r="CED13" s="83"/>
      <c r="CEE13" s="83"/>
      <c r="CEF13" s="83"/>
      <c r="CEG13" s="83"/>
      <c r="CEH13" s="83"/>
      <c r="CEI13" s="83"/>
      <c r="CEJ13" s="83"/>
      <c r="CEK13" s="83"/>
      <c r="CEL13" s="83"/>
      <c r="CEM13" s="83"/>
      <c r="CEN13" s="83"/>
      <c r="CEO13" s="83"/>
      <c r="CEP13" s="83"/>
      <c r="CEQ13" s="83"/>
      <c r="CER13" s="83"/>
      <c r="CES13" s="83"/>
      <c r="CET13" s="83"/>
      <c r="CEU13" s="83"/>
      <c r="CEV13" s="83"/>
      <c r="CEW13" s="83"/>
      <c r="CEX13" s="83"/>
      <c r="CEY13" s="83"/>
      <c r="CEZ13" s="83"/>
      <c r="CFA13" s="83"/>
      <c r="CFB13" s="83"/>
      <c r="CFC13" s="83"/>
      <c r="CFD13" s="83"/>
      <c r="CFE13" s="83"/>
      <c r="CFF13" s="83"/>
      <c r="CFG13" s="83"/>
      <c r="CFH13" s="83"/>
      <c r="CFI13" s="83"/>
      <c r="CFJ13" s="83"/>
      <c r="CFK13" s="83"/>
      <c r="CFL13" s="83"/>
      <c r="CFM13" s="83"/>
      <c r="CFN13" s="83"/>
      <c r="CFO13" s="83"/>
      <c r="CFP13" s="83"/>
      <c r="CFQ13" s="83"/>
      <c r="CFR13" s="83"/>
      <c r="CFS13" s="83"/>
      <c r="CFT13" s="83"/>
      <c r="CFU13" s="83"/>
      <c r="CFV13" s="83"/>
      <c r="CFW13" s="83"/>
      <c r="CFX13" s="83"/>
      <c r="CFY13" s="83"/>
      <c r="CFZ13" s="83"/>
      <c r="CGA13" s="83"/>
      <c r="CGB13" s="83"/>
      <c r="CGC13" s="83"/>
      <c r="CGD13" s="83"/>
      <c r="CGE13" s="83"/>
      <c r="CGF13" s="83"/>
      <c r="CGG13" s="83"/>
      <c r="CGH13" s="83"/>
      <c r="CGI13" s="83"/>
      <c r="CGJ13" s="83"/>
      <c r="CGK13" s="83"/>
      <c r="CGL13" s="83"/>
      <c r="CGM13" s="83"/>
      <c r="CGN13" s="83"/>
      <c r="CGO13" s="83"/>
      <c r="CGP13" s="83"/>
      <c r="CGQ13" s="83"/>
      <c r="CGR13" s="83"/>
      <c r="CGS13" s="83"/>
      <c r="CGT13" s="83"/>
      <c r="CGU13" s="83"/>
      <c r="CGV13" s="83"/>
      <c r="CGW13" s="83"/>
      <c r="CGX13" s="83"/>
      <c r="CGY13" s="83"/>
      <c r="CGZ13" s="83"/>
      <c r="CHA13" s="83"/>
      <c r="CHB13" s="83"/>
      <c r="CHC13" s="83"/>
      <c r="CHD13" s="83"/>
      <c r="CHE13" s="83"/>
      <c r="CHF13" s="83"/>
      <c r="CHG13" s="83"/>
      <c r="CHH13" s="83"/>
      <c r="CHI13" s="83"/>
      <c r="CHJ13" s="83"/>
      <c r="CHK13" s="83"/>
      <c r="CHL13" s="83"/>
      <c r="CHM13" s="83"/>
      <c r="CHN13" s="83"/>
      <c r="CHO13" s="83"/>
      <c r="CHP13" s="83"/>
      <c r="CHQ13" s="83"/>
      <c r="CHR13" s="83"/>
      <c r="CHS13" s="83"/>
      <c r="CHT13" s="83"/>
      <c r="CHU13" s="83"/>
      <c r="CHV13" s="83"/>
      <c r="CHW13" s="83"/>
      <c r="CHX13" s="83"/>
      <c r="CHY13" s="83"/>
      <c r="CHZ13" s="83"/>
      <c r="CIA13" s="83"/>
      <c r="CIB13" s="83"/>
      <c r="CIC13" s="83"/>
      <c r="CID13" s="83"/>
      <c r="CIE13" s="83"/>
      <c r="CIF13" s="83"/>
      <c r="CIG13" s="83"/>
      <c r="CIH13" s="83"/>
      <c r="CII13" s="83"/>
      <c r="CIJ13" s="83"/>
      <c r="CIK13" s="83"/>
      <c r="CIL13" s="83"/>
      <c r="CIM13" s="83"/>
      <c r="CIN13" s="83"/>
      <c r="CIO13" s="83"/>
      <c r="CIP13" s="83"/>
      <c r="CIQ13" s="83"/>
      <c r="CIR13" s="83"/>
      <c r="CIS13" s="83"/>
      <c r="CIT13" s="83"/>
      <c r="CIU13" s="83"/>
      <c r="CIV13" s="83"/>
      <c r="CIW13" s="83"/>
      <c r="CIX13" s="83"/>
      <c r="CIY13" s="83"/>
      <c r="CIZ13" s="83"/>
      <c r="CJA13" s="83"/>
      <c r="CJB13" s="83"/>
      <c r="CJC13" s="83"/>
      <c r="CJD13" s="83"/>
      <c r="CJE13" s="83"/>
      <c r="CJF13" s="83"/>
      <c r="CJG13" s="83"/>
      <c r="CJH13" s="83"/>
      <c r="CJI13" s="83"/>
      <c r="CJJ13" s="83"/>
      <c r="CJK13" s="83"/>
      <c r="CJL13" s="83"/>
      <c r="CJM13" s="83"/>
      <c r="CJN13" s="83"/>
      <c r="CJO13" s="83"/>
      <c r="CJP13" s="83"/>
      <c r="CJQ13" s="83"/>
      <c r="CJR13" s="83"/>
      <c r="CJS13" s="83"/>
      <c r="CJT13" s="83"/>
      <c r="CJU13" s="83"/>
      <c r="CJV13" s="83"/>
      <c r="CJW13" s="83"/>
      <c r="CJX13" s="83"/>
      <c r="CJY13" s="83"/>
      <c r="CJZ13" s="83"/>
      <c r="CKA13" s="83"/>
      <c r="CKB13" s="83"/>
      <c r="CKC13" s="83"/>
      <c r="CKD13" s="83"/>
      <c r="CKE13" s="83"/>
      <c r="CKF13" s="83"/>
      <c r="CKG13" s="83"/>
      <c r="CKH13" s="83"/>
      <c r="CKI13" s="83"/>
      <c r="CKJ13" s="83"/>
      <c r="CKK13" s="83"/>
      <c r="CKL13" s="83"/>
      <c r="CKM13" s="83"/>
      <c r="CKN13" s="83"/>
      <c r="CKO13" s="83"/>
      <c r="CKP13" s="83"/>
      <c r="CKQ13" s="83"/>
      <c r="CKR13" s="83"/>
      <c r="CKS13" s="83"/>
      <c r="CKT13" s="83"/>
      <c r="CKU13" s="83"/>
      <c r="CKV13" s="83"/>
      <c r="CKW13" s="83"/>
      <c r="CKX13" s="83"/>
      <c r="CKY13" s="83"/>
      <c r="CKZ13" s="83"/>
      <c r="CLA13" s="83"/>
      <c r="CLB13" s="83"/>
      <c r="CLC13" s="83"/>
      <c r="CLD13" s="83"/>
      <c r="CLE13" s="83"/>
      <c r="CLF13" s="83"/>
      <c r="CLG13" s="83"/>
      <c r="CLH13" s="83"/>
      <c r="CLI13" s="83"/>
      <c r="CLJ13" s="83"/>
      <c r="CLK13" s="83"/>
      <c r="CLL13" s="83"/>
      <c r="CLM13" s="83"/>
      <c r="CLN13" s="83"/>
      <c r="CLO13" s="83"/>
      <c r="CLP13" s="83"/>
      <c r="CLQ13" s="83"/>
      <c r="CLR13" s="83"/>
      <c r="CLS13" s="83"/>
      <c r="CLT13" s="83"/>
      <c r="CLU13" s="83"/>
      <c r="CLV13" s="83"/>
      <c r="CLW13" s="83"/>
      <c r="CLX13" s="83"/>
      <c r="CLY13" s="83"/>
      <c r="CLZ13" s="83"/>
      <c r="CMA13" s="83"/>
      <c r="CMB13" s="83"/>
      <c r="CMC13" s="83"/>
      <c r="CMD13" s="83"/>
      <c r="CME13" s="83"/>
      <c r="CMF13" s="83"/>
      <c r="CMG13" s="83"/>
      <c r="CMH13" s="83"/>
      <c r="CMI13" s="83"/>
      <c r="CMJ13" s="83"/>
      <c r="CMK13" s="83"/>
      <c r="CML13" s="83"/>
      <c r="CMM13" s="83"/>
      <c r="CMN13" s="83"/>
      <c r="CMO13" s="83"/>
      <c r="CMP13" s="83"/>
      <c r="CMQ13" s="83"/>
      <c r="CMR13" s="83"/>
      <c r="CMS13" s="83"/>
      <c r="CMT13" s="83"/>
      <c r="CMU13" s="83"/>
      <c r="CMV13" s="83"/>
      <c r="CMW13" s="83"/>
      <c r="CMX13" s="83"/>
      <c r="CMY13" s="83"/>
      <c r="CMZ13" s="83"/>
      <c r="CNA13" s="83"/>
      <c r="CNB13" s="83"/>
      <c r="CNC13" s="83"/>
      <c r="CND13" s="83"/>
      <c r="CNE13" s="83"/>
      <c r="CNF13" s="83"/>
      <c r="CNG13" s="83"/>
      <c r="CNH13" s="83"/>
      <c r="CNI13" s="83"/>
      <c r="CNJ13" s="83"/>
      <c r="CNK13" s="83"/>
      <c r="CNL13" s="83"/>
      <c r="CNM13" s="83"/>
      <c r="CNN13" s="83"/>
      <c r="CNO13" s="83"/>
      <c r="CNP13" s="83"/>
      <c r="CNQ13" s="83"/>
      <c r="CNR13" s="83"/>
      <c r="CNS13" s="83"/>
      <c r="CNT13" s="83"/>
      <c r="CNU13" s="83"/>
      <c r="CNV13" s="83"/>
      <c r="CNW13" s="83"/>
      <c r="CNX13" s="83"/>
      <c r="CNY13" s="83"/>
      <c r="CNZ13" s="83"/>
      <c r="COA13" s="83"/>
      <c r="COB13" s="83"/>
      <c r="COC13" s="83"/>
      <c r="COD13" s="83"/>
      <c r="COE13" s="83"/>
      <c r="COF13" s="83"/>
      <c r="COG13" s="83"/>
      <c r="COH13" s="83"/>
      <c r="COI13" s="83"/>
      <c r="COJ13" s="83"/>
      <c r="COK13" s="83"/>
      <c r="COL13" s="83"/>
      <c r="COM13" s="83"/>
      <c r="CON13" s="83"/>
      <c r="COO13" s="83"/>
      <c r="COP13" s="83"/>
      <c r="COQ13" s="83"/>
      <c r="COR13" s="83"/>
      <c r="COS13" s="83"/>
      <c r="COT13" s="83"/>
      <c r="COU13" s="83"/>
      <c r="COV13" s="83"/>
      <c r="COW13" s="83"/>
      <c r="COX13" s="83"/>
      <c r="COY13" s="83"/>
      <c r="COZ13" s="83"/>
      <c r="CPA13" s="83"/>
      <c r="CPB13" s="83"/>
      <c r="CPC13" s="83"/>
      <c r="CPD13" s="83"/>
      <c r="CPE13" s="83"/>
      <c r="CPF13" s="83"/>
      <c r="CPG13" s="83"/>
      <c r="CPH13" s="83"/>
      <c r="CPI13" s="83"/>
      <c r="CPJ13" s="83"/>
      <c r="CPK13" s="83"/>
      <c r="CPL13" s="83"/>
      <c r="CPM13" s="83"/>
      <c r="CPN13" s="83"/>
      <c r="CPO13" s="83"/>
      <c r="CPP13" s="83"/>
      <c r="CPQ13" s="83"/>
      <c r="CPR13" s="83"/>
      <c r="CPS13" s="83"/>
      <c r="CPT13" s="83"/>
      <c r="CPU13" s="83"/>
      <c r="CPV13" s="83"/>
      <c r="CPW13" s="83"/>
      <c r="CPX13" s="83"/>
      <c r="CPY13" s="83"/>
      <c r="CPZ13" s="83"/>
      <c r="CQA13" s="83"/>
      <c r="CQB13" s="83"/>
      <c r="CQC13" s="83"/>
      <c r="CQD13" s="83"/>
      <c r="CQE13" s="83"/>
      <c r="CQF13" s="83"/>
      <c r="CQG13" s="83"/>
      <c r="CQH13" s="83"/>
      <c r="CQI13" s="83"/>
      <c r="CQJ13" s="83"/>
      <c r="CQK13" s="83"/>
      <c r="CQL13" s="83"/>
      <c r="CQM13" s="83"/>
      <c r="CQN13" s="83"/>
      <c r="CQO13" s="83"/>
      <c r="CQP13" s="83"/>
      <c r="CQQ13" s="83"/>
      <c r="CQR13" s="83"/>
      <c r="CQS13" s="83"/>
      <c r="CQT13" s="83"/>
      <c r="CQU13" s="83"/>
      <c r="CQV13" s="83"/>
      <c r="CQW13" s="83"/>
      <c r="CQX13" s="83"/>
      <c r="CQY13" s="83"/>
      <c r="CQZ13" s="83"/>
      <c r="CRA13" s="83"/>
      <c r="CRB13" s="83"/>
      <c r="CRC13" s="83"/>
      <c r="CRD13" s="83"/>
      <c r="CRE13" s="83"/>
      <c r="CRF13" s="83"/>
      <c r="CRG13" s="83"/>
      <c r="CRH13" s="83"/>
      <c r="CRI13" s="83"/>
      <c r="CRJ13" s="83"/>
      <c r="CRK13" s="83"/>
      <c r="CRL13" s="83"/>
      <c r="CRM13" s="83"/>
      <c r="CRN13" s="83"/>
      <c r="CRO13" s="83"/>
      <c r="CRP13" s="83"/>
      <c r="CRQ13" s="83"/>
      <c r="CRR13" s="83"/>
      <c r="CRS13" s="83"/>
      <c r="CRT13" s="83"/>
      <c r="CRU13" s="83"/>
      <c r="CRV13" s="83"/>
      <c r="CRW13" s="83"/>
      <c r="CRX13" s="83"/>
      <c r="CRY13" s="83"/>
      <c r="CRZ13" s="83"/>
      <c r="CSA13" s="83"/>
      <c r="CSB13" s="83"/>
      <c r="CSC13" s="83"/>
      <c r="CSD13" s="83"/>
      <c r="CSE13" s="83"/>
      <c r="CSF13" s="83"/>
      <c r="CSG13" s="83"/>
      <c r="CSH13" s="83"/>
      <c r="CSI13" s="83"/>
      <c r="CSJ13" s="83"/>
      <c r="CSK13" s="83"/>
      <c r="CSL13" s="83"/>
      <c r="CSM13" s="83"/>
      <c r="CSN13" s="83"/>
      <c r="CSO13" s="83"/>
      <c r="CSP13" s="83"/>
      <c r="CSQ13" s="83"/>
      <c r="CSR13" s="83"/>
      <c r="CSS13" s="83"/>
      <c r="CST13" s="83"/>
      <c r="CSU13" s="83"/>
      <c r="CSV13" s="83"/>
      <c r="CSW13" s="83"/>
      <c r="CSX13" s="83"/>
      <c r="CSY13" s="83"/>
      <c r="CSZ13" s="83"/>
      <c r="CTA13" s="83"/>
      <c r="CTB13" s="83"/>
      <c r="CTC13" s="83"/>
      <c r="CTD13" s="83"/>
      <c r="CTE13" s="83"/>
      <c r="CTF13" s="83"/>
      <c r="CTG13" s="83"/>
      <c r="CTH13" s="83"/>
      <c r="CTI13" s="83"/>
      <c r="CTJ13" s="83"/>
      <c r="CTK13" s="83"/>
      <c r="CTL13" s="83"/>
      <c r="CTM13" s="83"/>
      <c r="CTN13" s="83"/>
      <c r="CTO13" s="83"/>
      <c r="CTP13" s="83"/>
      <c r="CTQ13" s="83"/>
      <c r="CTR13" s="83"/>
      <c r="CTS13" s="83"/>
      <c r="CTT13" s="83"/>
      <c r="CTU13" s="83"/>
      <c r="CTV13" s="83"/>
      <c r="CTW13" s="83"/>
      <c r="CTX13" s="83"/>
      <c r="CTY13" s="83"/>
      <c r="CTZ13" s="83"/>
      <c r="CUA13" s="83"/>
      <c r="CUB13" s="83"/>
      <c r="CUC13" s="83"/>
      <c r="CUD13" s="83"/>
      <c r="CUE13" s="83"/>
      <c r="CUF13" s="83"/>
      <c r="CUG13" s="83"/>
      <c r="CUH13" s="83"/>
      <c r="CUI13" s="83"/>
      <c r="CUJ13" s="83"/>
      <c r="CUK13" s="83"/>
      <c r="CUL13" s="83"/>
      <c r="CUM13" s="83"/>
      <c r="CUN13" s="83"/>
      <c r="CUO13" s="83"/>
      <c r="CUP13" s="83"/>
      <c r="CUQ13" s="83"/>
      <c r="CUR13" s="83"/>
      <c r="CUS13" s="83"/>
      <c r="CUT13" s="83"/>
      <c r="CUU13" s="83"/>
      <c r="CUV13" s="83"/>
      <c r="CUW13" s="83"/>
      <c r="CUX13" s="83"/>
      <c r="CUY13" s="83"/>
      <c r="CUZ13" s="83"/>
      <c r="CVA13" s="83"/>
      <c r="CVB13" s="83"/>
      <c r="CVC13" s="83"/>
      <c r="CVD13" s="83"/>
      <c r="CVE13" s="83"/>
      <c r="CVF13" s="83"/>
      <c r="CVG13" s="83"/>
      <c r="CVH13" s="83"/>
      <c r="CVI13" s="83"/>
      <c r="CVJ13" s="83"/>
      <c r="CVK13" s="83"/>
      <c r="CVL13" s="83"/>
      <c r="CVM13" s="83"/>
      <c r="CVN13" s="83"/>
      <c r="CVO13" s="83"/>
      <c r="CVP13" s="83"/>
      <c r="CVQ13" s="83"/>
      <c r="CVR13" s="83"/>
      <c r="CVS13" s="83"/>
      <c r="CVT13" s="83"/>
      <c r="CVU13" s="83"/>
      <c r="CVV13" s="83"/>
      <c r="CVW13" s="83"/>
      <c r="CVX13" s="83"/>
      <c r="CVY13" s="83"/>
      <c r="CVZ13" s="83"/>
      <c r="CWA13" s="83"/>
      <c r="CWB13" s="83"/>
      <c r="CWC13" s="83"/>
      <c r="CWD13" s="83"/>
      <c r="CWE13" s="83"/>
      <c r="CWF13" s="83"/>
      <c r="CWG13" s="83"/>
      <c r="CWH13" s="83"/>
      <c r="CWI13" s="83"/>
      <c r="CWJ13" s="83"/>
      <c r="CWK13" s="83"/>
      <c r="CWL13" s="83"/>
      <c r="CWM13" s="83"/>
      <c r="CWN13" s="83"/>
      <c r="CWO13" s="83"/>
      <c r="CWP13" s="83"/>
      <c r="CWQ13" s="83"/>
      <c r="CWR13" s="83"/>
      <c r="CWS13" s="83"/>
      <c r="CWT13" s="83"/>
      <c r="CWU13" s="83"/>
      <c r="CWV13" s="83"/>
      <c r="CWW13" s="83"/>
      <c r="CWX13" s="83"/>
      <c r="CWY13" s="83"/>
      <c r="CWZ13" s="83"/>
      <c r="CXA13" s="83"/>
      <c r="CXB13" s="83"/>
      <c r="CXC13" s="83"/>
      <c r="CXD13" s="83"/>
      <c r="CXE13" s="83"/>
      <c r="CXF13" s="83"/>
      <c r="CXG13" s="83"/>
      <c r="CXH13" s="83"/>
      <c r="CXI13" s="83"/>
      <c r="CXJ13" s="83"/>
      <c r="CXK13" s="83"/>
      <c r="CXL13" s="83"/>
      <c r="CXM13" s="83"/>
      <c r="CXN13" s="83"/>
      <c r="CXO13" s="83"/>
      <c r="CXP13" s="83"/>
      <c r="CXQ13" s="83"/>
      <c r="CXR13" s="83"/>
      <c r="CXS13" s="83"/>
      <c r="CXT13" s="83"/>
      <c r="CXU13" s="83"/>
      <c r="CXV13" s="83"/>
      <c r="CXW13" s="83"/>
      <c r="CXX13" s="83"/>
      <c r="CXY13" s="83"/>
      <c r="CXZ13" s="83"/>
      <c r="CYA13" s="83"/>
      <c r="CYB13" s="83"/>
      <c r="CYC13" s="83"/>
      <c r="CYD13" s="83"/>
      <c r="CYE13" s="83"/>
      <c r="CYF13" s="83"/>
      <c r="CYG13" s="83"/>
      <c r="CYH13" s="83"/>
      <c r="CYI13" s="83"/>
      <c r="CYJ13" s="83"/>
      <c r="CYK13" s="83"/>
      <c r="CYL13" s="83"/>
      <c r="CYM13" s="83"/>
      <c r="CYN13" s="83"/>
      <c r="CYO13" s="83"/>
      <c r="CYP13" s="83"/>
      <c r="CYQ13" s="83"/>
      <c r="CYR13" s="83"/>
      <c r="CYS13" s="83"/>
      <c r="CYT13" s="83"/>
      <c r="CYU13" s="83"/>
      <c r="CYV13" s="83"/>
      <c r="CYW13" s="83"/>
      <c r="CYX13" s="83"/>
      <c r="CYY13" s="83"/>
      <c r="CYZ13" s="83"/>
      <c r="CZA13" s="83"/>
      <c r="CZB13" s="83"/>
      <c r="CZC13" s="83"/>
      <c r="CZD13" s="83"/>
      <c r="CZE13" s="83"/>
      <c r="CZF13" s="83"/>
      <c r="CZG13" s="83"/>
      <c r="CZH13" s="83"/>
      <c r="CZI13" s="83"/>
      <c r="CZJ13" s="83"/>
      <c r="CZK13" s="83"/>
      <c r="CZL13" s="83"/>
      <c r="CZM13" s="83"/>
      <c r="CZN13" s="83"/>
      <c r="CZO13" s="83"/>
      <c r="CZP13" s="83"/>
      <c r="CZQ13" s="83"/>
      <c r="CZR13" s="83"/>
      <c r="CZS13" s="83"/>
      <c r="CZT13" s="83"/>
      <c r="CZU13" s="83"/>
      <c r="CZV13" s="83"/>
      <c r="CZW13" s="83"/>
      <c r="CZX13" s="83"/>
      <c r="CZY13" s="83"/>
      <c r="CZZ13" s="83"/>
      <c r="DAA13" s="83"/>
      <c r="DAB13" s="83"/>
      <c r="DAC13" s="83"/>
      <c r="DAD13" s="83"/>
      <c r="DAE13" s="83"/>
      <c r="DAF13" s="83"/>
      <c r="DAG13" s="83"/>
      <c r="DAH13" s="83"/>
      <c r="DAI13" s="83"/>
      <c r="DAJ13" s="83"/>
      <c r="DAK13" s="83"/>
      <c r="DAL13" s="83"/>
      <c r="DAM13" s="83"/>
      <c r="DAN13" s="83"/>
      <c r="DAO13" s="83"/>
      <c r="DAP13" s="83"/>
      <c r="DAQ13" s="83"/>
      <c r="DAR13" s="83"/>
      <c r="DAS13" s="83"/>
      <c r="DAT13" s="83"/>
      <c r="DAU13" s="83"/>
      <c r="DAV13" s="83"/>
      <c r="DAW13" s="83"/>
      <c r="DAX13" s="83"/>
      <c r="DAY13" s="83"/>
      <c r="DAZ13" s="83"/>
      <c r="DBA13" s="83"/>
      <c r="DBB13" s="83"/>
      <c r="DBC13" s="83"/>
      <c r="DBD13" s="83"/>
      <c r="DBE13" s="83"/>
      <c r="DBF13" s="83"/>
      <c r="DBG13" s="83"/>
      <c r="DBH13" s="83"/>
      <c r="DBI13" s="83"/>
      <c r="DBJ13" s="83"/>
      <c r="DBK13" s="83"/>
      <c r="DBL13" s="83"/>
      <c r="DBM13" s="83"/>
      <c r="DBN13" s="83"/>
      <c r="DBO13" s="83"/>
      <c r="DBP13" s="83"/>
      <c r="DBQ13" s="83"/>
      <c r="DBR13" s="83"/>
      <c r="DBS13" s="83"/>
      <c r="DBT13" s="83"/>
      <c r="DBU13" s="83"/>
      <c r="DBV13" s="83"/>
      <c r="DBW13" s="83"/>
      <c r="DBX13" s="83"/>
      <c r="DBY13" s="83"/>
      <c r="DBZ13" s="83"/>
      <c r="DCA13" s="83"/>
      <c r="DCB13" s="83"/>
      <c r="DCC13" s="83"/>
      <c r="DCD13" s="83"/>
      <c r="DCE13" s="83"/>
      <c r="DCF13" s="83"/>
      <c r="DCG13" s="83"/>
      <c r="DCH13" s="83"/>
      <c r="DCI13" s="83"/>
      <c r="DCJ13" s="83"/>
      <c r="DCK13" s="83"/>
      <c r="DCL13" s="83"/>
      <c r="DCM13" s="83"/>
      <c r="DCN13" s="83"/>
      <c r="DCO13" s="83"/>
      <c r="DCP13" s="83"/>
      <c r="DCQ13" s="83"/>
      <c r="DCR13" s="83"/>
      <c r="DCS13" s="83"/>
      <c r="DCT13" s="83"/>
      <c r="DCU13" s="83"/>
      <c r="DCV13" s="83"/>
      <c r="DCW13" s="83"/>
      <c r="DCX13" s="83"/>
      <c r="DCY13" s="83"/>
      <c r="DCZ13" s="83"/>
      <c r="DDA13" s="83"/>
      <c r="DDB13" s="83"/>
      <c r="DDC13" s="83"/>
      <c r="DDD13" s="83"/>
      <c r="DDE13" s="83"/>
      <c r="DDF13" s="83"/>
      <c r="DDG13" s="83"/>
      <c r="DDH13" s="83"/>
      <c r="DDI13" s="83"/>
      <c r="DDJ13" s="83"/>
      <c r="DDK13" s="83"/>
      <c r="DDL13" s="83"/>
      <c r="DDM13" s="83"/>
      <c r="DDN13" s="83"/>
      <c r="DDO13" s="83"/>
      <c r="DDP13" s="83"/>
      <c r="DDQ13" s="83"/>
      <c r="DDR13" s="83"/>
      <c r="DDS13" s="83"/>
      <c r="DDT13" s="83"/>
      <c r="DDU13" s="83"/>
      <c r="DDV13" s="83"/>
      <c r="DDW13" s="83"/>
      <c r="DDX13" s="83"/>
      <c r="DDY13" s="83"/>
      <c r="DDZ13" s="83"/>
      <c r="DEA13" s="83"/>
      <c r="DEB13" s="83"/>
      <c r="DEC13" s="83"/>
      <c r="DED13" s="83"/>
      <c r="DEE13" s="83"/>
      <c r="DEF13" s="83"/>
      <c r="DEG13" s="83"/>
      <c r="DEH13" s="83"/>
      <c r="DEI13" s="83"/>
      <c r="DEJ13" s="83"/>
      <c r="DEK13" s="83"/>
      <c r="DEL13" s="83"/>
      <c r="DEM13" s="83"/>
      <c r="DEN13" s="83"/>
      <c r="DEO13" s="83"/>
      <c r="DEP13" s="83"/>
      <c r="DEQ13" s="83"/>
      <c r="DER13" s="83"/>
      <c r="DES13" s="83"/>
      <c r="DET13" s="83"/>
      <c r="DEU13" s="83"/>
      <c r="DEV13" s="83"/>
      <c r="DEW13" s="83"/>
      <c r="DEX13" s="83"/>
      <c r="DEY13" s="83"/>
      <c r="DEZ13" s="83"/>
      <c r="DFA13" s="83"/>
      <c r="DFB13" s="83"/>
      <c r="DFC13" s="83"/>
      <c r="DFD13" s="83"/>
      <c r="DFE13" s="83"/>
      <c r="DFF13" s="83"/>
      <c r="DFG13" s="83"/>
      <c r="DFH13" s="83"/>
      <c r="DFI13" s="83"/>
      <c r="DFJ13" s="83"/>
      <c r="DFK13" s="83"/>
      <c r="DFL13" s="83"/>
      <c r="DFM13" s="83"/>
      <c r="DFN13" s="83"/>
      <c r="DFO13" s="83"/>
      <c r="DFP13" s="83"/>
      <c r="DFQ13" s="83"/>
      <c r="DFR13" s="83"/>
      <c r="DFS13" s="83"/>
      <c r="DFT13" s="83"/>
      <c r="DFU13" s="83"/>
      <c r="DFV13" s="83"/>
      <c r="DFW13" s="83"/>
      <c r="DFX13" s="83"/>
      <c r="DFY13" s="83"/>
      <c r="DFZ13" s="83"/>
      <c r="DGA13" s="83"/>
      <c r="DGB13" s="83"/>
      <c r="DGC13" s="83"/>
      <c r="DGD13" s="83"/>
      <c r="DGE13" s="83"/>
      <c r="DGF13" s="83"/>
      <c r="DGG13" s="83"/>
      <c r="DGH13" s="83"/>
      <c r="DGI13" s="83"/>
      <c r="DGJ13" s="83"/>
      <c r="DGK13" s="83"/>
      <c r="DGL13" s="83"/>
      <c r="DGM13" s="83"/>
      <c r="DGN13" s="83"/>
      <c r="DGO13" s="83"/>
      <c r="DGP13" s="83"/>
      <c r="DGQ13" s="83"/>
      <c r="DGR13" s="83"/>
      <c r="DGS13" s="83"/>
      <c r="DGT13" s="83"/>
      <c r="DGU13" s="83"/>
      <c r="DGV13" s="83"/>
      <c r="DGW13" s="83"/>
      <c r="DGX13" s="83"/>
      <c r="DGY13" s="83"/>
      <c r="DGZ13" s="83"/>
      <c r="DHA13" s="83"/>
      <c r="DHB13" s="83"/>
      <c r="DHC13" s="83"/>
      <c r="DHD13" s="83"/>
      <c r="DHE13" s="83"/>
      <c r="DHF13" s="83"/>
      <c r="DHG13" s="83"/>
      <c r="DHH13" s="83"/>
      <c r="DHI13" s="83"/>
      <c r="DHJ13" s="83"/>
      <c r="DHK13" s="83"/>
      <c r="DHL13" s="83"/>
      <c r="DHM13" s="83"/>
      <c r="DHN13" s="83"/>
      <c r="DHO13" s="83"/>
      <c r="DHP13" s="83"/>
      <c r="DHQ13" s="83"/>
      <c r="DHR13" s="83"/>
      <c r="DHS13" s="83"/>
      <c r="DHT13" s="83"/>
      <c r="DHU13" s="83"/>
      <c r="DHV13" s="83"/>
      <c r="DHW13" s="83"/>
      <c r="DHX13" s="83"/>
      <c r="DHY13" s="83"/>
      <c r="DHZ13" s="83"/>
      <c r="DIA13" s="83"/>
      <c r="DIB13" s="83"/>
      <c r="DIC13" s="83"/>
      <c r="DID13" s="83"/>
      <c r="DIE13" s="83"/>
      <c r="DIF13" s="83"/>
      <c r="DIG13" s="83"/>
      <c r="DIH13" s="83"/>
      <c r="DII13" s="83"/>
      <c r="DIJ13" s="83"/>
      <c r="DIK13" s="83"/>
      <c r="DIL13" s="83"/>
      <c r="DIM13" s="83"/>
      <c r="DIN13" s="83"/>
      <c r="DIO13" s="83"/>
      <c r="DIP13" s="83"/>
      <c r="DIQ13" s="83"/>
      <c r="DIR13" s="83"/>
      <c r="DIS13" s="83"/>
      <c r="DIT13" s="83"/>
      <c r="DIU13" s="83"/>
      <c r="DIV13" s="83"/>
      <c r="DIW13" s="83"/>
      <c r="DIX13" s="83"/>
      <c r="DIY13" s="83"/>
      <c r="DIZ13" s="83"/>
      <c r="DJA13" s="83"/>
      <c r="DJB13" s="83"/>
      <c r="DJC13" s="83"/>
      <c r="DJD13" s="83"/>
      <c r="DJE13" s="83"/>
      <c r="DJF13" s="83"/>
      <c r="DJG13" s="83"/>
      <c r="DJH13" s="83"/>
      <c r="DJI13" s="83"/>
      <c r="DJJ13" s="83"/>
      <c r="DJK13" s="83"/>
      <c r="DJL13" s="83"/>
      <c r="DJM13" s="83"/>
      <c r="DJN13" s="83"/>
      <c r="DJO13" s="83"/>
      <c r="DJP13" s="83"/>
      <c r="DJQ13" s="83"/>
      <c r="DJR13" s="83"/>
      <c r="DJS13" s="83"/>
      <c r="DJT13" s="83"/>
      <c r="DJU13" s="83"/>
      <c r="DJV13" s="83"/>
      <c r="DJW13" s="83"/>
      <c r="DJX13" s="83"/>
      <c r="DJY13" s="83"/>
      <c r="DJZ13" s="83"/>
      <c r="DKA13" s="83"/>
      <c r="DKB13" s="83"/>
      <c r="DKC13" s="83"/>
      <c r="DKD13" s="83"/>
      <c r="DKE13" s="83"/>
      <c r="DKF13" s="83"/>
      <c r="DKG13" s="83"/>
      <c r="DKH13" s="83"/>
      <c r="DKI13" s="83"/>
      <c r="DKJ13" s="83"/>
      <c r="DKK13" s="83"/>
      <c r="DKL13" s="83"/>
      <c r="DKM13" s="83"/>
      <c r="DKN13" s="83"/>
      <c r="DKO13" s="83"/>
      <c r="DKP13" s="83"/>
      <c r="DKQ13" s="83"/>
      <c r="DKR13" s="83"/>
      <c r="DKS13" s="83"/>
      <c r="DKT13" s="83"/>
      <c r="DKU13" s="83"/>
      <c r="DKV13" s="83"/>
      <c r="DKW13" s="83"/>
      <c r="DKX13" s="83"/>
      <c r="DKY13" s="83"/>
      <c r="DKZ13" s="83"/>
      <c r="DLA13" s="83"/>
      <c r="DLB13" s="83"/>
      <c r="DLC13" s="83"/>
      <c r="DLD13" s="83"/>
      <c r="DLE13" s="83"/>
      <c r="DLF13" s="83"/>
      <c r="DLG13" s="83"/>
      <c r="DLH13" s="83"/>
      <c r="DLI13" s="83"/>
      <c r="DLJ13" s="83"/>
      <c r="DLK13" s="83"/>
      <c r="DLL13" s="83"/>
      <c r="DLM13" s="83"/>
      <c r="DLN13" s="83"/>
      <c r="DLO13" s="83"/>
      <c r="DLP13" s="83"/>
      <c r="DLQ13" s="83"/>
      <c r="DLR13" s="83"/>
      <c r="DLS13" s="83"/>
      <c r="DLT13" s="83"/>
      <c r="DLU13" s="83"/>
      <c r="DLV13" s="83"/>
      <c r="DLW13" s="83"/>
      <c r="DLX13" s="83"/>
      <c r="DLY13" s="83"/>
      <c r="DLZ13" s="83"/>
      <c r="DMA13" s="83"/>
      <c r="DMB13" s="83"/>
      <c r="DMC13" s="83"/>
      <c r="DMD13" s="83"/>
      <c r="DME13" s="83"/>
      <c r="DMF13" s="83"/>
      <c r="DMG13" s="83"/>
      <c r="DMH13" s="83"/>
      <c r="DMI13" s="83"/>
      <c r="DMJ13" s="83"/>
      <c r="DMK13" s="83"/>
      <c r="DML13" s="83"/>
      <c r="DMM13" s="83"/>
      <c r="DMN13" s="83"/>
      <c r="DMO13" s="83"/>
      <c r="DMP13" s="83"/>
      <c r="DMQ13" s="83"/>
      <c r="DMR13" s="83"/>
      <c r="DMS13" s="83"/>
      <c r="DMT13" s="83"/>
      <c r="DMU13" s="83"/>
      <c r="DMV13" s="83"/>
      <c r="DMW13" s="83"/>
      <c r="DMX13" s="83"/>
      <c r="DMY13" s="83"/>
      <c r="DMZ13" s="83"/>
      <c r="DNA13" s="83"/>
      <c r="DNB13" s="83"/>
      <c r="DNC13" s="83"/>
      <c r="DND13" s="83"/>
      <c r="DNE13" s="83"/>
      <c r="DNF13" s="83"/>
      <c r="DNG13" s="83"/>
      <c r="DNH13" s="83"/>
      <c r="DNI13" s="83"/>
      <c r="DNJ13" s="83"/>
      <c r="DNK13" s="83"/>
      <c r="DNL13" s="83"/>
      <c r="DNM13" s="83"/>
      <c r="DNN13" s="83"/>
      <c r="DNO13" s="83"/>
      <c r="DNP13" s="83"/>
      <c r="DNQ13" s="83"/>
      <c r="DNR13" s="83"/>
      <c r="DNS13" s="83"/>
      <c r="DNT13" s="83"/>
      <c r="DNU13" s="83"/>
      <c r="DNV13" s="83"/>
      <c r="DNW13" s="83"/>
      <c r="DNX13" s="83"/>
      <c r="DNY13" s="83"/>
      <c r="DNZ13" s="83"/>
      <c r="DOA13" s="83"/>
      <c r="DOB13" s="83"/>
      <c r="DOC13" s="83"/>
      <c r="DOD13" s="83"/>
      <c r="DOE13" s="83"/>
      <c r="DOF13" s="83"/>
      <c r="DOG13" s="83"/>
      <c r="DOH13" s="83"/>
      <c r="DOI13" s="83"/>
      <c r="DOJ13" s="83"/>
      <c r="DOK13" s="83"/>
      <c r="DOL13" s="83"/>
      <c r="DOM13" s="83"/>
      <c r="DON13" s="83"/>
      <c r="DOO13" s="83"/>
      <c r="DOP13" s="83"/>
      <c r="DOQ13" s="83"/>
      <c r="DOR13" s="83"/>
      <c r="DOS13" s="83"/>
      <c r="DOT13" s="83"/>
      <c r="DOU13" s="83"/>
      <c r="DOV13" s="83"/>
      <c r="DOW13" s="83"/>
      <c r="DOX13" s="83"/>
      <c r="DOY13" s="83"/>
      <c r="DOZ13" s="83"/>
      <c r="DPA13" s="83"/>
      <c r="DPB13" s="83"/>
      <c r="DPC13" s="83"/>
      <c r="DPD13" s="83"/>
      <c r="DPE13" s="83"/>
      <c r="DPF13" s="83"/>
      <c r="DPG13" s="83"/>
      <c r="DPH13" s="83"/>
      <c r="DPI13" s="83"/>
      <c r="DPJ13" s="83"/>
      <c r="DPK13" s="83"/>
      <c r="DPL13" s="83"/>
      <c r="DPM13" s="83"/>
      <c r="DPN13" s="83"/>
      <c r="DPO13" s="83"/>
      <c r="DPP13" s="83"/>
      <c r="DPQ13" s="83"/>
      <c r="DPR13" s="83"/>
      <c r="DPS13" s="83"/>
      <c r="DPT13" s="83"/>
      <c r="DPU13" s="83"/>
      <c r="DPV13" s="83"/>
      <c r="DPW13" s="83"/>
      <c r="DPX13" s="83"/>
      <c r="DPY13" s="83"/>
      <c r="DPZ13" s="83"/>
      <c r="DQA13" s="83"/>
      <c r="DQB13" s="83"/>
      <c r="DQC13" s="83"/>
      <c r="DQD13" s="83"/>
      <c r="DQE13" s="83"/>
      <c r="DQF13" s="83"/>
      <c r="DQG13" s="83"/>
      <c r="DQH13" s="83"/>
      <c r="DQI13" s="83"/>
      <c r="DQJ13" s="83"/>
      <c r="DQK13" s="83"/>
      <c r="DQL13" s="83"/>
      <c r="DQM13" s="83"/>
      <c r="DQN13" s="83"/>
      <c r="DQO13" s="83"/>
      <c r="DQP13" s="83"/>
      <c r="DQQ13" s="83"/>
      <c r="DQR13" s="83"/>
      <c r="DQS13" s="83"/>
      <c r="DQT13" s="83"/>
      <c r="DQU13" s="83"/>
      <c r="DQV13" s="83"/>
      <c r="DQW13" s="83"/>
      <c r="DQX13" s="83"/>
      <c r="DQY13" s="83"/>
      <c r="DQZ13" s="83"/>
      <c r="DRA13" s="83"/>
      <c r="DRB13" s="83"/>
      <c r="DRC13" s="83"/>
      <c r="DRD13" s="83"/>
      <c r="DRE13" s="83"/>
      <c r="DRF13" s="83"/>
      <c r="DRG13" s="83"/>
      <c r="DRH13" s="83"/>
      <c r="DRI13" s="83"/>
      <c r="DRJ13" s="83"/>
      <c r="DRK13" s="83"/>
      <c r="DRL13" s="83"/>
      <c r="DRM13" s="83"/>
      <c r="DRN13" s="83"/>
      <c r="DRO13" s="83"/>
      <c r="DRP13" s="83"/>
      <c r="DRQ13" s="83"/>
      <c r="DRR13" s="83"/>
      <c r="DRS13" s="83"/>
      <c r="DRT13" s="83"/>
      <c r="DRU13" s="83"/>
      <c r="DRV13" s="83"/>
      <c r="DRW13" s="83"/>
      <c r="DRX13" s="83"/>
      <c r="DRY13" s="83"/>
      <c r="DRZ13" s="83"/>
      <c r="DSA13" s="83"/>
      <c r="DSB13" s="83"/>
      <c r="DSC13" s="83"/>
      <c r="DSD13" s="83"/>
      <c r="DSE13" s="83"/>
      <c r="DSF13" s="83"/>
      <c r="DSG13" s="83"/>
      <c r="DSH13" s="83"/>
      <c r="DSI13" s="83"/>
      <c r="DSJ13" s="83"/>
      <c r="DSK13" s="83"/>
      <c r="DSL13" s="83"/>
      <c r="DSM13" s="83"/>
      <c r="DSN13" s="83"/>
      <c r="DSO13" s="83"/>
      <c r="DSP13" s="83"/>
      <c r="DSQ13" s="83"/>
      <c r="DSR13" s="83"/>
      <c r="DSS13" s="83"/>
      <c r="DST13" s="83"/>
      <c r="DSU13" s="83"/>
      <c r="DSV13" s="83"/>
      <c r="DSW13" s="83"/>
      <c r="DSX13" s="83"/>
      <c r="DSY13" s="83"/>
      <c r="DSZ13" s="83"/>
      <c r="DTA13" s="83"/>
      <c r="DTB13" s="83"/>
      <c r="DTC13" s="83"/>
      <c r="DTD13" s="83"/>
      <c r="DTE13" s="83"/>
      <c r="DTF13" s="83"/>
      <c r="DTG13" s="83"/>
      <c r="DTH13" s="83"/>
      <c r="DTI13" s="83"/>
      <c r="DTJ13" s="83"/>
      <c r="DTK13" s="83"/>
      <c r="DTL13" s="83"/>
      <c r="DTM13" s="83"/>
      <c r="DTN13" s="83"/>
      <c r="DTO13" s="83"/>
      <c r="DTP13" s="83"/>
      <c r="DTQ13" s="83"/>
      <c r="DTR13" s="83"/>
      <c r="DTS13" s="83"/>
      <c r="DTT13" s="83"/>
      <c r="DTU13" s="83"/>
      <c r="DTV13" s="83"/>
      <c r="DTW13" s="83"/>
      <c r="DTX13" s="83"/>
      <c r="DTY13" s="83"/>
      <c r="DTZ13" s="83"/>
      <c r="DUA13" s="83"/>
      <c r="DUB13" s="83"/>
      <c r="DUC13" s="83"/>
      <c r="DUD13" s="83"/>
      <c r="DUE13" s="83"/>
      <c r="DUF13" s="83"/>
      <c r="DUG13" s="83"/>
      <c r="DUH13" s="83"/>
      <c r="DUI13" s="83"/>
      <c r="DUJ13" s="83"/>
      <c r="DUK13" s="83"/>
      <c r="DUL13" s="83"/>
      <c r="DUM13" s="83"/>
      <c r="DUN13" s="83"/>
      <c r="DUO13" s="83"/>
      <c r="DUP13" s="83"/>
      <c r="DUQ13" s="83"/>
      <c r="DUR13" s="83"/>
      <c r="DUS13" s="83"/>
      <c r="DUT13" s="83"/>
      <c r="DUU13" s="83"/>
      <c r="DUV13" s="83"/>
      <c r="DUW13" s="83"/>
      <c r="DUX13" s="83"/>
      <c r="DUY13" s="83"/>
      <c r="DUZ13" s="83"/>
      <c r="DVA13" s="83"/>
      <c r="DVB13" s="83"/>
      <c r="DVC13" s="83"/>
      <c r="DVD13" s="83"/>
      <c r="DVE13" s="83"/>
      <c r="DVF13" s="83"/>
      <c r="DVG13" s="83"/>
      <c r="DVH13" s="83"/>
      <c r="DVI13" s="83"/>
      <c r="DVJ13" s="83"/>
      <c r="DVK13" s="83"/>
      <c r="DVL13" s="83"/>
      <c r="DVM13" s="83"/>
      <c r="DVN13" s="83"/>
      <c r="DVO13" s="83"/>
      <c r="DVP13" s="83"/>
      <c r="DVQ13" s="83"/>
      <c r="DVR13" s="83"/>
      <c r="DVS13" s="83"/>
      <c r="DVT13" s="83"/>
      <c r="DVU13" s="83"/>
      <c r="DVV13" s="83"/>
      <c r="DVW13" s="83"/>
      <c r="DVX13" s="83"/>
      <c r="DVY13" s="83"/>
      <c r="DVZ13" s="83"/>
      <c r="DWA13" s="83"/>
      <c r="DWB13" s="83"/>
      <c r="DWC13" s="83"/>
      <c r="DWD13" s="83"/>
      <c r="DWE13" s="83"/>
      <c r="DWF13" s="83"/>
      <c r="DWG13" s="83"/>
      <c r="DWH13" s="83"/>
      <c r="DWI13" s="83"/>
      <c r="DWJ13" s="83"/>
      <c r="DWK13" s="83"/>
      <c r="DWL13" s="83"/>
      <c r="DWM13" s="83"/>
      <c r="DWN13" s="83"/>
      <c r="DWO13" s="83"/>
      <c r="DWP13" s="83"/>
      <c r="DWQ13" s="83"/>
      <c r="DWR13" s="83"/>
      <c r="DWS13" s="83"/>
      <c r="DWT13" s="83"/>
      <c r="DWU13" s="83"/>
      <c r="DWV13" s="83"/>
      <c r="DWW13" s="83"/>
      <c r="DWX13" s="83"/>
      <c r="DWY13" s="83"/>
      <c r="DWZ13" s="83"/>
      <c r="DXA13" s="83"/>
      <c r="DXB13" s="83"/>
      <c r="DXC13" s="83"/>
      <c r="DXD13" s="83"/>
      <c r="DXE13" s="83"/>
      <c r="DXF13" s="83"/>
      <c r="DXG13" s="83"/>
      <c r="DXH13" s="83"/>
      <c r="DXI13" s="83"/>
      <c r="DXJ13" s="83"/>
      <c r="DXK13" s="83"/>
      <c r="DXL13" s="83"/>
      <c r="DXM13" s="83"/>
      <c r="DXN13" s="83"/>
      <c r="DXO13" s="83"/>
      <c r="DXP13" s="83"/>
      <c r="DXQ13" s="83"/>
      <c r="DXR13" s="83"/>
      <c r="DXS13" s="83"/>
      <c r="DXT13" s="83"/>
      <c r="DXU13" s="83"/>
      <c r="DXV13" s="83"/>
      <c r="DXW13" s="83"/>
      <c r="DXX13" s="83"/>
      <c r="DXY13" s="83"/>
      <c r="DXZ13" s="83"/>
      <c r="DYA13" s="83"/>
      <c r="DYB13" s="83"/>
      <c r="DYC13" s="83"/>
      <c r="DYD13" s="83"/>
      <c r="DYE13" s="83"/>
      <c r="DYF13" s="83"/>
      <c r="DYG13" s="83"/>
      <c r="DYH13" s="83"/>
      <c r="DYI13" s="83"/>
      <c r="DYJ13" s="83"/>
      <c r="DYK13" s="83"/>
      <c r="DYL13" s="83"/>
      <c r="DYM13" s="83"/>
      <c r="DYN13" s="83"/>
      <c r="DYO13" s="83"/>
      <c r="DYP13" s="83"/>
      <c r="DYQ13" s="83"/>
      <c r="DYR13" s="83"/>
      <c r="DYS13" s="83"/>
      <c r="DYT13" s="83"/>
      <c r="DYU13" s="83"/>
      <c r="DYV13" s="83"/>
      <c r="DYW13" s="83"/>
      <c r="DYX13" s="83"/>
      <c r="DYY13" s="83"/>
      <c r="DYZ13" s="83"/>
      <c r="DZA13" s="83"/>
      <c r="DZB13" s="83"/>
      <c r="DZC13" s="83"/>
      <c r="DZD13" s="83"/>
      <c r="DZE13" s="83"/>
      <c r="DZF13" s="83"/>
      <c r="DZG13" s="83"/>
      <c r="DZH13" s="83"/>
      <c r="DZI13" s="83"/>
      <c r="DZJ13" s="83"/>
      <c r="DZK13" s="83"/>
      <c r="DZL13" s="83"/>
      <c r="DZM13" s="83"/>
      <c r="DZN13" s="83"/>
      <c r="DZO13" s="83"/>
      <c r="DZP13" s="83"/>
      <c r="DZQ13" s="83"/>
      <c r="DZR13" s="83"/>
      <c r="DZS13" s="83"/>
      <c r="DZT13" s="83"/>
      <c r="DZU13" s="83"/>
      <c r="DZV13" s="83"/>
      <c r="DZW13" s="83"/>
      <c r="DZX13" s="83"/>
      <c r="DZY13" s="83"/>
      <c r="DZZ13" s="83"/>
      <c r="EAA13" s="83"/>
      <c r="EAB13" s="83"/>
      <c r="EAC13" s="83"/>
      <c r="EAD13" s="83"/>
      <c r="EAE13" s="83"/>
      <c r="EAF13" s="83"/>
      <c r="EAG13" s="83"/>
      <c r="EAH13" s="83"/>
      <c r="EAI13" s="83"/>
      <c r="EAJ13" s="83"/>
      <c r="EAK13" s="83"/>
      <c r="EAL13" s="83"/>
      <c r="EAM13" s="83"/>
      <c r="EAN13" s="83"/>
      <c r="EAO13" s="83"/>
      <c r="EAP13" s="83"/>
      <c r="EAQ13" s="83"/>
      <c r="EAR13" s="83"/>
      <c r="EAS13" s="83"/>
      <c r="EAT13" s="83"/>
      <c r="EAU13" s="83"/>
      <c r="EAV13" s="83"/>
      <c r="EAW13" s="83"/>
      <c r="EAX13" s="83"/>
      <c r="EAY13" s="83"/>
      <c r="EAZ13" s="83"/>
      <c r="EBA13" s="83"/>
      <c r="EBB13" s="83"/>
      <c r="EBC13" s="83"/>
      <c r="EBD13" s="83"/>
      <c r="EBE13" s="83"/>
      <c r="EBF13" s="83"/>
      <c r="EBG13" s="83"/>
      <c r="EBH13" s="83"/>
      <c r="EBI13" s="83"/>
      <c r="EBJ13" s="83"/>
      <c r="EBK13" s="83"/>
      <c r="EBL13" s="83"/>
      <c r="EBM13" s="83"/>
      <c r="EBN13" s="83"/>
      <c r="EBO13" s="83"/>
      <c r="EBP13" s="83"/>
      <c r="EBQ13" s="83"/>
      <c r="EBR13" s="83"/>
      <c r="EBS13" s="83"/>
      <c r="EBT13" s="83"/>
      <c r="EBU13" s="83"/>
      <c r="EBV13" s="83"/>
      <c r="EBW13" s="83"/>
      <c r="EBX13" s="83"/>
      <c r="EBY13" s="83"/>
      <c r="EBZ13" s="83"/>
      <c r="ECA13" s="83"/>
      <c r="ECB13" s="83"/>
      <c r="ECC13" s="83"/>
      <c r="ECD13" s="83"/>
      <c r="ECE13" s="83"/>
      <c r="ECF13" s="83"/>
      <c r="ECG13" s="83"/>
      <c r="ECH13" s="83"/>
      <c r="ECI13" s="83"/>
      <c r="ECJ13" s="83"/>
      <c r="ECK13" s="83"/>
      <c r="ECL13" s="83"/>
      <c r="ECM13" s="83"/>
      <c r="ECN13" s="83"/>
      <c r="ECO13" s="83"/>
      <c r="ECP13" s="83"/>
      <c r="ECQ13" s="83"/>
      <c r="ECR13" s="83"/>
      <c r="ECS13" s="83"/>
      <c r="ECT13" s="83"/>
      <c r="ECU13" s="83"/>
      <c r="ECV13" s="83"/>
      <c r="ECW13" s="83"/>
      <c r="ECX13" s="83"/>
      <c r="ECY13" s="83"/>
      <c r="ECZ13" s="83"/>
      <c r="EDA13" s="83"/>
      <c r="EDB13" s="83"/>
      <c r="EDC13" s="83"/>
      <c r="EDD13" s="83"/>
      <c r="EDE13" s="83"/>
      <c r="EDF13" s="83"/>
      <c r="EDG13" s="83"/>
      <c r="EDH13" s="83"/>
      <c r="EDI13" s="83"/>
      <c r="EDJ13" s="83"/>
      <c r="EDK13" s="83"/>
      <c r="EDL13" s="83"/>
      <c r="EDM13" s="83"/>
      <c r="EDN13" s="83"/>
      <c r="EDO13" s="83"/>
      <c r="EDP13" s="83"/>
      <c r="EDQ13" s="83"/>
      <c r="EDR13" s="83"/>
      <c r="EDS13" s="83"/>
      <c r="EDT13" s="83"/>
      <c r="EDU13" s="83"/>
      <c r="EDV13" s="83"/>
      <c r="EDW13" s="83"/>
      <c r="EDX13" s="83"/>
      <c r="EDY13" s="83"/>
      <c r="EDZ13" s="83"/>
      <c r="EEA13" s="83"/>
      <c r="EEB13" s="83"/>
      <c r="EEC13" s="83"/>
      <c r="EED13" s="83"/>
      <c r="EEE13" s="83"/>
      <c r="EEF13" s="83"/>
      <c r="EEG13" s="83"/>
      <c r="EEH13" s="83"/>
      <c r="EEI13" s="83"/>
      <c r="EEJ13" s="83"/>
      <c r="EEK13" s="83"/>
      <c r="EEL13" s="83"/>
      <c r="EEM13" s="83"/>
      <c r="EEN13" s="83"/>
      <c r="EEO13" s="83"/>
      <c r="EEP13" s="83"/>
      <c r="EEQ13" s="83"/>
      <c r="EER13" s="83"/>
      <c r="EES13" s="83"/>
      <c r="EET13" s="83"/>
      <c r="EEU13" s="83"/>
      <c r="EEV13" s="83"/>
      <c r="EEW13" s="83"/>
      <c r="EEX13" s="83"/>
      <c r="EEY13" s="83"/>
      <c r="EEZ13" s="83"/>
      <c r="EFA13" s="83"/>
      <c r="EFB13" s="83"/>
      <c r="EFC13" s="83"/>
      <c r="EFD13" s="83"/>
      <c r="EFE13" s="83"/>
      <c r="EFF13" s="83"/>
      <c r="EFG13" s="83"/>
      <c r="EFH13" s="83"/>
      <c r="EFI13" s="83"/>
      <c r="EFJ13" s="83"/>
      <c r="EFK13" s="83"/>
      <c r="EFL13" s="83"/>
      <c r="EFM13" s="83"/>
      <c r="EFN13" s="83"/>
      <c r="EFO13" s="83"/>
      <c r="EFP13" s="83"/>
      <c r="EFQ13" s="83"/>
      <c r="EFR13" s="83"/>
      <c r="EFS13" s="83"/>
      <c r="EFT13" s="83"/>
      <c r="EFU13" s="83"/>
      <c r="EFV13" s="83"/>
      <c r="EFW13" s="83"/>
      <c r="EFX13" s="83"/>
      <c r="EFY13" s="83"/>
      <c r="EFZ13" s="83"/>
      <c r="EGA13" s="83"/>
      <c r="EGB13" s="83"/>
      <c r="EGC13" s="83"/>
      <c r="EGD13" s="83"/>
      <c r="EGE13" s="83"/>
      <c r="EGF13" s="83"/>
      <c r="EGG13" s="83"/>
      <c r="EGH13" s="83"/>
      <c r="EGI13" s="83"/>
      <c r="EGJ13" s="83"/>
      <c r="EGK13" s="83"/>
      <c r="EGL13" s="83"/>
      <c r="EGM13" s="83"/>
      <c r="EGN13" s="83"/>
      <c r="EGO13" s="83"/>
      <c r="EGP13" s="83"/>
      <c r="EGQ13" s="83"/>
      <c r="EGR13" s="83"/>
      <c r="EGS13" s="83"/>
      <c r="EGT13" s="83"/>
      <c r="EGU13" s="83"/>
      <c r="EGV13" s="83"/>
      <c r="EGW13" s="83"/>
      <c r="EGX13" s="83"/>
      <c r="EGY13" s="83"/>
      <c r="EGZ13" s="83"/>
      <c r="EHA13" s="83"/>
      <c r="EHB13" s="83"/>
      <c r="EHC13" s="83"/>
      <c r="EHD13" s="83"/>
      <c r="EHE13" s="83"/>
      <c r="EHF13" s="83"/>
      <c r="EHG13" s="83"/>
      <c r="EHH13" s="83"/>
      <c r="EHI13" s="83"/>
      <c r="EHJ13" s="83"/>
      <c r="EHK13" s="83"/>
      <c r="EHL13" s="83"/>
      <c r="EHM13" s="83"/>
      <c r="EHN13" s="83"/>
      <c r="EHO13" s="83"/>
      <c r="EHP13" s="83"/>
      <c r="EHQ13" s="83"/>
      <c r="EHR13" s="83"/>
      <c r="EHS13" s="83"/>
      <c r="EHT13" s="83"/>
      <c r="EHU13" s="83"/>
      <c r="EHV13" s="83"/>
      <c r="EHW13" s="83"/>
      <c r="EHX13" s="83"/>
      <c r="EHY13" s="83"/>
      <c r="EHZ13" s="83"/>
      <c r="EIA13" s="83"/>
      <c r="EIB13" s="83"/>
      <c r="EIC13" s="83"/>
      <c r="EID13" s="83"/>
      <c r="EIE13" s="83"/>
      <c r="EIF13" s="83"/>
      <c r="EIG13" s="83"/>
      <c r="EIH13" s="83"/>
      <c r="EII13" s="83"/>
      <c r="EIJ13" s="83"/>
      <c r="EIK13" s="83"/>
      <c r="EIL13" s="83"/>
      <c r="EIM13" s="83"/>
      <c r="EIN13" s="83"/>
      <c r="EIO13" s="83"/>
      <c r="EIP13" s="83"/>
      <c r="EIQ13" s="83"/>
      <c r="EIR13" s="83"/>
      <c r="EIS13" s="83"/>
      <c r="EIT13" s="83"/>
      <c r="EIU13" s="83"/>
      <c r="EIV13" s="83"/>
      <c r="EIW13" s="83"/>
      <c r="EIX13" s="83"/>
      <c r="EIY13" s="83"/>
      <c r="EIZ13" s="83"/>
      <c r="EJA13" s="83"/>
      <c r="EJB13" s="83"/>
      <c r="EJC13" s="83"/>
      <c r="EJD13" s="83"/>
      <c r="EJE13" s="83"/>
      <c r="EJF13" s="83"/>
      <c r="EJG13" s="83"/>
      <c r="EJH13" s="83"/>
      <c r="EJI13" s="83"/>
      <c r="EJJ13" s="83"/>
      <c r="EJK13" s="83"/>
      <c r="EJL13" s="83"/>
      <c r="EJM13" s="83"/>
      <c r="EJN13" s="83"/>
      <c r="EJO13" s="83"/>
      <c r="EJP13" s="83"/>
      <c r="EJQ13" s="83"/>
      <c r="EJR13" s="83"/>
      <c r="EJS13" s="83"/>
      <c r="EJT13" s="83"/>
      <c r="EJU13" s="83"/>
      <c r="EJV13" s="83"/>
      <c r="EJW13" s="83"/>
      <c r="EJX13" s="83"/>
      <c r="EJY13" s="83"/>
      <c r="EJZ13" s="83"/>
      <c r="EKA13" s="83"/>
      <c r="EKB13" s="83"/>
      <c r="EKC13" s="83"/>
      <c r="EKD13" s="83"/>
      <c r="EKE13" s="83"/>
      <c r="EKF13" s="83"/>
      <c r="EKG13" s="83"/>
      <c r="EKH13" s="83"/>
      <c r="EKI13" s="83"/>
      <c r="EKJ13" s="83"/>
      <c r="EKK13" s="83"/>
      <c r="EKL13" s="83"/>
      <c r="EKM13" s="83"/>
      <c r="EKN13" s="83"/>
      <c r="EKO13" s="83"/>
      <c r="EKP13" s="83"/>
      <c r="EKQ13" s="83"/>
      <c r="EKR13" s="83"/>
      <c r="EKS13" s="83"/>
      <c r="EKT13" s="83"/>
      <c r="EKU13" s="83"/>
      <c r="EKV13" s="83"/>
      <c r="EKW13" s="83"/>
      <c r="EKX13" s="83"/>
      <c r="EKY13" s="83"/>
      <c r="EKZ13" s="83"/>
      <c r="ELA13" s="83"/>
      <c r="ELB13" s="83"/>
      <c r="ELC13" s="83"/>
      <c r="ELD13" s="83"/>
      <c r="ELE13" s="83"/>
      <c r="ELF13" s="83"/>
      <c r="ELG13" s="83"/>
      <c r="ELH13" s="83"/>
      <c r="ELI13" s="83"/>
      <c r="ELJ13" s="83"/>
      <c r="ELK13" s="83"/>
      <c r="ELL13" s="83"/>
      <c r="ELM13" s="83"/>
      <c r="ELN13" s="83"/>
      <c r="ELO13" s="83"/>
      <c r="ELP13" s="83"/>
      <c r="ELQ13" s="83"/>
      <c r="ELR13" s="83"/>
      <c r="ELS13" s="83"/>
      <c r="ELT13" s="83"/>
      <c r="ELU13" s="83"/>
      <c r="ELV13" s="83"/>
      <c r="ELW13" s="83"/>
      <c r="ELX13" s="83"/>
      <c r="ELY13" s="83"/>
      <c r="ELZ13" s="83"/>
      <c r="EMA13" s="83"/>
      <c r="EMB13" s="83"/>
      <c r="EMC13" s="83"/>
      <c r="EMD13" s="83"/>
      <c r="EME13" s="83"/>
      <c r="EMF13" s="83"/>
      <c r="EMG13" s="83"/>
      <c r="EMH13" s="83"/>
      <c r="EMI13" s="83"/>
      <c r="EMJ13" s="83"/>
      <c r="EMK13" s="83"/>
      <c r="EML13" s="83"/>
      <c r="EMM13" s="83"/>
      <c r="EMN13" s="83"/>
      <c r="EMO13" s="83"/>
      <c r="EMP13" s="83"/>
      <c r="EMQ13" s="83"/>
      <c r="EMR13" s="83"/>
      <c r="EMS13" s="83"/>
      <c r="EMT13" s="83"/>
      <c r="EMU13" s="83"/>
      <c r="EMV13" s="83"/>
      <c r="EMW13" s="83"/>
      <c r="EMX13" s="83"/>
      <c r="EMY13" s="83"/>
      <c r="EMZ13" s="83"/>
      <c r="ENA13" s="83"/>
      <c r="ENB13" s="83"/>
      <c r="ENC13" s="83"/>
      <c r="END13" s="83"/>
      <c r="ENE13" s="83"/>
      <c r="ENF13" s="83"/>
      <c r="ENG13" s="83"/>
      <c r="ENH13" s="83"/>
      <c r="ENI13" s="83"/>
      <c r="ENJ13" s="83"/>
      <c r="ENK13" s="83"/>
      <c r="ENL13" s="83"/>
      <c r="ENM13" s="83"/>
      <c r="ENN13" s="83"/>
      <c r="ENO13" s="83"/>
      <c r="ENP13" s="83"/>
      <c r="ENQ13" s="83"/>
      <c r="ENR13" s="83"/>
      <c r="ENS13" s="83"/>
      <c r="ENT13" s="83"/>
      <c r="ENU13" s="83"/>
      <c r="ENV13" s="83"/>
      <c r="ENW13" s="83"/>
      <c r="ENX13" s="83"/>
      <c r="ENY13" s="83"/>
      <c r="ENZ13" s="83"/>
      <c r="EOA13" s="83"/>
      <c r="EOB13" s="83"/>
      <c r="EOC13" s="83"/>
      <c r="EOD13" s="83"/>
      <c r="EOE13" s="83"/>
      <c r="EOF13" s="83"/>
      <c r="EOG13" s="83"/>
      <c r="EOH13" s="83"/>
      <c r="EOI13" s="83"/>
      <c r="EOJ13" s="83"/>
      <c r="EOK13" s="83"/>
      <c r="EOL13" s="83"/>
      <c r="EOM13" s="83"/>
      <c r="EON13" s="83"/>
      <c r="EOO13" s="83"/>
      <c r="EOP13" s="83"/>
      <c r="EOQ13" s="83"/>
      <c r="EOR13" s="83"/>
      <c r="EOS13" s="83"/>
      <c r="EOT13" s="83"/>
      <c r="EOU13" s="83"/>
      <c r="EOV13" s="83"/>
      <c r="EOW13" s="83"/>
      <c r="EOX13" s="83"/>
      <c r="EOY13" s="83"/>
      <c r="EOZ13" s="83"/>
      <c r="EPA13" s="83"/>
      <c r="EPB13" s="83"/>
      <c r="EPC13" s="83"/>
      <c r="EPD13" s="83"/>
      <c r="EPE13" s="83"/>
      <c r="EPF13" s="83"/>
      <c r="EPG13" s="83"/>
      <c r="EPH13" s="83"/>
      <c r="EPI13" s="83"/>
      <c r="EPJ13" s="83"/>
      <c r="EPK13" s="83"/>
      <c r="EPL13" s="83"/>
      <c r="EPM13" s="83"/>
      <c r="EPN13" s="83"/>
      <c r="EPO13" s="83"/>
      <c r="EPP13" s="83"/>
      <c r="EPQ13" s="83"/>
      <c r="EPR13" s="83"/>
      <c r="EPS13" s="83"/>
      <c r="EPT13" s="83"/>
      <c r="EPU13" s="83"/>
      <c r="EPV13" s="83"/>
      <c r="EPW13" s="83"/>
      <c r="EPX13" s="83"/>
      <c r="EPY13" s="83"/>
      <c r="EPZ13" s="83"/>
      <c r="EQA13" s="83"/>
      <c r="EQB13" s="83"/>
      <c r="EQC13" s="83"/>
      <c r="EQD13" s="83"/>
      <c r="EQE13" s="83"/>
      <c r="EQF13" s="83"/>
      <c r="EQG13" s="83"/>
      <c r="EQH13" s="83"/>
      <c r="EQI13" s="83"/>
      <c r="EQJ13" s="83"/>
      <c r="EQK13" s="83"/>
      <c r="EQL13" s="83"/>
      <c r="EQM13" s="83"/>
      <c r="EQN13" s="83"/>
      <c r="EQO13" s="83"/>
      <c r="EQP13" s="83"/>
      <c r="EQQ13" s="83"/>
      <c r="EQR13" s="83"/>
      <c r="EQS13" s="83"/>
      <c r="EQT13" s="83"/>
      <c r="EQU13" s="83"/>
      <c r="EQV13" s="83"/>
      <c r="EQW13" s="83"/>
      <c r="EQX13" s="83"/>
      <c r="EQY13" s="83"/>
      <c r="EQZ13" s="83"/>
      <c r="ERA13" s="83"/>
      <c r="ERB13" s="83"/>
      <c r="ERC13" s="83"/>
      <c r="ERD13" s="83"/>
      <c r="ERE13" s="83"/>
      <c r="ERF13" s="83"/>
      <c r="ERG13" s="83"/>
      <c r="ERH13" s="83"/>
      <c r="ERI13" s="83"/>
      <c r="ERJ13" s="83"/>
      <c r="ERK13" s="83"/>
      <c r="ERL13" s="83"/>
      <c r="ERM13" s="83"/>
      <c r="ERN13" s="83"/>
      <c r="ERO13" s="83"/>
      <c r="ERP13" s="83"/>
      <c r="ERQ13" s="83"/>
      <c r="ERR13" s="83"/>
      <c r="ERS13" s="83"/>
      <c r="ERT13" s="83"/>
      <c r="ERU13" s="83"/>
      <c r="ERV13" s="83"/>
      <c r="ERW13" s="83"/>
      <c r="ERX13" s="83"/>
      <c r="ERY13" s="83"/>
      <c r="ERZ13" s="83"/>
      <c r="ESA13" s="83"/>
      <c r="ESB13" s="83"/>
      <c r="ESC13" s="83"/>
      <c r="ESD13" s="83"/>
      <c r="ESE13" s="83"/>
      <c r="ESF13" s="83"/>
      <c r="ESG13" s="83"/>
      <c r="ESH13" s="83"/>
      <c r="ESI13" s="83"/>
      <c r="ESJ13" s="83"/>
      <c r="ESK13" s="83"/>
      <c r="ESL13" s="83"/>
      <c r="ESM13" s="83"/>
      <c r="ESN13" s="83"/>
      <c r="ESO13" s="83"/>
      <c r="ESP13" s="83"/>
      <c r="ESQ13" s="83"/>
      <c r="ESR13" s="83"/>
      <c r="ESS13" s="83"/>
      <c r="EST13" s="83"/>
      <c r="ESU13" s="83"/>
      <c r="ESV13" s="83"/>
      <c r="ESW13" s="83"/>
      <c r="ESX13" s="83"/>
      <c r="ESY13" s="83"/>
      <c r="ESZ13" s="83"/>
      <c r="ETA13" s="83"/>
      <c r="ETB13" s="83"/>
      <c r="ETC13" s="83"/>
      <c r="ETD13" s="83"/>
      <c r="ETE13" s="83"/>
      <c r="ETF13" s="83"/>
      <c r="ETG13" s="83"/>
      <c r="ETH13" s="83"/>
      <c r="ETI13" s="83"/>
      <c r="ETJ13" s="83"/>
      <c r="ETK13" s="83"/>
      <c r="ETL13" s="83"/>
      <c r="ETM13" s="83"/>
      <c r="ETN13" s="83"/>
      <c r="ETO13" s="83"/>
      <c r="ETP13" s="83"/>
      <c r="ETQ13" s="83"/>
      <c r="ETR13" s="83"/>
      <c r="ETS13" s="83"/>
      <c r="ETT13" s="83"/>
      <c r="ETU13" s="83"/>
      <c r="ETV13" s="83"/>
      <c r="ETW13" s="83"/>
      <c r="ETX13" s="83"/>
      <c r="ETY13" s="83"/>
      <c r="ETZ13" s="83"/>
      <c r="EUA13" s="83"/>
      <c r="EUB13" s="83"/>
      <c r="EUC13" s="83"/>
      <c r="EUD13" s="83"/>
      <c r="EUE13" s="83"/>
      <c r="EUF13" s="83"/>
      <c r="EUG13" s="83"/>
      <c r="EUH13" s="83"/>
      <c r="EUI13" s="83"/>
      <c r="EUJ13" s="83"/>
      <c r="EUK13" s="83"/>
      <c r="EUL13" s="83"/>
      <c r="EUM13" s="83"/>
      <c r="EUN13" s="83"/>
      <c r="EUO13" s="83"/>
      <c r="EUP13" s="83"/>
      <c r="EUQ13" s="83"/>
      <c r="EUR13" s="83"/>
      <c r="EUS13" s="83"/>
      <c r="EUT13" s="83"/>
      <c r="EUU13" s="83"/>
      <c r="EUV13" s="83"/>
      <c r="EUW13" s="83"/>
      <c r="EUX13" s="83"/>
      <c r="EUY13" s="83"/>
      <c r="EUZ13" s="83"/>
      <c r="EVA13" s="83"/>
      <c r="EVB13" s="83"/>
      <c r="EVC13" s="83"/>
      <c r="EVD13" s="83"/>
      <c r="EVE13" s="83"/>
      <c r="EVF13" s="83"/>
      <c r="EVG13" s="83"/>
      <c r="EVH13" s="83"/>
      <c r="EVI13" s="83"/>
      <c r="EVJ13" s="83"/>
      <c r="EVK13" s="83"/>
      <c r="EVL13" s="83"/>
      <c r="EVM13" s="83"/>
      <c r="EVN13" s="83"/>
      <c r="EVO13" s="83"/>
      <c r="EVP13" s="83"/>
      <c r="EVQ13" s="83"/>
      <c r="EVR13" s="83"/>
      <c r="EVS13" s="83"/>
      <c r="EVT13" s="83"/>
      <c r="EVU13" s="83"/>
      <c r="EVV13" s="83"/>
      <c r="EVW13" s="83"/>
      <c r="EVX13" s="83"/>
      <c r="EVY13" s="83"/>
      <c r="EVZ13" s="83"/>
      <c r="EWA13" s="83"/>
      <c r="EWB13" s="83"/>
      <c r="EWC13" s="83"/>
      <c r="EWD13" s="83"/>
      <c r="EWE13" s="83"/>
      <c r="EWF13" s="83"/>
      <c r="EWG13" s="83"/>
      <c r="EWH13" s="83"/>
      <c r="EWI13" s="83"/>
      <c r="EWJ13" s="83"/>
      <c r="EWK13" s="83"/>
      <c r="EWL13" s="83"/>
      <c r="EWM13" s="83"/>
      <c r="EWN13" s="83"/>
      <c r="EWO13" s="83"/>
      <c r="EWP13" s="83"/>
      <c r="EWQ13" s="83"/>
      <c r="EWR13" s="83"/>
      <c r="EWS13" s="83"/>
      <c r="EWT13" s="83"/>
      <c r="EWU13" s="83"/>
      <c r="EWV13" s="83"/>
      <c r="EWW13" s="83"/>
      <c r="EWX13" s="83"/>
      <c r="EWY13" s="83"/>
      <c r="EWZ13" s="83"/>
      <c r="EXA13" s="83"/>
      <c r="EXB13" s="83"/>
      <c r="EXC13" s="83"/>
      <c r="EXD13" s="83"/>
      <c r="EXE13" s="83"/>
      <c r="EXF13" s="83"/>
      <c r="EXG13" s="83"/>
      <c r="EXH13" s="83"/>
      <c r="EXI13" s="83"/>
      <c r="EXJ13" s="83"/>
      <c r="EXK13" s="83"/>
      <c r="EXL13" s="83"/>
      <c r="EXM13" s="83"/>
      <c r="EXN13" s="83"/>
      <c r="EXO13" s="83"/>
      <c r="EXP13" s="83"/>
      <c r="EXQ13" s="83"/>
      <c r="EXR13" s="83"/>
      <c r="EXS13" s="83"/>
      <c r="EXT13" s="83"/>
      <c r="EXU13" s="83"/>
      <c r="EXV13" s="83"/>
      <c r="EXW13" s="83"/>
      <c r="EXX13" s="83"/>
      <c r="EXY13" s="83"/>
      <c r="EXZ13" s="83"/>
      <c r="EYA13" s="83"/>
      <c r="EYB13" s="83"/>
      <c r="EYC13" s="83"/>
      <c r="EYD13" s="83"/>
      <c r="EYE13" s="83"/>
      <c r="EYF13" s="83"/>
      <c r="EYG13" s="83"/>
      <c r="EYH13" s="83"/>
      <c r="EYI13" s="83"/>
      <c r="EYJ13" s="83"/>
      <c r="EYK13" s="83"/>
      <c r="EYL13" s="83"/>
      <c r="EYM13" s="83"/>
      <c r="EYN13" s="83"/>
      <c r="EYO13" s="83"/>
      <c r="EYP13" s="83"/>
      <c r="EYQ13" s="83"/>
      <c r="EYR13" s="83"/>
      <c r="EYS13" s="83"/>
      <c r="EYT13" s="83"/>
      <c r="EYU13" s="83"/>
      <c r="EYV13" s="83"/>
      <c r="EYW13" s="83"/>
      <c r="EYX13" s="83"/>
      <c r="EYY13" s="83"/>
      <c r="EYZ13" s="83"/>
      <c r="EZA13" s="83"/>
      <c r="EZB13" s="83"/>
      <c r="EZC13" s="83"/>
      <c r="EZD13" s="83"/>
      <c r="EZE13" s="83"/>
      <c r="EZF13" s="83"/>
      <c r="EZG13" s="83"/>
      <c r="EZH13" s="83"/>
      <c r="EZI13" s="83"/>
      <c r="EZJ13" s="83"/>
      <c r="EZK13" s="83"/>
      <c r="EZL13" s="83"/>
      <c r="EZM13" s="83"/>
      <c r="EZN13" s="83"/>
      <c r="EZO13" s="83"/>
      <c r="EZP13" s="83"/>
      <c r="EZQ13" s="83"/>
      <c r="EZR13" s="83"/>
      <c r="EZS13" s="83"/>
      <c r="EZT13" s="83"/>
      <c r="EZU13" s="83"/>
      <c r="EZV13" s="83"/>
      <c r="EZW13" s="83"/>
      <c r="EZX13" s="83"/>
      <c r="EZY13" s="83"/>
      <c r="EZZ13" s="83"/>
      <c r="FAA13" s="83"/>
      <c r="FAB13" s="83"/>
      <c r="FAC13" s="83"/>
      <c r="FAD13" s="83"/>
      <c r="FAE13" s="83"/>
      <c r="FAF13" s="83"/>
      <c r="FAG13" s="83"/>
      <c r="FAH13" s="83"/>
      <c r="FAI13" s="83"/>
      <c r="FAJ13" s="83"/>
      <c r="FAK13" s="83"/>
      <c r="FAL13" s="83"/>
      <c r="FAM13" s="83"/>
      <c r="FAN13" s="83"/>
      <c r="FAO13" s="83"/>
      <c r="FAP13" s="83"/>
      <c r="FAQ13" s="83"/>
      <c r="FAR13" s="83"/>
      <c r="FAS13" s="83"/>
      <c r="FAT13" s="83"/>
      <c r="FAU13" s="83"/>
      <c r="FAV13" s="83"/>
      <c r="FAW13" s="83"/>
      <c r="FAX13" s="83"/>
      <c r="FAY13" s="83"/>
      <c r="FAZ13" s="83"/>
      <c r="FBA13" s="83"/>
      <c r="FBB13" s="83"/>
      <c r="FBC13" s="83"/>
      <c r="FBD13" s="83"/>
      <c r="FBE13" s="83"/>
      <c r="FBF13" s="83"/>
      <c r="FBG13" s="83"/>
      <c r="FBH13" s="83"/>
      <c r="FBI13" s="83"/>
      <c r="FBJ13" s="83"/>
      <c r="FBK13" s="83"/>
      <c r="FBL13" s="83"/>
      <c r="FBM13" s="83"/>
      <c r="FBN13" s="83"/>
      <c r="FBO13" s="83"/>
      <c r="FBP13" s="83"/>
      <c r="FBQ13" s="83"/>
      <c r="FBR13" s="83"/>
      <c r="FBS13" s="83"/>
      <c r="FBT13" s="83"/>
      <c r="FBU13" s="83"/>
      <c r="FBV13" s="83"/>
      <c r="FBW13" s="83"/>
      <c r="FBX13" s="83"/>
      <c r="FBY13" s="83"/>
      <c r="FBZ13" s="83"/>
      <c r="FCA13" s="83"/>
      <c r="FCB13" s="83"/>
      <c r="FCC13" s="83"/>
      <c r="FCD13" s="83"/>
      <c r="FCE13" s="83"/>
      <c r="FCF13" s="83"/>
      <c r="FCG13" s="83"/>
      <c r="FCH13" s="83"/>
      <c r="FCI13" s="83"/>
      <c r="FCJ13" s="83"/>
      <c r="FCK13" s="83"/>
      <c r="FCL13" s="83"/>
      <c r="FCM13" s="83"/>
      <c r="FCN13" s="83"/>
      <c r="FCO13" s="83"/>
      <c r="FCP13" s="83"/>
      <c r="FCQ13" s="83"/>
      <c r="FCR13" s="83"/>
      <c r="FCS13" s="83"/>
      <c r="FCT13" s="83"/>
      <c r="FCU13" s="83"/>
      <c r="FCV13" s="83"/>
      <c r="FCW13" s="83"/>
      <c r="FCX13" s="83"/>
      <c r="FCY13" s="83"/>
      <c r="FCZ13" s="83"/>
      <c r="FDA13" s="83"/>
      <c r="FDB13" s="83"/>
      <c r="FDC13" s="83"/>
      <c r="FDD13" s="83"/>
      <c r="FDE13" s="83"/>
      <c r="FDF13" s="83"/>
      <c r="FDG13" s="83"/>
      <c r="FDH13" s="83"/>
      <c r="FDI13" s="83"/>
      <c r="FDJ13" s="83"/>
      <c r="FDK13" s="83"/>
      <c r="FDL13" s="83"/>
      <c r="FDM13" s="83"/>
      <c r="FDN13" s="83"/>
      <c r="FDO13" s="83"/>
      <c r="FDP13" s="83"/>
      <c r="FDQ13" s="83"/>
      <c r="FDR13" s="83"/>
      <c r="FDS13" s="83"/>
      <c r="FDT13" s="83"/>
      <c r="FDU13" s="83"/>
      <c r="FDV13" s="83"/>
      <c r="FDW13" s="83"/>
      <c r="FDX13" s="83"/>
      <c r="FDY13" s="83"/>
      <c r="FDZ13" s="83"/>
      <c r="FEA13" s="83"/>
      <c r="FEB13" s="83"/>
      <c r="FEC13" s="83"/>
      <c r="FED13" s="83"/>
      <c r="FEE13" s="83"/>
      <c r="FEF13" s="83"/>
      <c r="FEG13" s="83"/>
      <c r="FEH13" s="83"/>
      <c r="FEI13" s="83"/>
      <c r="FEJ13" s="83"/>
      <c r="FEK13" s="83"/>
      <c r="FEL13" s="83"/>
      <c r="FEM13" s="83"/>
      <c r="FEN13" s="83"/>
      <c r="FEO13" s="83"/>
      <c r="FEP13" s="83"/>
      <c r="FEQ13" s="83"/>
      <c r="FER13" s="83"/>
      <c r="FES13" s="83"/>
      <c r="FET13" s="83"/>
      <c r="FEU13" s="83"/>
      <c r="FEV13" s="83"/>
      <c r="FEW13" s="83"/>
      <c r="FEX13" s="83"/>
      <c r="FEY13" s="83"/>
      <c r="FEZ13" s="83"/>
      <c r="FFA13" s="83"/>
      <c r="FFB13" s="83"/>
      <c r="FFC13" s="83"/>
      <c r="FFD13" s="83"/>
      <c r="FFE13" s="83"/>
      <c r="FFF13" s="83"/>
      <c r="FFG13" s="83"/>
      <c r="FFH13" s="83"/>
      <c r="FFI13" s="83"/>
      <c r="FFJ13" s="83"/>
      <c r="FFK13" s="83"/>
      <c r="FFL13" s="83"/>
      <c r="FFM13" s="83"/>
      <c r="FFN13" s="83"/>
      <c r="FFO13" s="83"/>
      <c r="FFP13" s="83"/>
      <c r="FFQ13" s="83"/>
      <c r="FFR13" s="83"/>
      <c r="FFS13" s="83"/>
      <c r="FFT13" s="83"/>
      <c r="FFU13" s="83"/>
      <c r="FFV13" s="83"/>
      <c r="FFW13" s="83"/>
      <c r="FFX13" s="83"/>
      <c r="FFY13" s="83"/>
      <c r="FFZ13" s="83"/>
      <c r="FGA13" s="83"/>
      <c r="FGB13" s="83"/>
      <c r="FGC13" s="83"/>
      <c r="FGD13" s="83"/>
      <c r="FGE13" s="83"/>
      <c r="FGF13" s="83"/>
      <c r="FGG13" s="83"/>
      <c r="FGH13" s="83"/>
      <c r="FGI13" s="83"/>
      <c r="FGJ13" s="83"/>
      <c r="FGK13" s="83"/>
      <c r="FGL13" s="83"/>
      <c r="FGM13" s="83"/>
      <c r="FGN13" s="83"/>
      <c r="FGO13" s="83"/>
      <c r="FGP13" s="83"/>
      <c r="FGQ13" s="83"/>
      <c r="FGR13" s="83"/>
      <c r="FGS13" s="83"/>
      <c r="FGT13" s="83"/>
      <c r="FGU13" s="83"/>
      <c r="FGV13" s="83"/>
      <c r="FGW13" s="83"/>
      <c r="FGX13" s="83"/>
      <c r="FGY13" s="83"/>
      <c r="FGZ13" s="83"/>
      <c r="FHA13" s="83"/>
      <c r="FHB13" s="83"/>
      <c r="FHC13" s="83"/>
      <c r="FHD13" s="83"/>
      <c r="FHE13" s="83"/>
      <c r="FHF13" s="83"/>
      <c r="FHG13" s="83"/>
      <c r="FHH13" s="83"/>
      <c r="FHI13" s="83"/>
      <c r="FHJ13" s="83"/>
      <c r="FHK13" s="83"/>
      <c r="FHL13" s="83"/>
      <c r="FHM13" s="83"/>
      <c r="FHN13" s="83"/>
      <c r="FHO13" s="83"/>
      <c r="FHP13" s="83"/>
      <c r="FHQ13" s="83"/>
      <c r="FHR13" s="83"/>
      <c r="FHS13" s="83"/>
      <c r="FHT13" s="83"/>
      <c r="FHU13" s="83"/>
      <c r="FHV13" s="83"/>
      <c r="FHW13" s="83"/>
      <c r="FHX13" s="83"/>
      <c r="FHY13" s="83"/>
      <c r="FHZ13" s="83"/>
      <c r="FIA13" s="83"/>
      <c r="FIB13" s="83"/>
      <c r="FIC13" s="83"/>
      <c r="FID13" s="83"/>
      <c r="FIE13" s="83"/>
      <c r="FIF13" s="83"/>
      <c r="FIG13" s="83"/>
      <c r="FIH13" s="83"/>
      <c r="FII13" s="83"/>
      <c r="FIJ13" s="83"/>
      <c r="FIK13" s="83"/>
      <c r="FIL13" s="83"/>
      <c r="FIM13" s="83"/>
      <c r="FIN13" s="83"/>
      <c r="FIO13" s="83"/>
      <c r="FIP13" s="83"/>
      <c r="FIQ13" s="83"/>
      <c r="FIR13" s="83"/>
      <c r="FIS13" s="83"/>
      <c r="FIT13" s="83"/>
      <c r="FIU13" s="83"/>
      <c r="FIV13" s="83"/>
      <c r="FIW13" s="83"/>
      <c r="FIX13" s="83"/>
      <c r="FIY13" s="83"/>
      <c r="FIZ13" s="83"/>
      <c r="FJA13" s="83"/>
      <c r="FJB13" s="83"/>
      <c r="FJC13" s="83"/>
      <c r="FJD13" s="83"/>
      <c r="FJE13" s="83"/>
      <c r="FJF13" s="83"/>
      <c r="FJG13" s="83"/>
      <c r="FJH13" s="83"/>
      <c r="FJI13" s="83"/>
      <c r="FJJ13" s="83"/>
      <c r="FJK13" s="83"/>
      <c r="FJL13" s="83"/>
      <c r="FJM13" s="83"/>
      <c r="FJN13" s="83"/>
      <c r="FJO13" s="83"/>
      <c r="FJP13" s="83"/>
      <c r="FJQ13" s="83"/>
      <c r="FJR13" s="83"/>
      <c r="FJS13" s="83"/>
      <c r="FJT13" s="83"/>
      <c r="FJU13" s="83"/>
      <c r="FJV13" s="83"/>
      <c r="FJW13" s="83"/>
      <c r="FJX13" s="83"/>
      <c r="FJY13" s="83"/>
      <c r="FJZ13" s="83"/>
      <c r="FKA13" s="83"/>
      <c r="FKB13" s="83"/>
      <c r="FKC13" s="83"/>
      <c r="FKD13" s="83"/>
      <c r="FKE13" s="83"/>
      <c r="FKF13" s="83"/>
      <c r="FKG13" s="83"/>
      <c r="FKH13" s="83"/>
      <c r="FKI13" s="83"/>
      <c r="FKJ13" s="83"/>
      <c r="FKK13" s="83"/>
      <c r="FKL13" s="83"/>
      <c r="FKM13" s="83"/>
      <c r="FKN13" s="83"/>
      <c r="FKO13" s="83"/>
      <c r="FKP13" s="83"/>
      <c r="FKQ13" s="83"/>
      <c r="FKR13" s="83"/>
      <c r="FKS13" s="83"/>
      <c r="FKT13" s="83"/>
      <c r="FKU13" s="83"/>
      <c r="FKV13" s="83"/>
      <c r="FKW13" s="83"/>
      <c r="FKX13" s="83"/>
      <c r="FKY13" s="83"/>
      <c r="FKZ13" s="83"/>
      <c r="FLA13" s="83"/>
      <c r="FLB13" s="83"/>
      <c r="FLC13" s="83"/>
      <c r="FLD13" s="83"/>
      <c r="FLE13" s="83"/>
      <c r="FLF13" s="83"/>
      <c r="FLG13" s="83"/>
      <c r="FLH13" s="83"/>
      <c r="FLI13" s="83"/>
      <c r="FLJ13" s="83"/>
      <c r="FLK13" s="83"/>
      <c r="FLL13" s="83"/>
      <c r="FLM13" s="83"/>
      <c r="FLN13" s="83"/>
      <c r="FLO13" s="83"/>
      <c r="FLP13" s="83"/>
      <c r="FLQ13" s="83"/>
      <c r="FLR13" s="83"/>
      <c r="FLS13" s="83"/>
      <c r="FLT13" s="83"/>
      <c r="FLU13" s="83"/>
      <c r="FLV13" s="83"/>
      <c r="FLW13" s="83"/>
      <c r="FLX13" s="83"/>
      <c r="FLY13" s="83"/>
      <c r="FLZ13" s="83"/>
      <c r="FMA13" s="83"/>
      <c r="FMB13" s="83"/>
      <c r="FMC13" s="83"/>
      <c r="FMD13" s="83"/>
      <c r="FME13" s="83"/>
      <c r="FMF13" s="83"/>
      <c r="FMG13" s="83"/>
      <c r="FMH13" s="83"/>
      <c r="FMI13" s="83"/>
      <c r="FMJ13" s="83"/>
      <c r="FMK13" s="83"/>
      <c r="FML13" s="83"/>
      <c r="FMM13" s="83"/>
      <c r="FMN13" s="83"/>
      <c r="FMO13" s="83"/>
      <c r="FMP13" s="83"/>
      <c r="FMQ13" s="83"/>
      <c r="FMR13" s="83"/>
      <c r="FMS13" s="83"/>
      <c r="FMT13" s="83"/>
      <c r="FMU13" s="83"/>
      <c r="FMV13" s="83"/>
      <c r="FMW13" s="83"/>
      <c r="FMX13" s="83"/>
      <c r="FMY13" s="83"/>
      <c r="FMZ13" s="83"/>
      <c r="FNA13" s="83"/>
      <c r="FNB13" s="83"/>
      <c r="FNC13" s="83"/>
      <c r="FND13" s="83"/>
      <c r="FNE13" s="83"/>
      <c r="FNF13" s="83"/>
      <c r="FNG13" s="83"/>
      <c r="FNH13" s="83"/>
      <c r="FNI13" s="83"/>
      <c r="FNJ13" s="83"/>
      <c r="FNK13" s="83"/>
      <c r="FNL13" s="83"/>
      <c r="FNM13" s="83"/>
      <c r="FNN13" s="83"/>
      <c r="FNO13" s="83"/>
      <c r="FNP13" s="83"/>
      <c r="FNQ13" s="83"/>
      <c r="FNR13" s="83"/>
      <c r="FNS13" s="83"/>
      <c r="FNT13" s="83"/>
      <c r="FNU13" s="83"/>
      <c r="FNV13" s="83"/>
      <c r="FNW13" s="83"/>
      <c r="FNX13" s="83"/>
      <c r="FNY13" s="83"/>
      <c r="FNZ13" s="83"/>
      <c r="FOA13" s="83"/>
      <c r="FOB13" s="83"/>
      <c r="FOC13" s="83"/>
      <c r="FOD13" s="83"/>
      <c r="FOE13" s="83"/>
      <c r="FOF13" s="83"/>
      <c r="FOG13" s="83"/>
      <c r="FOH13" s="83"/>
      <c r="FOI13" s="83"/>
      <c r="FOJ13" s="83"/>
      <c r="FOK13" s="83"/>
      <c r="FOL13" s="83"/>
      <c r="FOM13" s="83"/>
      <c r="FON13" s="83"/>
      <c r="FOO13" s="83"/>
      <c r="FOP13" s="83"/>
      <c r="FOQ13" s="83"/>
      <c r="FOR13" s="83"/>
      <c r="FOS13" s="83"/>
      <c r="FOT13" s="83"/>
      <c r="FOU13" s="83"/>
      <c r="FOV13" s="83"/>
      <c r="FOW13" s="83"/>
      <c r="FOX13" s="83"/>
      <c r="FOY13" s="83"/>
      <c r="FOZ13" s="83"/>
      <c r="FPA13" s="83"/>
      <c r="FPB13" s="83"/>
      <c r="FPC13" s="83"/>
      <c r="FPD13" s="83"/>
      <c r="FPE13" s="83"/>
      <c r="FPF13" s="83"/>
      <c r="FPG13" s="83"/>
      <c r="FPH13" s="83"/>
      <c r="FPI13" s="83"/>
      <c r="FPJ13" s="83"/>
      <c r="FPK13" s="83"/>
      <c r="FPL13" s="83"/>
      <c r="FPM13" s="83"/>
      <c r="FPN13" s="83"/>
      <c r="FPO13" s="83"/>
      <c r="FPP13" s="83"/>
      <c r="FPQ13" s="83"/>
      <c r="FPR13" s="83"/>
      <c r="FPS13" s="83"/>
      <c r="FPT13" s="83"/>
      <c r="FPU13" s="83"/>
      <c r="FPV13" s="83"/>
      <c r="FPW13" s="83"/>
      <c r="FPX13" s="83"/>
      <c r="FPY13" s="83"/>
      <c r="FPZ13" s="83"/>
      <c r="FQA13" s="83"/>
      <c r="FQB13" s="83"/>
      <c r="FQC13" s="83"/>
      <c r="FQD13" s="83"/>
      <c r="FQE13" s="83"/>
      <c r="FQF13" s="83"/>
      <c r="FQG13" s="83"/>
      <c r="FQH13" s="83"/>
      <c r="FQI13" s="83"/>
      <c r="FQJ13" s="83"/>
      <c r="FQK13" s="83"/>
      <c r="FQL13" s="83"/>
      <c r="FQM13" s="83"/>
      <c r="FQN13" s="83"/>
      <c r="FQO13" s="83"/>
      <c r="FQP13" s="83"/>
      <c r="FQQ13" s="83"/>
      <c r="FQR13" s="83"/>
      <c r="FQS13" s="83"/>
      <c r="FQT13" s="83"/>
      <c r="FQU13" s="83"/>
      <c r="FQV13" s="83"/>
      <c r="FQW13" s="83"/>
      <c r="FQX13" s="83"/>
      <c r="FQY13" s="83"/>
      <c r="FQZ13" s="83"/>
      <c r="FRA13" s="83"/>
      <c r="FRB13" s="83"/>
      <c r="FRC13" s="83"/>
      <c r="FRD13" s="83"/>
      <c r="FRE13" s="83"/>
      <c r="FRF13" s="83"/>
      <c r="FRG13" s="83"/>
      <c r="FRH13" s="83"/>
      <c r="FRI13" s="83"/>
      <c r="FRJ13" s="83"/>
      <c r="FRK13" s="83"/>
      <c r="FRL13" s="83"/>
      <c r="FRM13" s="83"/>
      <c r="FRN13" s="83"/>
      <c r="FRO13" s="83"/>
      <c r="FRP13" s="83"/>
      <c r="FRQ13" s="83"/>
      <c r="FRR13" s="83"/>
      <c r="FRS13" s="83"/>
      <c r="FRT13" s="83"/>
      <c r="FRU13" s="83"/>
      <c r="FRV13" s="83"/>
      <c r="FRW13" s="83"/>
      <c r="FRX13" s="83"/>
      <c r="FRY13" s="83"/>
      <c r="FRZ13" s="83"/>
      <c r="FSA13" s="83"/>
      <c r="FSB13" s="83"/>
      <c r="FSC13" s="83"/>
      <c r="FSD13" s="83"/>
      <c r="FSE13" s="83"/>
      <c r="FSF13" s="83"/>
      <c r="FSG13" s="83"/>
      <c r="FSH13" s="83"/>
      <c r="FSI13" s="83"/>
      <c r="FSJ13" s="83"/>
      <c r="FSK13" s="83"/>
      <c r="FSL13" s="83"/>
      <c r="FSM13" s="83"/>
      <c r="FSN13" s="83"/>
      <c r="FSO13" s="83"/>
      <c r="FSP13" s="83"/>
      <c r="FSQ13" s="83"/>
      <c r="FSR13" s="83"/>
      <c r="FSS13" s="83"/>
      <c r="FST13" s="83"/>
      <c r="FSU13" s="83"/>
      <c r="FSV13" s="83"/>
      <c r="FSW13" s="83"/>
      <c r="FSX13" s="83"/>
      <c r="FSY13" s="83"/>
      <c r="FSZ13" s="83"/>
      <c r="FTA13" s="83"/>
      <c r="FTB13" s="83"/>
      <c r="FTC13" s="83"/>
      <c r="FTD13" s="83"/>
      <c r="FTE13" s="83"/>
      <c r="FTF13" s="83"/>
      <c r="FTG13" s="83"/>
      <c r="FTH13" s="83"/>
      <c r="FTI13" s="83"/>
      <c r="FTJ13" s="83"/>
      <c r="FTK13" s="83"/>
      <c r="FTL13" s="83"/>
      <c r="FTM13" s="83"/>
      <c r="FTN13" s="83"/>
      <c r="FTO13" s="83"/>
      <c r="FTP13" s="83"/>
      <c r="FTQ13" s="83"/>
      <c r="FTR13" s="83"/>
      <c r="FTS13" s="83"/>
      <c r="FTT13" s="83"/>
      <c r="FTU13" s="83"/>
      <c r="FTV13" s="83"/>
      <c r="FTW13" s="83"/>
      <c r="FTX13" s="83"/>
      <c r="FTY13" s="83"/>
      <c r="FTZ13" s="83"/>
      <c r="FUA13" s="83"/>
      <c r="FUB13" s="83"/>
      <c r="FUC13" s="83"/>
      <c r="FUD13" s="83"/>
      <c r="FUE13" s="83"/>
      <c r="FUF13" s="83"/>
      <c r="FUG13" s="83"/>
      <c r="FUH13" s="83"/>
      <c r="FUI13" s="83"/>
      <c r="FUJ13" s="83"/>
      <c r="FUK13" s="83"/>
      <c r="FUL13" s="83"/>
      <c r="FUM13" s="83"/>
      <c r="FUN13" s="83"/>
      <c r="FUO13" s="83"/>
      <c r="FUP13" s="83"/>
      <c r="FUQ13" s="83"/>
      <c r="FUR13" s="83"/>
      <c r="FUS13" s="83"/>
      <c r="FUT13" s="83"/>
      <c r="FUU13" s="83"/>
      <c r="FUV13" s="83"/>
      <c r="FUW13" s="83"/>
      <c r="FUX13" s="83"/>
      <c r="FUY13" s="83"/>
      <c r="FUZ13" s="83"/>
      <c r="FVA13" s="83"/>
      <c r="FVB13" s="83"/>
      <c r="FVC13" s="83"/>
      <c r="FVD13" s="83"/>
      <c r="FVE13" s="83"/>
      <c r="FVF13" s="83"/>
      <c r="FVG13" s="83"/>
      <c r="FVH13" s="83"/>
      <c r="FVI13" s="83"/>
      <c r="FVJ13" s="83"/>
      <c r="FVK13" s="83"/>
      <c r="FVL13" s="83"/>
      <c r="FVM13" s="83"/>
      <c r="FVN13" s="83"/>
      <c r="FVO13" s="83"/>
      <c r="FVP13" s="83"/>
      <c r="FVQ13" s="83"/>
      <c r="FVR13" s="83"/>
      <c r="FVS13" s="83"/>
      <c r="FVT13" s="83"/>
      <c r="FVU13" s="83"/>
      <c r="FVV13" s="83"/>
      <c r="FVW13" s="83"/>
      <c r="FVX13" s="83"/>
      <c r="FVY13" s="83"/>
      <c r="FVZ13" s="83"/>
      <c r="FWA13" s="83"/>
      <c r="FWB13" s="83"/>
      <c r="FWC13" s="83"/>
      <c r="FWD13" s="83"/>
      <c r="FWE13" s="83"/>
      <c r="FWF13" s="83"/>
      <c r="FWG13" s="83"/>
      <c r="FWH13" s="83"/>
      <c r="FWI13" s="83"/>
      <c r="FWJ13" s="83"/>
      <c r="FWK13" s="83"/>
      <c r="FWL13" s="83"/>
      <c r="FWM13" s="83"/>
      <c r="FWN13" s="83"/>
      <c r="FWO13" s="83"/>
      <c r="FWP13" s="83"/>
      <c r="FWQ13" s="83"/>
      <c r="FWR13" s="83"/>
      <c r="FWS13" s="83"/>
      <c r="FWT13" s="83"/>
      <c r="FWU13" s="83"/>
      <c r="FWV13" s="83"/>
      <c r="FWW13" s="83"/>
      <c r="FWX13" s="83"/>
      <c r="FWY13" s="83"/>
      <c r="FWZ13" s="83"/>
      <c r="FXA13" s="83"/>
      <c r="FXB13" s="83"/>
      <c r="FXC13" s="83"/>
      <c r="FXD13" s="83"/>
      <c r="FXE13" s="83"/>
      <c r="FXF13" s="83"/>
      <c r="FXG13" s="83"/>
      <c r="FXH13" s="83"/>
      <c r="FXI13" s="83"/>
      <c r="FXJ13" s="83"/>
      <c r="FXK13" s="83"/>
      <c r="FXL13" s="83"/>
      <c r="FXM13" s="83"/>
      <c r="FXN13" s="83"/>
      <c r="FXO13" s="83"/>
      <c r="FXP13" s="83"/>
      <c r="FXQ13" s="83"/>
      <c r="FXR13" s="83"/>
      <c r="FXS13" s="83"/>
      <c r="FXT13" s="83"/>
      <c r="FXU13" s="83"/>
      <c r="FXV13" s="83"/>
      <c r="FXW13" s="83"/>
      <c r="FXX13" s="83"/>
      <c r="FXY13" s="83"/>
      <c r="FXZ13" s="83"/>
      <c r="FYA13" s="83"/>
      <c r="FYB13" s="83"/>
      <c r="FYC13" s="83"/>
      <c r="FYD13" s="83"/>
      <c r="FYE13" s="83"/>
      <c r="FYF13" s="83"/>
      <c r="FYG13" s="83"/>
      <c r="FYH13" s="83"/>
      <c r="FYI13" s="83"/>
      <c r="FYJ13" s="83"/>
      <c r="FYK13" s="83"/>
      <c r="FYL13" s="83"/>
      <c r="FYM13" s="83"/>
      <c r="FYN13" s="83"/>
      <c r="FYO13" s="83"/>
      <c r="FYP13" s="83"/>
      <c r="FYQ13" s="83"/>
      <c r="FYR13" s="83"/>
      <c r="FYS13" s="83"/>
      <c r="FYT13" s="83"/>
      <c r="FYU13" s="83"/>
      <c r="FYV13" s="83"/>
      <c r="FYW13" s="83"/>
      <c r="FYX13" s="83"/>
      <c r="FYY13" s="83"/>
      <c r="FYZ13" s="83"/>
      <c r="FZA13" s="83"/>
      <c r="FZB13" s="83"/>
      <c r="FZC13" s="83"/>
      <c r="FZD13" s="83"/>
      <c r="FZE13" s="83"/>
      <c r="FZF13" s="83"/>
      <c r="FZG13" s="83"/>
      <c r="FZH13" s="83"/>
      <c r="FZI13" s="83"/>
      <c r="FZJ13" s="83"/>
      <c r="FZK13" s="83"/>
      <c r="FZL13" s="83"/>
      <c r="FZM13" s="83"/>
      <c r="FZN13" s="83"/>
      <c r="FZO13" s="83"/>
      <c r="FZP13" s="83"/>
      <c r="FZQ13" s="83"/>
      <c r="FZR13" s="83"/>
      <c r="FZS13" s="83"/>
      <c r="FZT13" s="83"/>
      <c r="FZU13" s="83"/>
      <c r="FZV13" s="83"/>
      <c r="FZW13" s="83"/>
      <c r="FZX13" s="83"/>
      <c r="FZY13" s="83"/>
      <c r="FZZ13" s="83"/>
      <c r="GAA13" s="83"/>
      <c r="GAB13" s="83"/>
      <c r="GAC13" s="83"/>
      <c r="GAD13" s="83"/>
      <c r="GAE13" s="83"/>
      <c r="GAF13" s="83"/>
      <c r="GAG13" s="83"/>
      <c r="GAH13" s="83"/>
      <c r="GAI13" s="83"/>
      <c r="GAJ13" s="83"/>
      <c r="GAK13" s="83"/>
      <c r="GAL13" s="83"/>
      <c r="GAM13" s="83"/>
      <c r="GAN13" s="83"/>
      <c r="GAO13" s="83"/>
      <c r="GAP13" s="83"/>
      <c r="GAQ13" s="83"/>
      <c r="GAR13" s="83"/>
      <c r="GAS13" s="83"/>
      <c r="GAT13" s="83"/>
      <c r="GAU13" s="83"/>
      <c r="GAV13" s="83"/>
      <c r="GAW13" s="83"/>
      <c r="GAX13" s="83"/>
      <c r="GAY13" s="83"/>
      <c r="GAZ13" s="83"/>
      <c r="GBA13" s="83"/>
      <c r="GBB13" s="83"/>
      <c r="GBC13" s="83"/>
      <c r="GBD13" s="83"/>
      <c r="GBE13" s="83"/>
      <c r="GBF13" s="83"/>
      <c r="GBG13" s="83"/>
      <c r="GBH13" s="83"/>
      <c r="GBI13" s="83"/>
      <c r="GBJ13" s="83"/>
      <c r="GBK13" s="83"/>
      <c r="GBL13" s="83"/>
      <c r="GBM13" s="83"/>
      <c r="GBN13" s="83"/>
      <c r="GBO13" s="83"/>
      <c r="GBP13" s="83"/>
      <c r="GBQ13" s="83"/>
      <c r="GBR13" s="83"/>
      <c r="GBS13" s="83"/>
      <c r="GBT13" s="83"/>
      <c r="GBU13" s="83"/>
      <c r="GBV13" s="83"/>
      <c r="GBW13" s="83"/>
      <c r="GBX13" s="83"/>
      <c r="GBY13" s="83"/>
      <c r="GBZ13" s="83"/>
      <c r="GCA13" s="83"/>
      <c r="GCB13" s="83"/>
      <c r="GCC13" s="83"/>
      <c r="GCD13" s="83"/>
      <c r="GCE13" s="83"/>
      <c r="GCF13" s="83"/>
      <c r="GCG13" s="83"/>
      <c r="GCH13" s="83"/>
      <c r="GCI13" s="83"/>
      <c r="GCJ13" s="83"/>
      <c r="GCK13" s="83"/>
      <c r="GCL13" s="83"/>
      <c r="GCM13" s="83"/>
      <c r="GCN13" s="83"/>
      <c r="GCO13" s="83"/>
      <c r="GCP13" s="83"/>
      <c r="GCQ13" s="83"/>
      <c r="GCR13" s="83"/>
      <c r="GCS13" s="83"/>
      <c r="GCT13" s="83"/>
      <c r="GCU13" s="83"/>
      <c r="GCV13" s="83"/>
      <c r="GCW13" s="83"/>
      <c r="GCX13" s="83"/>
      <c r="GCY13" s="83"/>
      <c r="GCZ13" s="83"/>
      <c r="GDA13" s="83"/>
      <c r="GDB13" s="83"/>
      <c r="GDC13" s="83"/>
      <c r="GDD13" s="83"/>
      <c r="GDE13" s="83"/>
      <c r="GDF13" s="83"/>
      <c r="GDG13" s="83"/>
      <c r="GDH13" s="83"/>
      <c r="GDI13" s="83"/>
      <c r="GDJ13" s="83"/>
      <c r="GDK13" s="83"/>
      <c r="GDL13" s="83"/>
      <c r="GDM13" s="83"/>
      <c r="GDN13" s="83"/>
      <c r="GDO13" s="83"/>
      <c r="GDP13" s="83"/>
      <c r="GDQ13" s="83"/>
      <c r="GDR13" s="83"/>
      <c r="GDS13" s="83"/>
      <c r="GDT13" s="83"/>
      <c r="GDU13" s="83"/>
      <c r="GDV13" s="83"/>
      <c r="GDW13" s="83"/>
      <c r="GDX13" s="83"/>
      <c r="GDY13" s="83"/>
      <c r="GDZ13" s="83"/>
      <c r="GEA13" s="83"/>
      <c r="GEB13" s="83"/>
      <c r="GEC13" s="83"/>
      <c r="GED13" s="83"/>
      <c r="GEE13" s="83"/>
      <c r="GEF13" s="83"/>
      <c r="GEG13" s="83"/>
      <c r="GEH13" s="83"/>
      <c r="GEI13" s="83"/>
      <c r="GEJ13" s="83"/>
      <c r="GEK13" s="83"/>
      <c r="GEL13" s="83"/>
      <c r="GEM13" s="83"/>
      <c r="GEN13" s="83"/>
      <c r="GEO13" s="83"/>
      <c r="GEP13" s="83"/>
      <c r="GEQ13" s="83"/>
      <c r="GER13" s="83"/>
      <c r="GES13" s="83"/>
      <c r="GET13" s="83"/>
      <c r="GEU13" s="83"/>
      <c r="GEV13" s="83"/>
      <c r="GEW13" s="83"/>
      <c r="GEX13" s="83"/>
      <c r="GEY13" s="83"/>
      <c r="GEZ13" s="83"/>
      <c r="GFA13" s="83"/>
      <c r="GFB13" s="83"/>
      <c r="GFC13" s="83"/>
      <c r="GFD13" s="83"/>
      <c r="GFE13" s="83"/>
      <c r="GFF13" s="83"/>
      <c r="GFG13" s="83"/>
      <c r="GFH13" s="83"/>
      <c r="GFI13" s="83"/>
      <c r="GFJ13" s="83"/>
      <c r="GFK13" s="83"/>
      <c r="GFL13" s="83"/>
      <c r="GFM13" s="83"/>
      <c r="GFN13" s="83"/>
      <c r="GFO13" s="83"/>
      <c r="GFP13" s="83"/>
      <c r="GFQ13" s="83"/>
      <c r="GFR13" s="83"/>
      <c r="GFS13" s="83"/>
      <c r="GFT13" s="83"/>
      <c r="GFU13" s="83"/>
      <c r="GFV13" s="83"/>
      <c r="GFW13" s="83"/>
      <c r="GFX13" s="83"/>
      <c r="GFY13" s="83"/>
      <c r="GFZ13" s="83"/>
      <c r="GGA13" s="83"/>
      <c r="GGB13" s="83"/>
      <c r="GGC13" s="83"/>
      <c r="GGD13" s="83"/>
      <c r="GGE13" s="83"/>
      <c r="GGF13" s="83"/>
      <c r="GGG13" s="83"/>
      <c r="GGH13" s="83"/>
      <c r="GGI13" s="83"/>
      <c r="GGJ13" s="83"/>
      <c r="GGK13" s="83"/>
      <c r="GGL13" s="83"/>
      <c r="GGM13" s="83"/>
      <c r="GGN13" s="83"/>
      <c r="GGO13" s="83"/>
      <c r="GGP13" s="83"/>
      <c r="GGQ13" s="83"/>
      <c r="GGR13" s="83"/>
      <c r="GGS13" s="83"/>
      <c r="GGT13" s="83"/>
      <c r="GGU13" s="83"/>
      <c r="GGV13" s="83"/>
      <c r="GGW13" s="83"/>
      <c r="GGX13" s="83"/>
      <c r="GGY13" s="83"/>
      <c r="GGZ13" s="83"/>
      <c r="GHA13" s="83"/>
      <c r="GHB13" s="83"/>
      <c r="GHC13" s="83"/>
      <c r="GHD13" s="83"/>
      <c r="GHE13" s="83"/>
      <c r="GHF13" s="83"/>
      <c r="GHG13" s="83"/>
      <c r="GHH13" s="83"/>
      <c r="GHI13" s="83"/>
      <c r="GHJ13" s="83"/>
      <c r="GHK13" s="83"/>
      <c r="GHL13" s="83"/>
      <c r="GHM13" s="83"/>
      <c r="GHN13" s="83"/>
      <c r="GHO13" s="83"/>
      <c r="GHP13" s="83"/>
      <c r="GHQ13" s="83"/>
      <c r="GHR13" s="83"/>
      <c r="GHS13" s="83"/>
      <c r="GHT13" s="83"/>
      <c r="GHU13" s="83"/>
      <c r="GHV13" s="83"/>
      <c r="GHW13" s="83"/>
      <c r="GHX13" s="83"/>
      <c r="GHY13" s="83"/>
      <c r="GHZ13" s="83"/>
      <c r="GIA13" s="83"/>
      <c r="GIB13" s="83"/>
      <c r="GIC13" s="83"/>
      <c r="GID13" s="83"/>
      <c r="GIE13" s="83"/>
      <c r="GIF13" s="83"/>
      <c r="GIG13" s="83"/>
      <c r="GIH13" s="83"/>
      <c r="GII13" s="83"/>
      <c r="GIJ13" s="83"/>
      <c r="GIK13" s="83"/>
      <c r="GIL13" s="83"/>
      <c r="GIM13" s="83"/>
      <c r="GIN13" s="83"/>
      <c r="GIO13" s="83"/>
      <c r="GIP13" s="83"/>
      <c r="GIQ13" s="83"/>
      <c r="GIR13" s="83"/>
      <c r="GIS13" s="83"/>
      <c r="GIT13" s="83"/>
      <c r="GIU13" s="83"/>
      <c r="GIV13" s="83"/>
      <c r="GIW13" s="83"/>
      <c r="GIX13" s="83"/>
      <c r="GIY13" s="83"/>
      <c r="GIZ13" s="83"/>
      <c r="GJA13" s="83"/>
      <c r="GJB13" s="83"/>
      <c r="GJC13" s="83"/>
      <c r="GJD13" s="83"/>
      <c r="GJE13" s="83"/>
      <c r="GJF13" s="83"/>
      <c r="GJG13" s="83"/>
      <c r="GJH13" s="83"/>
      <c r="GJI13" s="83"/>
      <c r="GJJ13" s="83"/>
      <c r="GJK13" s="83"/>
      <c r="GJL13" s="83"/>
      <c r="GJM13" s="83"/>
      <c r="GJN13" s="83"/>
      <c r="GJO13" s="83"/>
      <c r="GJP13" s="83"/>
      <c r="GJQ13" s="83"/>
      <c r="GJR13" s="83"/>
      <c r="GJS13" s="83"/>
      <c r="GJT13" s="83"/>
      <c r="GJU13" s="83"/>
      <c r="GJV13" s="83"/>
      <c r="GJW13" s="83"/>
      <c r="GJX13" s="83"/>
      <c r="GJY13" s="83"/>
      <c r="GJZ13" s="83"/>
      <c r="GKA13" s="83"/>
      <c r="GKB13" s="83"/>
      <c r="GKC13" s="83"/>
      <c r="GKD13" s="83"/>
      <c r="GKE13" s="83"/>
      <c r="GKF13" s="83"/>
      <c r="GKG13" s="83"/>
      <c r="GKH13" s="83"/>
      <c r="GKI13" s="83"/>
      <c r="GKJ13" s="83"/>
      <c r="GKK13" s="83"/>
      <c r="GKL13" s="83"/>
      <c r="GKM13" s="83"/>
      <c r="GKN13" s="83"/>
      <c r="GKO13" s="83"/>
      <c r="GKP13" s="83"/>
      <c r="GKQ13" s="83"/>
      <c r="GKR13" s="83"/>
      <c r="GKS13" s="83"/>
      <c r="GKT13" s="83"/>
      <c r="GKU13" s="83"/>
      <c r="GKV13" s="83"/>
      <c r="GKW13" s="83"/>
      <c r="GKX13" s="83"/>
      <c r="GKY13" s="83"/>
      <c r="GKZ13" s="83"/>
      <c r="GLA13" s="83"/>
      <c r="GLB13" s="83"/>
      <c r="GLC13" s="83"/>
      <c r="GLD13" s="83"/>
      <c r="GLE13" s="83"/>
      <c r="GLF13" s="83"/>
      <c r="GLG13" s="83"/>
      <c r="GLH13" s="83"/>
      <c r="GLI13" s="83"/>
      <c r="GLJ13" s="83"/>
      <c r="GLK13" s="83"/>
      <c r="GLL13" s="83"/>
      <c r="GLM13" s="83"/>
      <c r="GLN13" s="83"/>
      <c r="GLO13" s="83"/>
      <c r="GLP13" s="83"/>
      <c r="GLQ13" s="83"/>
      <c r="GLR13" s="83"/>
      <c r="GLS13" s="83"/>
      <c r="GLT13" s="83"/>
      <c r="GLU13" s="83"/>
      <c r="GLV13" s="83"/>
      <c r="GLW13" s="83"/>
      <c r="GLX13" s="83"/>
      <c r="GLY13" s="83"/>
      <c r="GLZ13" s="83"/>
      <c r="GMA13" s="83"/>
      <c r="GMB13" s="83"/>
      <c r="GMC13" s="83"/>
      <c r="GMD13" s="83"/>
      <c r="GME13" s="83"/>
      <c r="GMF13" s="83"/>
      <c r="GMG13" s="83"/>
      <c r="GMH13" s="83"/>
      <c r="GMI13" s="83"/>
      <c r="GMJ13" s="83"/>
      <c r="GMK13" s="83"/>
      <c r="GML13" s="83"/>
      <c r="GMM13" s="83"/>
      <c r="GMN13" s="83"/>
      <c r="GMO13" s="83"/>
      <c r="GMP13" s="83"/>
      <c r="GMQ13" s="83"/>
      <c r="GMR13" s="83"/>
      <c r="GMS13" s="83"/>
      <c r="GMT13" s="83"/>
      <c r="GMU13" s="83"/>
      <c r="GMV13" s="83"/>
      <c r="GMW13" s="83"/>
      <c r="GMX13" s="83"/>
      <c r="GMY13" s="83"/>
      <c r="GMZ13" s="83"/>
      <c r="GNA13" s="83"/>
      <c r="GNB13" s="83"/>
      <c r="GNC13" s="83"/>
      <c r="GND13" s="83"/>
      <c r="GNE13" s="83"/>
      <c r="GNF13" s="83"/>
      <c r="GNG13" s="83"/>
      <c r="GNH13" s="83"/>
      <c r="GNI13" s="83"/>
      <c r="GNJ13" s="83"/>
      <c r="GNK13" s="83"/>
      <c r="GNL13" s="83"/>
      <c r="GNM13" s="83"/>
      <c r="GNN13" s="83"/>
      <c r="GNO13" s="83"/>
      <c r="GNP13" s="83"/>
      <c r="GNQ13" s="83"/>
      <c r="GNR13" s="83"/>
      <c r="GNS13" s="83"/>
      <c r="GNT13" s="83"/>
      <c r="GNU13" s="83"/>
      <c r="GNV13" s="83"/>
      <c r="GNW13" s="83"/>
      <c r="GNX13" s="83"/>
      <c r="GNY13" s="83"/>
      <c r="GNZ13" s="83"/>
      <c r="GOA13" s="83"/>
      <c r="GOB13" s="83"/>
      <c r="GOC13" s="83"/>
      <c r="GOD13" s="83"/>
      <c r="GOE13" s="83"/>
      <c r="GOF13" s="83"/>
      <c r="GOG13" s="83"/>
      <c r="GOH13" s="83"/>
      <c r="GOI13" s="83"/>
      <c r="GOJ13" s="83"/>
      <c r="GOK13" s="83"/>
      <c r="GOL13" s="83"/>
      <c r="GOM13" s="83"/>
      <c r="GON13" s="83"/>
      <c r="GOO13" s="83"/>
      <c r="GOP13" s="83"/>
      <c r="GOQ13" s="83"/>
      <c r="GOR13" s="83"/>
      <c r="GOS13" s="83"/>
      <c r="GOT13" s="83"/>
      <c r="GOU13" s="83"/>
      <c r="GOV13" s="83"/>
      <c r="GOW13" s="83"/>
      <c r="GOX13" s="83"/>
      <c r="GOY13" s="83"/>
      <c r="GOZ13" s="83"/>
      <c r="GPA13" s="83"/>
      <c r="GPB13" s="83"/>
      <c r="GPC13" s="83"/>
      <c r="GPD13" s="83"/>
      <c r="GPE13" s="83"/>
      <c r="GPF13" s="83"/>
      <c r="GPG13" s="83"/>
      <c r="GPH13" s="83"/>
      <c r="GPI13" s="83"/>
      <c r="GPJ13" s="83"/>
      <c r="GPK13" s="83"/>
      <c r="GPL13" s="83"/>
      <c r="GPM13" s="83"/>
      <c r="GPN13" s="83"/>
      <c r="GPO13" s="83"/>
      <c r="GPP13" s="83"/>
      <c r="GPQ13" s="83"/>
      <c r="GPR13" s="83"/>
      <c r="GPS13" s="83"/>
      <c r="GPT13" s="83"/>
      <c r="GPU13" s="83"/>
      <c r="GPV13" s="83"/>
      <c r="GPW13" s="83"/>
      <c r="GPX13" s="83"/>
      <c r="GPY13" s="83"/>
      <c r="GPZ13" s="83"/>
      <c r="GQA13" s="83"/>
      <c r="GQB13" s="83"/>
      <c r="GQC13" s="83"/>
      <c r="GQD13" s="83"/>
      <c r="GQE13" s="83"/>
      <c r="GQF13" s="83"/>
      <c r="GQG13" s="83"/>
      <c r="GQH13" s="83"/>
      <c r="GQI13" s="83"/>
      <c r="GQJ13" s="83"/>
      <c r="GQK13" s="83"/>
      <c r="GQL13" s="83"/>
      <c r="GQM13" s="83"/>
      <c r="GQN13" s="83"/>
      <c r="GQO13" s="83"/>
      <c r="GQP13" s="83"/>
      <c r="GQQ13" s="83"/>
      <c r="GQR13" s="83"/>
      <c r="GQS13" s="83"/>
      <c r="GQT13" s="83"/>
      <c r="GQU13" s="83"/>
      <c r="GQV13" s="83"/>
      <c r="GQW13" s="83"/>
      <c r="GQX13" s="83"/>
      <c r="GQY13" s="83"/>
      <c r="GQZ13" s="83"/>
      <c r="GRA13" s="83"/>
      <c r="GRB13" s="83"/>
      <c r="GRC13" s="83"/>
      <c r="GRD13" s="83"/>
      <c r="GRE13" s="83"/>
      <c r="GRF13" s="83"/>
      <c r="GRG13" s="83"/>
      <c r="GRH13" s="83"/>
      <c r="GRI13" s="83"/>
      <c r="GRJ13" s="83"/>
      <c r="GRK13" s="83"/>
      <c r="GRL13" s="83"/>
      <c r="GRM13" s="83"/>
      <c r="GRN13" s="83"/>
      <c r="GRO13" s="83"/>
      <c r="GRP13" s="83"/>
      <c r="GRQ13" s="83"/>
      <c r="GRR13" s="83"/>
      <c r="GRS13" s="83"/>
      <c r="GRT13" s="83"/>
      <c r="GRU13" s="83"/>
      <c r="GRV13" s="83"/>
      <c r="GRW13" s="83"/>
      <c r="GRX13" s="83"/>
      <c r="GRY13" s="83"/>
      <c r="GRZ13" s="83"/>
      <c r="GSA13" s="83"/>
      <c r="GSB13" s="83"/>
      <c r="GSC13" s="83"/>
      <c r="GSD13" s="83"/>
      <c r="GSE13" s="83"/>
      <c r="GSF13" s="83"/>
      <c r="GSG13" s="83"/>
      <c r="GSH13" s="83"/>
      <c r="GSI13" s="83"/>
      <c r="GSJ13" s="83"/>
      <c r="GSK13" s="83"/>
      <c r="GSL13" s="83"/>
      <c r="GSM13" s="83"/>
      <c r="GSN13" s="83"/>
      <c r="GSO13" s="83"/>
      <c r="GSP13" s="83"/>
      <c r="GSQ13" s="83"/>
      <c r="GSR13" s="83"/>
      <c r="GSS13" s="83"/>
      <c r="GST13" s="83"/>
      <c r="GSU13" s="83"/>
      <c r="GSV13" s="83"/>
      <c r="GSW13" s="83"/>
      <c r="GSX13" s="83"/>
      <c r="GSY13" s="83"/>
      <c r="GSZ13" s="83"/>
      <c r="GTA13" s="83"/>
      <c r="GTB13" s="83"/>
      <c r="GTC13" s="83"/>
      <c r="GTD13" s="83"/>
      <c r="GTE13" s="83"/>
      <c r="GTF13" s="83"/>
      <c r="GTG13" s="83"/>
      <c r="GTH13" s="83"/>
      <c r="GTI13" s="83"/>
      <c r="GTJ13" s="83"/>
      <c r="GTK13" s="83"/>
      <c r="GTL13" s="83"/>
      <c r="GTM13" s="83"/>
      <c r="GTN13" s="83"/>
      <c r="GTO13" s="83"/>
      <c r="GTP13" s="83"/>
      <c r="GTQ13" s="83"/>
      <c r="GTR13" s="83"/>
      <c r="GTS13" s="83"/>
      <c r="GTT13" s="83"/>
      <c r="GTU13" s="83"/>
      <c r="GTV13" s="83"/>
      <c r="GTW13" s="83"/>
      <c r="GTX13" s="83"/>
      <c r="GTY13" s="83"/>
      <c r="GTZ13" s="83"/>
      <c r="GUA13" s="83"/>
      <c r="GUB13" s="83"/>
      <c r="GUC13" s="83"/>
      <c r="GUD13" s="83"/>
      <c r="GUE13" s="83"/>
      <c r="GUF13" s="83"/>
      <c r="GUG13" s="83"/>
      <c r="GUH13" s="83"/>
      <c r="GUI13" s="83"/>
      <c r="GUJ13" s="83"/>
      <c r="GUK13" s="83"/>
      <c r="GUL13" s="83"/>
      <c r="GUM13" s="83"/>
      <c r="GUN13" s="83"/>
      <c r="GUO13" s="83"/>
      <c r="GUP13" s="83"/>
      <c r="GUQ13" s="83"/>
      <c r="GUR13" s="83"/>
      <c r="GUS13" s="83"/>
      <c r="GUT13" s="83"/>
      <c r="GUU13" s="83"/>
      <c r="GUV13" s="83"/>
      <c r="GUW13" s="83"/>
      <c r="GUX13" s="83"/>
      <c r="GUY13" s="83"/>
      <c r="GUZ13" s="83"/>
      <c r="GVA13" s="83"/>
      <c r="GVB13" s="83"/>
      <c r="GVC13" s="83"/>
      <c r="GVD13" s="83"/>
      <c r="GVE13" s="83"/>
      <c r="GVF13" s="83"/>
      <c r="GVG13" s="83"/>
      <c r="GVH13" s="83"/>
      <c r="GVI13" s="83"/>
      <c r="GVJ13" s="83"/>
      <c r="GVK13" s="83"/>
      <c r="GVL13" s="83"/>
      <c r="GVM13" s="83"/>
      <c r="GVN13" s="83"/>
      <c r="GVO13" s="83"/>
      <c r="GVP13" s="83"/>
      <c r="GVQ13" s="83"/>
      <c r="GVR13" s="83"/>
      <c r="GVS13" s="83"/>
      <c r="GVT13" s="83"/>
      <c r="GVU13" s="83"/>
      <c r="GVV13" s="83"/>
      <c r="GVW13" s="83"/>
      <c r="GVX13" s="83"/>
      <c r="GVY13" s="83"/>
      <c r="GVZ13" s="83"/>
      <c r="GWA13" s="83"/>
      <c r="GWB13" s="83"/>
      <c r="GWC13" s="83"/>
      <c r="GWD13" s="83"/>
      <c r="GWE13" s="83"/>
      <c r="GWF13" s="83"/>
      <c r="GWG13" s="83"/>
      <c r="GWH13" s="83"/>
      <c r="GWI13" s="83"/>
      <c r="GWJ13" s="83"/>
      <c r="GWK13" s="83"/>
      <c r="GWL13" s="83"/>
      <c r="GWM13" s="83"/>
      <c r="GWN13" s="83"/>
      <c r="GWO13" s="83"/>
      <c r="GWP13" s="83"/>
      <c r="GWQ13" s="83"/>
      <c r="GWR13" s="83"/>
      <c r="GWS13" s="83"/>
      <c r="GWT13" s="83"/>
      <c r="GWU13" s="83"/>
      <c r="GWV13" s="83"/>
      <c r="GWW13" s="83"/>
      <c r="GWX13" s="83"/>
      <c r="GWY13" s="83"/>
      <c r="GWZ13" s="83"/>
      <c r="GXA13" s="83"/>
      <c r="GXB13" s="83"/>
      <c r="GXC13" s="83"/>
      <c r="GXD13" s="83"/>
      <c r="GXE13" s="83"/>
      <c r="GXF13" s="83"/>
      <c r="GXG13" s="83"/>
      <c r="GXH13" s="83"/>
      <c r="GXI13" s="83"/>
      <c r="GXJ13" s="83"/>
      <c r="GXK13" s="83"/>
      <c r="GXL13" s="83"/>
      <c r="GXM13" s="83"/>
      <c r="GXN13" s="83"/>
      <c r="GXO13" s="83"/>
      <c r="GXP13" s="83"/>
      <c r="GXQ13" s="83"/>
      <c r="GXR13" s="83"/>
      <c r="GXS13" s="83"/>
      <c r="GXT13" s="83"/>
      <c r="GXU13" s="83"/>
      <c r="GXV13" s="83"/>
      <c r="GXW13" s="83"/>
      <c r="GXX13" s="83"/>
      <c r="GXY13" s="83"/>
      <c r="GXZ13" s="83"/>
      <c r="GYA13" s="83"/>
      <c r="GYB13" s="83"/>
      <c r="GYC13" s="83"/>
      <c r="GYD13" s="83"/>
      <c r="GYE13" s="83"/>
      <c r="GYF13" s="83"/>
      <c r="GYG13" s="83"/>
      <c r="GYH13" s="83"/>
      <c r="GYI13" s="83"/>
      <c r="GYJ13" s="83"/>
      <c r="GYK13" s="83"/>
      <c r="GYL13" s="83"/>
      <c r="GYM13" s="83"/>
      <c r="GYN13" s="83"/>
      <c r="GYO13" s="83"/>
      <c r="GYP13" s="83"/>
      <c r="GYQ13" s="83"/>
      <c r="GYR13" s="83"/>
      <c r="GYS13" s="83"/>
      <c r="GYT13" s="83"/>
      <c r="GYU13" s="83"/>
      <c r="GYV13" s="83"/>
      <c r="GYW13" s="83"/>
      <c r="GYX13" s="83"/>
      <c r="GYY13" s="83"/>
      <c r="GYZ13" s="83"/>
      <c r="GZA13" s="83"/>
      <c r="GZB13" s="83"/>
      <c r="GZC13" s="83"/>
      <c r="GZD13" s="83"/>
      <c r="GZE13" s="83"/>
      <c r="GZF13" s="83"/>
      <c r="GZG13" s="83"/>
      <c r="GZH13" s="83"/>
      <c r="GZI13" s="83"/>
      <c r="GZJ13" s="83"/>
      <c r="GZK13" s="83"/>
      <c r="GZL13" s="83"/>
      <c r="GZM13" s="83"/>
      <c r="GZN13" s="83"/>
      <c r="GZO13" s="83"/>
      <c r="GZP13" s="83"/>
      <c r="GZQ13" s="83"/>
      <c r="GZR13" s="83"/>
      <c r="GZS13" s="83"/>
      <c r="GZT13" s="83"/>
      <c r="GZU13" s="83"/>
      <c r="GZV13" s="83"/>
      <c r="GZW13" s="83"/>
      <c r="GZX13" s="83"/>
      <c r="GZY13" s="83"/>
      <c r="GZZ13" s="83"/>
      <c r="HAA13" s="83"/>
      <c r="HAB13" s="83"/>
      <c r="HAC13" s="83"/>
      <c r="HAD13" s="83"/>
      <c r="HAE13" s="83"/>
      <c r="HAF13" s="83"/>
      <c r="HAG13" s="83"/>
      <c r="HAH13" s="83"/>
      <c r="HAI13" s="83"/>
      <c r="HAJ13" s="83"/>
      <c r="HAK13" s="83"/>
      <c r="HAL13" s="83"/>
      <c r="HAM13" s="83"/>
      <c r="HAN13" s="83"/>
      <c r="HAO13" s="83"/>
      <c r="HAP13" s="83"/>
      <c r="HAQ13" s="83"/>
      <c r="HAR13" s="83"/>
      <c r="HAS13" s="83"/>
      <c r="HAT13" s="83"/>
      <c r="HAU13" s="83"/>
      <c r="HAV13" s="83"/>
      <c r="HAW13" s="83"/>
      <c r="HAX13" s="83"/>
      <c r="HAY13" s="83"/>
      <c r="HAZ13" s="83"/>
      <c r="HBA13" s="83"/>
      <c r="HBB13" s="83"/>
      <c r="HBC13" s="83"/>
      <c r="HBD13" s="83"/>
      <c r="HBE13" s="83"/>
      <c r="HBF13" s="83"/>
      <c r="HBG13" s="83"/>
      <c r="HBH13" s="83"/>
      <c r="HBI13" s="83"/>
      <c r="HBJ13" s="83"/>
      <c r="HBK13" s="83"/>
      <c r="HBL13" s="83"/>
      <c r="HBM13" s="83"/>
      <c r="HBN13" s="83"/>
      <c r="HBO13" s="83"/>
      <c r="HBP13" s="83"/>
      <c r="HBQ13" s="83"/>
      <c r="HBR13" s="83"/>
      <c r="HBS13" s="83"/>
      <c r="HBT13" s="83"/>
      <c r="HBU13" s="83"/>
      <c r="HBV13" s="83"/>
      <c r="HBW13" s="83"/>
      <c r="HBX13" s="83"/>
      <c r="HBY13" s="83"/>
      <c r="HBZ13" s="83"/>
      <c r="HCA13" s="83"/>
      <c r="HCB13" s="83"/>
      <c r="HCC13" s="83"/>
      <c r="HCD13" s="83"/>
      <c r="HCE13" s="83"/>
      <c r="HCF13" s="83"/>
      <c r="HCG13" s="83"/>
      <c r="HCH13" s="83"/>
      <c r="HCI13" s="83"/>
      <c r="HCJ13" s="83"/>
      <c r="HCK13" s="83"/>
      <c r="HCL13" s="83"/>
      <c r="HCM13" s="83"/>
      <c r="HCN13" s="83"/>
      <c r="HCO13" s="83"/>
      <c r="HCP13" s="83"/>
      <c r="HCQ13" s="83"/>
      <c r="HCR13" s="83"/>
      <c r="HCS13" s="83"/>
      <c r="HCT13" s="83"/>
      <c r="HCU13" s="83"/>
      <c r="HCV13" s="83"/>
      <c r="HCW13" s="83"/>
      <c r="HCX13" s="83"/>
      <c r="HCY13" s="83"/>
      <c r="HCZ13" s="83"/>
      <c r="HDA13" s="83"/>
      <c r="HDB13" s="83"/>
      <c r="HDC13" s="83"/>
      <c r="HDD13" s="83"/>
      <c r="HDE13" s="83"/>
      <c r="HDF13" s="83"/>
      <c r="HDG13" s="83"/>
      <c r="HDH13" s="83"/>
      <c r="HDI13" s="83"/>
      <c r="HDJ13" s="83"/>
      <c r="HDK13" s="83"/>
      <c r="HDL13" s="83"/>
      <c r="HDM13" s="83"/>
      <c r="HDN13" s="83"/>
      <c r="HDO13" s="83"/>
      <c r="HDP13" s="83"/>
      <c r="HDQ13" s="83"/>
      <c r="HDR13" s="83"/>
      <c r="HDS13" s="83"/>
      <c r="HDT13" s="83"/>
      <c r="HDU13" s="83"/>
      <c r="HDV13" s="83"/>
      <c r="HDW13" s="83"/>
      <c r="HDX13" s="83"/>
      <c r="HDY13" s="83"/>
      <c r="HDZ13" s="83"/>
      <c r="HEA13" s="83"/>
      <c r="HEB13" s="83"/>
      <c r="HEC13" s="83"/>
      <c r="HED13" s="83"/>
      <c r="HEE13" s="83"/>
      <c r="HEF13" s="83"/>
      <c r="HEG13" s="83"/>
      <c r="HEH13" s="83"/>
      <c r="HEI13" s="83"/>
      <c r="HEJ13" s="83"/>
      <c r="HEK13" s="83"/>
      <c r="HEL13" s="83"/>
      <c r="HEM13" s="83"/>
      <c r="HEN13" s="83"/>
      <c r="HEO13" s="83"/>
      <c r="HEP13" s="83"/>
      <c r="HEQ13" s="83"/>
      <c r="HER13" s="83"/>
      <c r="HES13" s="83"/>
      <c r="HET13" s="83"/>
      <c r="HEU13" s="83"/>
      <c r="HEV13" s="83"/>
      <c r="HEW13" s="83"/>
      <c r="HEX13" s="83"/>
      <c r="HEY13" s="83"/>
      <c r="HEZ13" s="83"/>
      <c r="HFA13" s="83"/>
      <c r="HFB13" s="83"/>
      <c r="HFC13" s="83"/>
      <c r="HFD13" s="83"/>
      <c r="HFE13" s="83"/>
      <c r="HFF13" s="83"/>
      <c r="HFG13" s="83"/>
      <c r="HFH13" s="83"/>
      <c r="HFI13" s="83"/>
      <c r="HFJ13" s="83"/>
      <c r="HFK13" s="83"/>
      <c r="HFL13" s="83"/>
      <c r="HFM13" s="83"/>
      <c r="HFN13" s="83"/>
      <c r="HFO13" s="83"/>
      <c r="HFP13" s="83"/>
      <c r="HFQ13" s="83"/>
      <c r="HFR13" s="83"/>
      <c r="HFS13" s="83"/>
      <c r="HFT13" s="83"/>
      <c r="HFU13" s="83"/>
      <c r="HFV13" s="83"/>
      <c r="HFW13" s="83"/>
      <c r="HFX13" s="83"/>
      <c r="HFY13" s="83"/>
      <c r="HFZ13" s="83"/>
      <c r="HGA13" s="83"/>
      <c r="HGB13" s="83"/>
      <c r="HGC13" s="83"/>
      <c r="HGD13" s="83"/>
      <c r="HGE13" s="83"/>
      <c r="HGF13" s="83"/>
      <c r="HGG13" s="83"/>
      <c r="HGH13" s="83"/>
      <c r="HGI13" s="83"/>
      <c r="HGJ13" s="83"/>
      <c r="HGK13" s="83"/>
      <c r="HGL13" s="83"/>
      <c r="HGM13" s="83"/>
      <c r="HGN13" s="83"/>
      <c r="HGO13" s="83"/>
      <c r="HGP13" s="83"/>
      <c r="HGQ13" s="83"/>
      <c r="HGR13" s="83"/>
      <c r="HGS13" s="83"/>
      <c r="HGT13" s="83"/>
      <c r="HGU13" s="83"/>
      <c r="HGV13" s="83"/>
      <c r="HGW13" s="83"/>
      <c r="HGX13" s="83"/>
      <c r="HGY13" s="83"/>
      <c r="HGZ13" s="83"/>
      <c r="HHA13" s="83"/>
      <c r="HHB13" s="83"/>
      <c r="HHC13" s="83"/>
      <c r="HHD13" s="83"/>
      <c r="HHE13" s="83"/>
      <c r="HHF13" s="83"/>
      <c r="HHG13" s="83"/>
      <c r="HHH13" s="83"/>
      <c r="HHI13" s="83"/>
      <c r="HHJ13" s="83"/>
      <c r="HHK13" s="83"/>
      <c r="HHL13" s="83"/>
      <c r="HHM13" s="83"/>
      <c r="HHN13" s="83"/>
      <c r="HHO13" s="83"/>
      <c r="HHP13" s="83"/>
      <c r="HHQ13" s="83"/>
      <c r="HHR13" s="83"/>
      <c r="HHS13" s="83"/>
      <c r="HHT13" s="83"/>
      <c r="HHU13" s="83"/>
      <c r="HHV13" s="83"/>
      <c r="HHW13" s="83"/>
      <c r="HHX13" s="83"/>
      <c r="HHY13" s="83"/>
      <c r="HHZ13" s="83"/>
      <c r="HIA13" s="83"/>
      <c r="HIB13" s="83"/>
      <c r="HIC13" s="83"/>
      <c r="HID13" s="83"/>
      <c r="HIE13" s="83"/>
      <c r="HIF13" s="83"/>
      <c r="HIG13" s="83"/>
      <c r="HIH13" s="83"/>
      <c r="HII13" s="83"/>
      <c r="HIJ13" s="83"/>
      <c r="HIK13" s="83"/>
      <c r="HIL13" s="83"/>
      <c r="HIM13" s="83"/>
      <c r="HIN13" s="83"/>
      <c r="HIO13" s="83"/>
      <c r="HIP13" s="83"/>
      <c r="HIQ13" s="83"/>
      <c r="HIR13" s="83"/>
      <c r="HIS13" s="83"/>
      <c r="HIT13" s="83"/>
      <c r="HIU13" s="83"/>
      <c r="HIV13" s="83"/>
      <c r="HIW13" s="83"/>
      <c r="HIX13" s="83"/>
      <c r="HIY13" s="83"/>
      <c r="HIZ13" s="83"/>
      <c r="HJA13" s="83"/>
      <c r="HJB13" s="83"/>
      <c r="HJC13" s="83"/>
      <c r="HJD13" s="83"/>
      <c r="HJE13" s="83"/>
      <c r="HJF13" s="83"/>
      <c r="HJG13" s="83"/>
      <c r="HJH13" s="83"/>
      <c r="HJI13" s="83"/>
      <c r="HJJ13" s="83"/>
      <c r="HJK13" s="83"/>
      <c r="HJL13" s="83"/>
      <c r="HJM13" s="83"/>
      <c r="HJN13" s="83"/>
      <c r="HJO13" s="83"/>
      <c r="HJP13" s="83"/>
      <c r="HJQ13" s="83"/>
      <c r="HJR13" s="83"/>
      <c r="HJS13" s="83"/>
      <c r="HJT13" s="83"/>
      <c r="HJU13" s="83"/>
      <c r="HJV13" s="83"/>
      <c r="HJW13" s="83"/>
      <c r="HJX13" s="83"/>
      <c r="HJY13" s="83"/>
      <c r="HJZ13" s="83"/>
      <c r="HKA13" s="83"/>
      <c r="HKB13" s="83"/>
      <c r="HKC13" s="83"/>
      <c r="HKD13" s="83"/>
      <c r="HKE13" s="83"/>
      <c r="HKF13" s="83"/>
      <c r="HKG13" s="83"/>
      <c r="HKH13" s="83"/>
      <c r="HKI13" s="83"/>
      <c r="HKJ13" s="83"/>
      <c r="HKK13" s="83"/>
      <c r="HKL13" s="83"/>
      <c r="HKM13" s="83"/>
      <c r="HKN13" s="83"/>
      <c r="HKO13" s="83"/>
      <c r="HKP13" s="83"/>
      <c r="HKQ13" s="83"/>
      <c r="HKR13" s="83"/>
      <c r="HKS13" s="83"/>
      <c r="HKT13" s="83"/>
      <c r="HKU13" s="83"/>
      <c r="HKV13" s="83"/>
      <c r="HKW13" s="83"/>
      <c r="HKX13" s="83"/>
      <c r="HKY13" s="83"/>
      <c r="HKZ13" s="83"/>
      <c r="HLA13" s="83"/>
      <c r="HLB13" s="83"/>
      <c r="HLC13" s="83"/>
      <c r="HLD13" s="83"/>
      <c r="HLE13" s="83"/>
      <c r="HLF13" s="83"/>
      <c r="HLG13" s="83"/>
      <c r="HLH13" s="83"/>
      <c r="HLI13" s="83"/>
      <c r="HLJ13" s="83"/>
      <c r="HLK13" s="83"/>
      <c r="HLL13" s="83"/>
      <c r="HLM13" s="83"/>
      <c r="HLN13" s="83"/>
      <c r="HLO13" s="83"/>
      <c r="HLP13" s="83"/>
      <c r="HLQ13" s="83"/>
      <c r="HLR13" s="83"/>
      <c r="HLS13" s="83"/>
      <c r="HLT13" s="83"/>
      <c r="HLU13" s="83"/>
      <c r="HLV13" s="83"/>
      <c r="HLW13" s="83"/>
      <c r="HLX13" s="83"/>
      <c r="HLY13" s="83"/>
      <c r="HLZ13" s="83"/>
      <c r="HMA13" s="83"/>
      <c r="HMB13" s="83"/>
      <c r="HMC13" s="83"/>
      <c r="HMD13" s="83"/>
      <c r="HME13" s="83"/>
      <c r="HMF13" s="83"/>
      <c r="HMG13" s="83"/>
      <c r="HMH13" s="83"/>
      <c r="HMI13" s="83"/>
      <c r="HMJ13" s="83"/>
      <c r="HMK13" s="83"/>
      <c r="HML13" s="83"/>
      <c r="HMM13" s="83"/>
      <c r="HMN13" s="83"/>
      <c r="HMO13" s="83"/>
      <c r="HMP13" s="83"/>
      <c r="HMQ13" s="83"/>
      <c r="HMR13" s="83"/>
      <c r="HMS13" s="83"/>
      <c r="HMT13" s="83"/>
      <c r="HMU13" s="83"/>
      <c r="HMV13" s="83"/>
      <c r="HMW13" s="83"/>
      <c r="HMX13" s="83"/>
      <c r="HMY13" s="83"/>
      <c r="HMZ13" s="83"/>
      <c r="HNA13" s="83"/>
      <c r="HNB13" s="83"/>
      <c r="HNC13" s="83"/>
      <c r="HND13" s="83"/>
      <c r="HNE13" s="83"/>
      <c r="HNF13" s="83"/>
      <c r="HNG13" s="83"/>
      <c r="HNH13" s="83"/>
      <c r="HNI13" s="83"/>
      <c r="HNJ13" s="83"/>
      <c r="HNK13" s="83"/>
      <c r="HNL13" s="83"/>
      <c r="HNM13" s="83"/>
      <c r="HNN13" s="83"/>
      <c r="HNO13" s="83"/>
      <c r="HNP13" s="83"/>
      <c r="HNQ13" s="83"/>
      <c r="HNR13" s="83"/>
      <c r="HNS13" s="83"/>
      <c r="HNT13" s="83"/>
      <c r="HNU13" s="83"/>
      <c r="HNV13" s="83"/>
      <c r="HNW13" s="83"/>
      <c r="HNX13" s="83"/>
      <c r="HNY13" s="83"/>
      <c r="HNZ13" s="83"/>
      <c r="HOA13" s="83"/>
      <c r="HOB13" s="83"/>
      <c r="HOC13" s="83"/>
      <c r="HOD13" s="83"/>
      <c r="HOE13" s="83"/>
      <c r="HOF13" s="83"/>
      <c r="HOG13" s="83"/>
      <c r="HOH13" s="83"/>
      <c r="HOI13" s="83"/>
      <c r="HOJ13" s="83"/>
      <c r="HOK13" s="83"/>
      <c r="HOL13" s="83"/>
      <c r="HOM13" s="83"/>
      <c r="HON13" s="83"/>
      <c r="HOO13" s="83"/>
      <c r="HOP13" s="83"/>
      <c r="HOQ13" s="83"/>
      <c r="HOR13" s="83"/>
      <c r="HOS13" s="83"/>
      <c r="HOT13" s="83"/>
      <c r="HOU13" s="83"/>
      <c r="HOV13" s="83"/>
      <c r="HOW13" s="83"/>
      <c r="HOX13" s="83"/>
      <c r="HOY13" s="83"/>
      <c r="HOZ13" s="83"/>
      <c r="HPA13" s="83"/>
      <c r="HPB13" s="83"/>
      <c r="HPC13" s="83"/>
      <c r="HPD13" s="83"/>
      <c r="HPE13" s="83"/>
      <c r="HPF13" s="83"/>
      <c r="HPG13" s="83"/>
      <c r="HPH13" s="83"/>
      <c r="HPI13" s="83"/>
      <c r="HPJ13" s="83"/>
      <c r="HPK13" s="83"/>
      <c r="HPL13" s="83"/>
      <c r="HPM13" s="83"/>
      <c r="HPN13" s="83"/>
      <c r="HPO13" s="83"/>
      <c r="HPP13" s="83"/>
      <c r="HPQ13" s="83"/>
      <c r="HPR13" s="83"/>
      <c r="HPS13" s="83"/>
      <c r="HPT13" s="83"/>
      <c r="HPU13" s="83"/>
      <c r="HPV13" s="83"/>
      <c r="HPW13" s="83"/>
      <c r="HPX13" s="83"/>
      <c r="HPY13" s="83"/>
      <c r="HPZ13" s="83"/>
      <c r="HQA13" s="83"/>
      <c r="HQB13" s="83"/>
      <c r="HQC13" s="83"/>
      <c r="HQD13" s="83"/>
      <c r="HQE13" s="83"/>
      <c r="HQF13" s="83"/>
      <c r="HQG13" s="83"/>
      <c r="HQH13" s="83"/>
      <c r="HQI13" s="83"/>
      <c r="HQJ13" s="83"/>
      <c r="HQK13" s="83"/>
      <c r="HQL13" s="83"/>
      <c r="HQM13" s="83"/>
      <c r="HQN13" s="83"/>
      <c r="HQO13" s="83"/>
      <c r="HQP13" s="83"/>
      <c r="HQQ13" s="83"/>
      <c r="HQR13" s="83"/>
      <c r="HQS13" s="83"/>
      <c r="HQT13" s="83"/>
      <c r="HQU13" s="83"/>
      <c r="HQV13" s="83"/>
      <c r="HQW13" s="83"/>
      <c r="HQX13" s="83"/>
      <c r="HQY13" s="83"/>
      <c r="HQZ13" s="83"/>
      <c r="HRA13" s="83"/>
      <c r="HRB13" s="83"/>
      <c r="HRC13" s="83"/>
      <c r="HRD13" s="83"/>
      <c r="HRE13" s="83"/>
      <c r="HRF13" s="83"/>
      <c r="HRG13" s="83"/>
      <c r="HRH13" s="83"/>
      <c r="HRI13" s="83"/>
      <c r="HRJ13" s="83"/>
      <c r="HRK13" s="83"/>
      <c r="HRL13" s="83"/>
      <c r="HRM13" s="83"/>
      <c r="HRN13" s="83"/>
      <c r="HRO13" s="83"/>
      <c r="HRP13" s="83"/>
      <c r="HRQ13" s="83"/>
      <c r="HRR13" s="83"/>
      <c r="HRS13" s="83"/>
      <c r="HRT13" s="83"/>
      <c r="HRU13" s="83"/>
      <c r="HRV13" s="83"/>
      <c r="HRW13" s="83"/>
      <c r="HRX13" s="83"/>
      <c r="HRY13" s="83"/>
      <c r="HRZ13" s="83"/>
      <c r="HSA13" s="83"/>
      <c r="HSB13" s="83"/>
      <c r="HSC13" s="83"/>
      <c r="HSD13" s="83"/>
      <c r="HSE13" s="83"/>
      <c r="HSF13" s="83"/>
      <c r="HSG13" s="83"/>
      <c r="HSH13" s="83"/>
      <c r="HSI13" s="83"/>
      <c r="HSJ13" s="83"/>
      <c r="HSK13" s="83"/>
      <c r="HSL13" s="83"/>
      <c r="HSM13" s="83"/>
      <c r="HSN13" s="83"/>
      <c r="HSO13" s="83"/>
      <c r="HSP13" s="83"/>
      <c r="HSQ13" s="83"/>
      <c r="HSR13" s="83"/>
      <c r="HSS13" s="83"/>
      <c r="HST13" s="83"/>
      <c r="HSU13" s="83"/>
      <c r="HSV13" s="83"/>
      <c r="HSW13" s="83"/>
      <c r="HSX13" s="83"/>
      <c r="HSY13" s="83"/>
      <c r="HSZ13" s="83"/>
      <c r="HTA13" s="83"/>
      <c r="HTB13" s="83"/>
      <c r="HTC13" s="83"/>
      <c r="HTD13" s="83"/>
      <c r="HTE13" s="83"/>
      <c r="HTF13" s="83"/>
      <c r="HTG13" s="83"/>
      <c r="HTH13" s="83"/>
      <c r="HTI13" s="83"/>
      <c r="HTJ13" s="83"/>
      <c r="HTK13" s="83"/>
      <c r="HTL13" s="83"/>
      <c r="HTM13" s="83"/>
      <c r="HTN13" s="83"/>
      <c r="HTO13" s="83"/>
      <c r="HTP13" s="83"/>
      <c r="HTQ13" s="83"/>
      <c r="HTR13" s="83"/>
      <c r="HTS13" s="83"/>
      <c r="HTT13" s="83"/>
      <c r="HTU13" s="83"/>
      <c r="HTV13" s="83"/>
      <c r="HTW13" s="83"/>
      <c r="HTX13" s="83"/>
      <c r="HTY13" s="83"/>
      <c r="HTZ13" s="83"/>
      <c r="HUA13" s="83"/>
      <c r="HUB13" s="83"/>
      <c r="HUC13" s="83"/>
      <c r="HUD13" s="83"/>
      <c r="HUE13" s="83"/>
      <c r="HUF13" s="83"/>
      <c r="HUG13" s="83"/>
      <c r="HUH13" s="83"/>
      <c r="HUI13" s="83"/>
      <c r="HUJ13" s="83"/>
      <c r="HUK13" s="83"/>
      <c r="HUL13" s="83"/>
      <c r="HUM13" s="83"/>
      <c r="HUN13" s="83"/>
      <c r="HUO13" s="83"/>
      <c r="HUP13" s="83"/>
      <c r="HUQ13" s="83"/>
      <c r="HUR13" s="83"/>
      <c r="HUS13" s="83"/>
      <c r="HUT13" s="83"/>
      <c r="HUU13" s="83"/>
      <c r="HUV13" s="83"/>
      <c r="HUW13" s="83"/>
      <c r="HUX13" s="83"/>
      <c r="HUY13" s="83"/>
      <c r="HUZ13" s="83"/>
      <c r="HVA13" s="83"/>
      <c r="HVB13" s="83"/>
      <c r="HVC13" s="83"/>
      <c r="HVD13" s="83"/>
      <c r="HVE13" s="83"/>
      <c r="HVF13" s="83"/>
      <c r="HVG13" s="83"/>
      <c r="HVH13" s="83"/>
      <c r="HVI13" s="83"/>
      <c r="HVJ13" s="83"/>
      <c r="HVK13" s="83"/>
      <c r="HVL13" s="83"/>
      <c r="HVM13" s="83"/>
      <c r="HVN13" s="83"/>
      <c r="HVO13" s="83"/>
      <c r="HVP13" s="83"/>
      <c r="HVQ13" s="83"/>
      <c r="HVR13" s="83"/>
      <c r="HVS13" s="83"/>
      <c r="HVT13" s="83"/>
      <c r="HVU13" s="83"/>
      <c r="HVV13" s="83"/>
      <c r="HVW13" s="83"/>
      <c r="HVX13" s="83"/>
      <c r="HVY13" s="83"/>
      <c r="HVZ13" s="83"/>
      <c r="HWA13" s="83"/>
      <c r="HWB13" s="83"/>
      <c r="HWC13" s="83"/>
      <c r="HWD13" s="83"/>
      <c r="HWE13" s="83"/>
      <c r="HWF13" s="83"/>
      <c r="HWG13" s="83"/>
      <c r="HWH13" s="83"/>
      <c r="HWI13" s="83"/>
      <c r="HWJ13" s="83"/>
      <c r="HWK13" s="83"/>
      <c r="HWL13" s="83"/>
      <c r="HWM13" s="83"/>
      <c r="HWN13" s="83"/>
      <c r="HWO13" s="83"/>
      <c r="HWP13" s="83"/>
      <c r="HWQ13" s="83"/>
      <c r="HWR13" s="83"/>
      <c r="HWS13" s="83"/>
      <c r="HWT13" s="83"/>
      <c r="HWU13" s="83"/>
      <c r="HWV13" s="83"/>
      <c r="HWW13" s="83"/>
      <c r="HWX13" s="83"/>
      <c r="HWY13" s="83"/>
      <c r="HWZ13" s="83"/>
      <c r="HXA13" s="83"/>
      <c r="HXB13" s="83"/>
      <c r="HXC13" s="83"/>
      <c r="HXD13" s="83"/>
      <c r="HXE13" s="83"/>
      <c r="HXF13" s="83"/>
      <c r="HXG13" s="83"/>
      <c r="HXH13" s="83"/>
      <c r="HXI13" s="83"/>
      <c r="HXJ13" s="83"/>
      <c r="HXK13" s="83"/>
      <c r="HXL13" s="83"/>
      <c r="HXM13" s="83"/>
      <c r="HXN13" s="83"/>
      <c r="HXO13" s="83"/>
      <c r="HXP13" s="83"/>
      <c r="HXQ13" s="83"/>
      <c r="HXR13" s="83"/>
      <c r="HXS13" s="83"/>
      <c r="HXT13" s="83"/>
      <c r="HXU13" s="83"/>
      <c r="HXV13" s="83"/>
      <c r="HXW13" s="83"/>
      <c r="HXX13" s="83"/>
      <c r="HXY13" s="83"/>
      <c r="HXZ13" s="83"/>
      <c r="HYA13" s="83"/>
      <c r="HYB13" s="83"/>
      <c r="HYC13" s="83"/>
      <c r="HYD13" s="83"/>
      <c r="HYE13" s="83"/>
      <c r="HYF13" s="83"/>
      <c r="HYG13" s="83"/>
      <c r="HYH13" s="83"/>
      <c r="HYI13" s="83"/>
      <c r="HYJ13" s="83"/>
      <c r="HYK13" s="83"/>
      <c r="HYL13" s="83"/>
      <c r="HYM13" s="83"/>
      <c r="HYN13" s="83"/>
      <c r="HYO13" s="83"/>
      <c r="HYP13" s="83"/>
      <c r="HYQ13" s="83"/>
      <c r="HYR13" s="83"/>
      <c r="HYS13" s="83"/>
      <c r="HYT13" s="83"/>
      <c r="HYU13" s="83"/>
      <c r="HYV13" s="83"/>
      <c r="HYW13" s="83"/>
      <c r="HYX13" s="83"/>
      <c r="HYY13" s="83"/>
      <c r="HYZ13" s="83"/>
      <c r="HZA13" s="83"/>
      <c r="HZB13" s="83"/>
      <c r="HZC13" s="83"/>
      <c r="HZD13" s="83"/>
      <c r="HZE13" s="83"/>
      <c r="HZF13" s="83"/>
      <c r="HZG13" s="83"/>
      <c r="HZH13" s="83"/>
      <c r="HZI13" s="83"/>
      <c r="HZJ13" s="83"/>
      <c r="HZK13" s="83"/>
      <c r="HZL13" s="83"/>
      <c r="HZM13" s="83"/>
      <c r="HZN13" s="83"/>
      <c r="HZO13" s="83"/>
      <c r="HZP13" s="83"/>
      <c r="HZQ13" s="83"/>
      <c r="HZR13" s="83"/>
      <c r="HZS13" s="83"/>
      <c r="HZT13" s="83"/>
      <c r="HZU13" s="83"/>
      <c r="HZV13" s="83"/>
      <c r="HZW13" s="83"/>
      <c r="HZX13" s="83"/>
      <c r="HZY13" s="83"/>
      <c r="HZZ13" s="83"/>
      <c r="IAA13" s="83"/>
      <c r="IAB13" s="83"/>
      <c r="IAC13" s="83"/>
      <c r="IAD13" s="83"/>
      <c r="IAE13" s="83"/>
      <c r="IAF13" s="83"/>
      <c r="IAG13" s="83"/>
      <c r="IAH13" s="83"/>
      <c r="IAI13" s="83"/>
      <c r="IAJ13" s="83"/>
      <c r="IAK13" s="83"/>
      <c r="IAL13" s="83"/>
      <c r="IAM13" s="83"/>
      <c r="IAN13" s="83"/>
      <c r="IAO13" s="83"/>
      <c r="IAP13" s="83"/>
      <c r="IAQ13" s="83"/>
      <c r="IAR13" s="83"/>
      <c r="IAS13" s="83"/>
      <c r="IAT13" s="83"/>
      <c r="IAU13" s="83"/>
      <c r="IAV13" s="83"/>
      <c r="IAW13" s="83"/>
      <c r="IAX13" s="83"/>
      <c r="IAY13" s="83"/>
      <c r="IAZ13" s="83"/>
      <c r="IBA13" s="83"/>
      <c r="IBB13" s="83"/>
      <c r="IBC13" s="83"/>
      <c r="IBD13" s="83"/>
      <c r="IBE13" s="83"/>
      <c r="IBF13" s="83"/>
      <c r="IBG13" s="83"/>
      <c r="IBH13" s="83"/>
      <c r="IBI13" s="83"/>
      <c r="IBJ13" s="83"/>
      <c r="IBK13" s="83"/>
      <c r="IBL13" s="83"/>
      <c r="IBM13" s="83"/>
      <c r="IBN13" s="83"/>
      <c r="IBO13" s="83"/>
      <c r="IBP13" s="83"/>
      <c r="IBQ13" s="83"/>
      <c r="IBR13" s="83"/>
      <c r="IBS13" s="83"/>
      <c r="IBT13" s="83"/>
      <c r="IBU13" s="83"/>
      <c r="IBV13" s="83"/>
      <c r="IBW13" s="83"/>
      <c r="IBX13" s="83"/>
      <c r="IBY13" s="83"/>
      <c r="IBZ13" s="83"/>
      <c r="ICA13" s="83"/>
      <c r="ICB13" s="83"/>
      <c r="ICC13" s="83"/>
      <c r="ICD13" s="83"/>
      <c r="ICE13" s="83"/>
      <c r="ICF13" s="83"/>
      <c r="ICG13" s="83"/>
      <c r="ICH13" s="83"/>
      <c r="ICI13" s="83"/>
      <c r="ICJ13" s="83"/>
      <c r="ICK13" s="83"/>
      <c r="ICL13" s="83"/>
      <c r="ICM13" s="83"/>
      <c r="ICN13" s="83"/>
      <c r="ICO13" s="83"/>
      <c r="ICP13" s="83"/>
      <c r="ICQ13" s="83"/>
      <c r="ICR13" s="83"/>
      <c r="ICS13" s="83"/>
      <c r="ICT13" s="83"/>
      <c r="ICU13" s="83"/>
      <c r="ICV13" s="83"/>
      <c r="ICW13" s="83"/>
      <c r="ICX13" s="83"/>
      <c r="ICY13" s="83"/>
      <c r="ICZ13" s="83"/>
      <c r="IDA13" s="83"/>
      <c r="IDB13" s="83"/>
      <c r="IDC13" s="83"/>
      <c r="IDD13" s="83"/>
      <c r="IDE13" s="83"/>
      <c r="IDF13" s="83"/>
      <c r="IDG13" s="83"/>
      <c r="IDH13" s="83"/>
      <c r="IDI13" s="83"/>
      <c r="IDJ13" s="83"/>
      <c r="IDK13" s="83"/>
      <c r="IDL13" s="83"/>
      <c r="IDM13" s="83"/>
      <c r="IDN13" s="83"/>
      <c r="IDO13" s="83"/>
      <c r="IDP13" s="83"/>
      <c r="IDQ13" s="83"/>
      <c r="IDR13" s="83"/>
      <c r="IDS13" s="83"/>
      <c r="IDT13" s="83"/>
      <c r="IDU13" s="83"/>
      <c r="IDV13" s="83"/>
      <c r="IDW13" s="83"/>
      <c r="IDX13" s="83"/>
      <c r="IDY13" s="83"/>
      <c r="IDZ13" s="83"/>
      <c r="IEA13" s="83"/>
      <c r="IEB13" s="83"/>
      <c r="IEC13" s="83"/>
      <c r="IED13" s="83"/>
      <c r="IEE13" s="83"/>
      <c r="IEF13" s="83"/>
      <c r="IEG13" s="83"/>
      <c r="IEH13" s="83"/>
      <c r="IEI13" s="83"/>
      <c r="IEJ13" s="83"/>
      <c r="IEK13" s="83"/>
      <c r="IEL13" s="83"/>
      <c r="IEM13" s="83"/>
      <c r="IEN13" s="83"/>
      <c r="IEO13" s="83"/>
      <c r="IEP13" s="83"/>
      <c r="IEQ13" s="83"/>
      <c r="IER13" s="83"/>
      <c r="IES13" s="83"/>
      <c r="IET13" s="83"/>
      <c r="IEU13" s="83"/>
      <c r="IEV13" s="83"/>
      <c r="IEW13" s="83"/>
      <c r="IEX13" s="83"/>
      <c r="IEY13" s="83"/>
      <c r="IEZ13" s="83"/>
      <c r="IFA13" s="83"/>
      <c r="IFB13" s="83"/>
      <c r="IFC13" s="83"/>
      <c r="IFD13" s="83"/>
      <c r="IFE13" s="83"/>
      <c r="IFF13" s="83"/>
      <c r="IFG13" s="83"/>
      <c r="IFH13" s="83"/>
      <c r="IFI13" s="83"/>
      <c r="IFJ13" s="83"/>
      <c r="IFK13" s="83"/>
      <c r="IFL13" s="83"/>
      <c r="IFM13" s="83"/>
      <c r="IFN13" s="83"/>
      <c r="IFO13" s="83"/>
      <c r="IFP13" s="83"/>
      <c r="IFQ13" s="83"/>
      <c r="IFR13" s="83"/>
      <c r="IFS13" s="83"/>
      <c r="IFT13" s="83"/>
      <c r="IFU13" s="83"/>
      <c r="IFV13" s="83"/>
      <c r="IFW13" s="83"/>
      <c r="IFX13" s="83"/>
      <c r="IFY13" s="83"/>
      <c r="IFZ13" s="83"/>
      <c r="IGA13" s="83"/>
      <c r="IGB13" s="83"/>
      <c r="IGC13" s="83"/>
      <c r="IGD13" s="83"/>
      <c r="IGE13" s="83"/>
      <c r="IGF13" s="83"/>
      <c r="IGG13" s="83"/>
      <c r="IGH13" s="83"/>
      <c r="IGI13" s="83"/>
      <c r="IGJ13" s="83"/>
      <c r="IGK13" s="83"/>
      <c r="IGL13" s="83"/>
      <c r="IGM13" s="83"/>
      <c r="IGN13" s="83"/>
      <c r="IGO13" s="83"/>
      <c r="IGP13" s="83"/>
      <c r="IGQ13" s="83"/>
      <c r="IGR13" s="83"/>
      <c r="IGS13" s="83"/>
      <c r="IGT13" s="83"/>
      <c r="IGU13" s="83"/>
      <c r="IGV13" s="83"/>
      <c r="IGW13" s="83"/>
      <c r="IGX13" s="83"/>
      <c r="IGY13" s="83"/>
      <c r="IGZ13" s="83"/>
      <c r="IHA13" s="83"/>
      <c r="IHB13" s="83"/>
      <c r="IHC13" s="83"/>
      <c r="IHD13" s="83"/>
      <c r="IHE13" s="83"/>
      <c r="IHF13" s="83"/>
      <c r="IHG13" s="83"/>
      <c r="IHH13" s="83"/>
      <c r="IHI13" s="83"/>
      <c r="IHJ13" s="83"/>
      <c r="IHK13" s="83"/>
      <c r="IHL13" s="83"/>
      <c r="IHM13" s="83"/>
      <c r="IHN13" s="83"/>
      <c r="IHO13" s="83"/>
      <c r="IHP13" s="83"/>
      <c r="IHQ13" s="83"/>
      <c r="IHR13" s="83"/>
      <c r="IHS13" s="83"/>
      <c r="IHT13" s="83"/>
      <c r="IHU13" s="83"/>
      <c r="IHV13" s="83"/>
      <c r="IHW13" s="83"/>
      <c r="IHX13" s="83"/>
      <c r="IHY13" s="83"/>
      <c r="IHZ13" s="83"/>
      <c r="IIA13" s="83"/>
      <c r="IIB13" s="83"/>
      <c r="IIC13" s="83"/>
      <c r="IID13" s="83"/>
      <c r="IIE13" s="83"/>
      <c r="IIF13" s="83"/>
      <c r="IIG13" s="83"/>
      <c r="IIH13" s="83"/>
      <c r="III13" s="83"/>
      <c r="IIJ13" s="83"/>
      <c r="IIK13" s="83"/>
      <c r="IIL13" s="83"/>
      <c r="IIM13" s="83"/>
      <c r="IIN13" s="83"/>
      <c r="IIO13" s="83"/>
      <c r="IIP13" s="83"/>
      <c r="IIQ13" s="83"/>
      <c r="IIR13" s="83"/>
      <c r="IIS13" s="83"/>
      <c r="IIT13" s="83"/>
      <c r="IIU13" s="83"/>
      <c r="IIV13" s="83"/>
      <c r="IIW13" s="83"/>
      <c r="IIX13" s="83"/>
      <c r="IIY13" s="83"/>
      <c r="IIZ13" s="83"/>
      <c r="IJA13" s="83"/>
      <c r="IJB13" s="83"/>
      <c r="IJC13" s="83"/>
      <c r="IJD13" s="83"/>
      <c r="IJE13" s="83"/>
      <c r="IJF13" s="83"/>
      <c r="IJG13" s="83"/>
      <c r="IJH13" s="83"/>
      <c r="IJI13" s="83"/>
      <c r="IJJ13" s="83"/>
      <c r="IJK13" s="83"/>
      <c r="IJL13" s="83"/>
      <c r="IJM13" s="83"/>
      <c r="IJN13" s="83"/>
      <c r="IJO13" s="83"/>
      <c r="IJP13" s="83"/>
      <c r="IJQ13" s="83"/>
      <c r="IJR13" s="83"/>
      <c r="IJS13" s="83"/>
      <c r="IJT13" s="83"/>
      <c r="IJU13" s="83"/>
      <c r="IJV13" s="83"/>
      <c r="IJW13" s="83"/>
      <c r="IJX13" s="83"/>
      <c r="IJY13" s="83"/>
      <c r="IJZ13" s="83"/>
      <c r="IKA13" s="83"/>
      <c r="IKB13" s="83"/>
      <c r="IKC13" s="83"/>
      <c r="IKD13" s="83"/>
      <c r="IKE13" s="83"/>
      <c r="IKF13" s="83"/>
      <c r="IKG13" s="83"/>
      <c r="IKH13" s="83"/>
      <c r="IKI13" s="83"/>
      <c r="IKJ13" s="83"/>
      <c r="IKK13" s="83"/>
      <c r="IKL13" s="83"/>
      <c r="IKM13" s="83"/>
      <c r="IKN13" s="83"/>
      <c r="IKO13" s="83"/>
      <c r="IKP13" s="83"/>
      <c r="IKQ13" s="83"/>
      <c r="IKR13" s="83"/>
      <c r="IKS13" s="83"/>
      <c r="IKT13" s="83"/>
      <c r="IKU13" s="83"/>
      <c r="IKV13" s="83"/>
      <c r="IKW13" s="83"/>
      <c r="IKX13" s="83"/>
      <c r="IKY13" s="83"/>
      <c r="IKZ13" s="83"/>
      <c r="ILA13" s="83"/>
      <c r="ILB13" s="83"/>
      <c r="ILC13" s="83"/>
      <c r="ILD13" s="83"/>
      <c r="ILE13" s="83"/>
      <c r="ILF13" s="83"/>
      <c r="ILG13" s="83"/>
      <c r="ILH13" s="83"/>
      <c r="ILI13" s="83"/>
      <c r="ILJ13" s="83"/>
      <c r="ILK13" s="83"/>
      <c r="ILL13" s="83"/>
      <c r="ILM13" s="83"/>
      <c r="ILN13" s="83"/>
      <c r="ILO13" s="83"/>
      <c r="ILP13" s="83"/>
      <c r="ILQ13" s="83"/>
      <c r="ILR13" s="83"/>
      <c r="ILS13" s="83"/>
      <c r="ILT13" s="83"/>
      <c r="ILU13" s="83"/>
      <c r="ILV13" s="83"/>
      <c r="ILW13" s="83"/>
      <c r="ILX13" s="83"/>
      <c r="ILY13" s="83"/>
      <c r="ILZ13" s="83"/>
      <c r="IMA13" s="83"/>
      <c r="IMB13" s="83"/>
      <c r="IMC13" s="83"/>
      <c r="IMD13" s="83"/>
      <c r="IME13" s="83"/>
      <c r="IMF13" s="83"/>
      <c r="IMG13" s="83"/>
      <c r="IMH13" s="83"/>
      <c r="IMI13" s="83"/>
      <c r="IMJ13" s="83"/>
      <c r="IMK13" s="83"/>
      <c r="IML13" s="83"/>
      <c r="IMM13" s="83"/>
      <c r="IMN13" s="83"/>
      <c r="IMO13" s="83"/>
      <c r="IMP13" s="83"/>
      <c r="IMQ13" s="83"/>
      <c r="IMR13" s="83"/>
      <c r="IMS13" s="83"/>
      <c r="IMT13" s="83"/>
      <c r="IMU13" s="83"/>
      <c r="IMV13" s="83"/>
      <c r="IMW13" s="83"/>
      <c r="IMX13" s="83"/>
      <c r="IMY13" s="83"/>
      <c r="IMZ13" s="83"/>
      <c r="INA13" s="83"/>
      <c r="INB13" s="83"/>
      <c r="INC13" s="83"/>
      <c r="IND13" s="83"/>
      <c r="INE13" s="83"/>
      <c r="INF13" s="83"/>
      <c r="ING13" s="83"/>
      <c r="INH13" s="83"/>
      <c r="INI13" s="83"/>
      <c r="INJ13" s="83"/>
      <c r="INK13" s="83"/>
      <c r="INL13" s="83"/>
      <c r="INM13" s="83"/>
      <c r="INN13" s="83"/>
      <c r="INO13" s="83"/>
      <c r="INP13" s="83"/>
      <c r="INQ13" s="83"/>
      <c r="INR13" s="83"/>
      <c r="INS13" s="83"/>
      <c r="INT13" s="83"/>
      <c r="INU13" s="83"/>
      <c r="INV13" s="83"/>
      <c r="INW13" s="83"/>
      <c r="INX13" s="83"/>
      <c r="INY13" s="83"/>
      <c r="INZ13" s="83"/>
      <c r="IOA13" s="83"/>
      <c r="IOB13" s="83"/>
      <c r="IOC13" s="83"/>
      <c r="IOD13" s="83"/>
      <c r="IOE13" s="83"/>
      <c r="IOF13" s="83"/>
      <c r="IOG13" s="83"/>
      <c r="IOH13" s="83"/>
      <c r="IOI13" s="83"/>
      <c r="IOJ13" s="83"/>
      <c r="IOK13" s="83"/>
      <c r="IOL13" s="83"/>
      <c r="IOM13" s="83"/>
      <c r="ION13" s="83"/>
      <c r="IOO13" s="83"/>
      <c r="IOP13" s="83"/>
      <c r="IOQ13" s="83"/>
      <c r="IOR13" s="83"/>
      <c r="IOS13" s="83"/>
      <c r="IOT13" s="83"/>
      <c r="IOU13" s="83"/>
      <c r="IOV13" s="83"/>
      <c r="IOW13" s="83"/>
      <c r="IOX13" s="83"/>
      <c r="IOY13" s="83"/>
      <c r="IOZ13" s="83"/>
      <c r="IPA13" s="83"/>
      <c r="IPB13" s="83"/>
      <c r="IPC13" s="83"/>
      <c r="IPD13" s="83"/>
      <c r="IPE13" s="83"/>
      <c r="IPF13" s="83"/>
      <c r="IPG13" s="83"/>
      <c r="IPH13" s="83"/>
      <c r="IPI13" s="83"/>
      <c r="IPJ13" s="83"/>
      <c r="IPK13" s="83"/>
      <c r="IPL13" s="83"/>
      <c r="IPM13" s="83"/>
      <c r="IPN13" s="83"/>
      <c r="IPO13" s="83"/>
      <c r="IPP13" s="83"/>
      <c r="IPQ13" s="83"/>
      <c r="IPR13" s="83"/>
      <c r="IPS13" s="83"/>
      <c r="IPT13" s="83"/>
      <c r="IPU13" s="83"/>
      <c r="IPV13" s="83"/>
      <c r="IPW13" s="83"/>
      <c r="IPX13" s="83"/>
      <c r="IPY13" s="83"/>
      <c r="IPZ13" s="83"/>
      <c r="IQA13" s="83"/>
      <c r="IQB13" s="83"/>
      <c r="IQC13" s="83"/>
      <c r="IQD13" s="83"/>
      <c r="IQE13" s="83"/>
      <c r="IQF13" s="83"/>
      <c r="IQG13" s="83"/>
      <c r="IQH13" s="83"/>
      <c r="IQI13" s="83"/>
      <c r="IQJ13" s="83"/>
      <c r="IQK13" s="83"/>
      <c r="IQL13" s="83"/>
      <c r="IQM13" s="83"/>
      <c r="IQN13" s="83"/>
      <c r="IQO13" s="83"/>
      <c r="IQP13" s="83"/>
      <c r="IQQ13" s="83"/>
      <c r="IQR13" s="83"/>
      <c r="IQS13" s="83"/>
      <c r="IQT13" s="83"/>
      <c r="IQU13" s="83"/>
      <c r="IQV13" s="83"/>
      <c r="IQW13" s="83"/>
      <c r="IQX13" s="83"/>
      <c r="IQY13" s="83"/>
      <c r="IQZ13" s="83"/>
      <c r="IRA13" s="83"/>
      <c r="IRB13" s="83"/>
      <c r="IRC13" s="83"/>
      <c r="IRD13" s="83"/>
      <c r="IRE13" s="83"/>
      <c r="IRF13" s="83"/>
      <c r="IRG13" s="83"/>
      <c r="IRH13" s="83"/>
      <c r="IRI13" s="83"/>
      <c r="IRJ13" s="83"/>
      <c r="IRK13" s="83"/>
      <c r="IRL13" s="83"/>
      <c r="IRM13" s="83"/>
      <c r="IRN13" s="83"/>
      <c r="IRO13" s="83"/>
      <c r="IRP13" s="83"/>
      <c r="IRQ13" s="83"/>
      <c r="IRR13" s="83"/>
      <c r="IRS13" s="83"/>
      <c r="IRT13" s="83"/>
      <c r="IRU13" s="83"/>
      <c r="IRV13" s="83"/>
      <c r="IRW13" s="83"/>
      <c r="IRX13" s="83"/>
      <c r="IRY13" s="83"/>
      <c r="IRZ13" s="83"/>
      <c r="ISA13" s="83"/>
      <c r="ISB13" s="83"/>
      <c r="ISC13" s="83"/>
      <c r="ISD13" s="83"/>
      <c r="ISE13" s="83"/>
      <c r="ISF13" s="83"/>
      <c r="ISG13" s="83"/>
      <c r="ISH13" s="83"/>
      <c r="ISI13" s="83"/>
      <c r="ISJ13" s="83"/>
      <c r="ISK13" s="83"/>
      <c r="ISL13" s="83"/>
      <c r="ISM13" s="83"/>
      <c r="ISN13" s="83"/>
      <c r="ISO13" s="83"/>
      <c r="ISP13" s="83"/>
      <c r="ISQ13" s="83"/>
      <c r="ISR13" s="83"/>
      <c r="ISS13" s="83"/>
      <c r="IST13" s="83"/>
      <c r="ISU13" s="83"/>
      <c r="ISV13" s="83"/>
      <c r="ISW13" s="83"/>
      <c r="ISX13" s="83"/>
      <c r="ISY13" s="83"/>
      <c r="ISZ13" s="83"/>
      <c r="ITA13" s="83"/>
      <c r="ITB13" s="83"/>
      <c r="ITC13" s="83"/>
      <c r="ITD13" s="83"/>
      <c r="ITE13" s="83"/>
      <c r="ITF13" s="83"/>
      <c r="ITG13" s="83"/>
      <c r="ITH13" s="83"/>
      <c r="ITI13" s="83"/>
      <c r="ITJ13" s="83"/>
      <c r="ITK13" s="83"/>
      <c r="ITL13" s="83"/>
      <c r="ITM13" s="83"/>
      <c r="ITN13" s="83"/>
      <c r="ITO13" s="83"/>
      <c r="ITP13" s="83"/>
      <c r="ITQ13" s="83"/>
      <c r="ITR13" s="83"/>
      <c r="ITS13" s="83"/>
      <c r="ITT13" s="83"/>
      <c r="ITU13" s="83"/>
      <c r="ITV13" s="83"/>
      <c r="ITW13" s="83"/>
      <c r="ITX13" s="83"/>
      <c r="ITY13" s="83"/>
      <c r="ITZ13" s="83"/>
      <c r="IUA13" s="83"/>
      <c r="IUB13" s="83"/>
      <c r="IUC13" s="83"/>
      <c r="IUD13" s="83"/>
      <c r="IUE13" s="83"/>
      <c r="IUF13" s="83"/>
      <c r="IUG13" s="83"/>
      <c r="IUH13" s="83"/>
      <c r="IUI13" s="83"/>
      <c r="IUJ13" s="83"/>
      <c r="IUK13" s="83"/>
      <c r="IUL13" s="83"/>
      <c r="IUM13" s="83"/>
      <c r="IUN13" s="83"/>
      <c r="IUO13" s="83"/>
      <c r="IUP13" s="83"/>
      <c r="IUQ13" s="83"/>
      <c r="IUR13" s="83"/>
      <c r="IUS13" s="83"/>
      <c r="IUT13" s="83"/>
      <c r="IUU13" s="83"/>
      <c r="IUV13" s="83"/>
      <c r="IUW13" s="83"/>
      <c r="IUX13" s="83"/>
      <c r="IUY13" s="83"/>
      <c r="IUZ13" s="83"/>
      <c r="IVA13" s="83"/>
      <c r="IVB13" s="83"/>
      <c r="IVC13" s="83"/>
      <c r="IVD13" s="83"/>
      <c r="IVE13" s="83"/>
      <c r="IVF13" s="83"/>
      <c r="IVG13" s="83"/>
      <c r="IVH13" s="83"/>
      <c r="IVI13" s="83"/>
      <c r="IVJ13" s="83"/>
      <c r="IVK13" s="83"/>
      <c r="IVL13" s="83"/>
      <c r="IVM13" s="83"/>
      <c r="IVN13" s="83"/>
      <c r="IVO13" s="83"/>
      <c r="IVP13" s="83"/>
      <c r="IVQ13" s="83"/>
      <c r="IVR13" s="83"/>
      <c r="IVS13" s="83"/>
      <c r="IVT13" s="83"/>
      <c r="IVU13" s="83"/>
      <c r="IVV13" s="83"/>
      <c r="IVW13" s="83"/>
      <c r="IVX13" s="83"/>
      <c r="IVY13" s="83"/>
      <c r="IVZ13" s="83"/>
      <c r="IWA13" s="83"/>
      <c r="IWB13" s="83"/>
      <c r="IWC13" s="83"/>
      <c r="IWD13" s="83"/>
      <c r="IWE13" s="83"/>
      <c r="IWF13" s="83"/>
      <c r="IWG13" s="83"/>
      <c r="IWH13" s="83"/>
      <c r="IWI13" s="83"/>
      <c r="IWJ13" s="83"/>
      <c r="IWK13" s="83"/>
      <c r="IWL13" s="83"/>
      <c r="IWM13" s="83"/>
      <c r="IWN13" s="83"/>
      <c r="IWO13" s="83"/>
      <c r="IWP13" s="83"/>
      <c r="IWQ13" s="83"/>
      <c r="IWR13" s="83"/>
      <c r="IWS13" s="83"/>
      <c r="IWT13" s="83"/>
      <c r="IWU13" s="83"/>
      <c r="IWV13" s="83"/>
      <c r="IWW13" s="83"/>
      <c r="IWX13" s="83"/>
      <c r="IWY13" s="83"/>
      <c r="IWZ13" s="83"/>
      <c r="IXA13" s="83"/>
      <c r="IXB13" s="83"/>
      <c r="IXC13" s="83"/>
      <c r="IXD13" s="83"/>
      <c r="IXE13" s="83"/>
      <c r="IXF13" s="83"/>
      <c r="IXG13" s="83"/>
      <c r="IXH13" s="83"/>
      <c r="IXI13" s="83"/>
      <c r="IXJ13" s="83"/>
      <c r="IXK13" s="83"/>
      <c r="IXL13" s="83"/>
      <c r="IXM13" s="83"/>
      <c r="IXN13" s="83"/>
      <c r="IXO13" s="83"/>
      <c r="IXP13" s="83"/>
      <c r="IXQ13" s="83"/>
      <c r="IXR13" s="83"/>
      <c r="IXS13" s="83"/>
      <c r="IXT13" s="83"/>
      <c r="IXU13" s="83"/>
      <c r="IXV13" s="83"/>
      <c r="IXW13" s="83"/>
      <c r="IXX13" s="83"/>
      <c r="IXY13" s="83"/>
      <c r="IXZ13" s="83"/>
      <c r="IYA13" s="83"/>
      <c r="IYB13" s="83"/>
      <c r="IYC13" s="83"/>
      <c r="IYD13" s="83"/>
      <c r="IYE13" s="83"/>
      <c r="IYF13" s="83"/>
      <c r="IYG13" s="83"/>
      <c r="IYH13" s="83"/>
      <c r="IYI13" s="83"/>
      <c r="IYJ13" s="83"/>
      <c r="IYK13" s="83"/>
      <c r="IYL13" s="83"/>
      <c r="IYM13" s="83"/>
      <c r="IYN13" s="83"/>
      <c r="IYO13" s="83"/>
      <c r="IYP13" s="83"/>
      <c r="IYQ13" s="83"/>
      <c r="IYR13" s="83"/>
      <c r="IYS13" s="83"/>
      <c r="IYT13" s="83"/>
      <c r="IYU13" s="83"/>
      <c r="IYV13" s="83"/>
      <c r="IYW13" s="83"/>
      <c r="IYX13" s="83"/>
      <c r="IYY13" s="83"/>
      <c r="IYZ13" s="83"/>
      <c r="IZA13" s="83"/>
      <c r="IZB13" s="83"/>
      <c r="IZC13" s="83"/>
      <c r="IZD13" s="83"/>
      <c r="IZE13" s="83"/>
      <c r="IZF13" s="83"/>
      <c r="IZG13" s="83"/>
      <c r="IZH13" s="83"/>
      <c r="IZI13" s="83"/>
      <c r="IZJ13" s="83"/>
      <c r="IZK13" s="83"/>
      <c r="IZL13" s="83"/>
      <c r="IZM13" s="83"/>
      <c r="IZN13" s="83"/>
      <c r="IZO13" s="83"/>
      <c r="IZP13" s="83"/>
      <c r="IZQ13" s="83"/>
      <c r="IZR13" s="83"/>
      <c r="IZS13" s="83"/>
      <c r="IZT13" s="83"/>
      <c r="IZU13" s="83"/>
      <c r="IZV13" s="83"/>
      <c r="IZW13" s="83"/>
      <c r="IZX13" s="83"/>
      <c r="IZY13" s="83"/>
      <c r="IZZ13" s="83"/>
      <c r="JAA13" s="83"/>
      <c r="JAB13" s="83"/>
      <c r="JAC13" s="83"/>
      <c r="JAD13" s="83"/>
      <c r="JAE13" s="83"/>
      <c r="JAF13" s="83"/>
      <c r="JAG13" s="83"/>
      <c r="JAH13" s="83"/>
      <c r="JAI13" s="83"/>
      <c r="JAJ13" s="83"/>
      <c r="JAK13" s="83"/>
      <c r="JAL13" s="83"/>
      <c r="JAM13" s="83"/>
      <c r="JAN13" s="83"/>
      <c r="JAO13" s="83"/>
      <c r="JAP13" s="83"/>
      <c r="JAQ13" s="83"/>
      <c r="JAR13" s="83"/>
      <c r="JAS13" s="83"/>
      <c r="JAT13" s="83"/>
      <c r="JAU13" s="83"/>
      <c r="JAV13" s="83"/>
      <c r="JAW13" s="83"/>
      <c r="JAX13" s="83"/>
      <c r="JAY13" s="83"/>
      <c r="JAZ13" s="83"/>
      <c r="JBA13" s="83"/>
      <c r="JBB13" s="83"/>
      <c r="JBC13" s="83"/>
      <c r="JBD13" s="83"/>
      <c r="JBE13" s="83"/>
      <c r="JBF13" s="83"/>
      <c r="JBG13" s="83"/>
      <c r="JBH13" s="83"/>
      <c r="JBI13" s="83"/>
      <c r="JBJ13" s="83"/>
      <c r="JBK13" s="83"/>
      <c r="JBL13" s="83"/>
      <c r="JBM13" s="83"/>
      <c r="JBN13" s="83"/>
      <c r="JBO13" s="83"/>
      <c r="JBP13" s="83"/>
      <c r="JBQ13" s="83"/>
      <c r="JBR13" s="83"/>
      <c r="JBS13" s="83"/>
      <c r="JBT13" s="83"/>
      <c r="JBU13" s="83"/>
      <c r="JBV13" s="83"/>
      <c r="JBW13" s="83"/>
      <c r="JBX13" s="83"/>
      <c r="JBY13" s="83"/>
      <c r="JBZ13" s="83"/>
      <c r="JCA13" s="83"/>
      <c r="JCB13" s="83"/>
      <c r="JCC13" s="83"/>
      <c r="JCD13" s="83"/>
      <c r="JCE13" s="83"/>
      <c r="JCF13" s="83"/>
      <c r="JCG13" s="83"/>
      <c r="JCH13" s="83"/>
      <c r="JCI13" s="83"/>
      <c r="JCJ13" s="83"/>
      <c r="JCK13" s="83"/>
      <c r="JCL13" s="83"/>
      <c r="JCM13" s="83"/>
      <c r="JCN13" s="83"/>
      <c r="JCO13" s="83"/>
      <c r="JCP13" s="83"/>
      <c r="JCQ13" s="83"/>
      <c r="JCR13" s="83"/>
      <c r="JCS13" s="83"/>
      <c r="JCT13" s="83"/>
      <c r="JCU13" s="83"/>
      <c r="JCV13" s="83"/>
      <c r="JCW13" s="83"/>
      <c r="JCX13" s="83"/>
      <c r="JCY13" s="83"/>
      <c r="JCZ13" s="83"/>
      <c r="JDA13" s="83"/>
      <c r="JDB13" s="83"/>
      <c r="JDC13" s="83"/>
      <c r="JDD13" s="83"/>
      <c r="JDE13" s="83"/>
      <c r="JDF13" s="83"/>
      <c r="JDG13" s="83"/>
      <c r="JDH13" s="83"/>
      <c r="JDI13" s="83"/>
      <c r="JDJ13" s="83"/>
      <c r="JDK13" s="83"/>
      <c r="JDL13" s="83"/>
      <c r="JDM13" s="83"/>
      <c r="JDN13" s="83"/>
      <c r="JDO13" s="83"/>
      <c r="JDP13" s="83"/>
      <c r="JDQ13" s="83"/>
      <c r="JDR13" s="83"/>
      <c r="JDS13" s="83"/>
      <c r="JDT13" s="83"/>
      <c r="JDU13" s="83"/>
      <c r="JDV13" s="83"/>
      <c r="JDW13" s="83"/>
      <c r="JDX13" s="83"/>
      <c r="JDY13" s="83"/>
      <c r="JDZ13" s="83"/>
      <c r="JEA13" s="83"/>
      <c r="JEB13" s="83"/>
      <c r="JEC13" s="83"/>
      <c r="JED13" s="83"/>
      <c r="JEE13" s="83"/>
      <c r="JEF13" s="83"/>
      <c r="JEG13" s="83"/>
      <c r="JEH13" s="83"/>
      <c r="JEI13" s="83"/>
      <c r="JEJ13" s="83"/>
      <c r="JEK13" s="83"/>
      <c r="JEL13" s="83"/>
      <c r="JEM13" s="83"/>
      <c r="JEN13" s="83"/>
      <c r="JEO13" s="83"/>
      <c r="JEP13" s="83"/>
      <c r="JEQ13" s="83"/>
      <c r="JER13" s="83"/>
      <c r="JES13" s="83"/>
      <c r="JET13" s="83"/>
      <c r="JEU13" s="83"/>
      <c r="JEV13" s="83"/>
      <c r="JEW13" s="83"/>
      <c r="JEX13" s="83"/>
      <c r="JEY13" s="83"/>
      <c r="JEZ13" s="83"/>
      <c r="JFA13" s="83"/>
      <c r="JFB13" s="83"/>
      <c r="JFC13" s="83"/>
      <c r="JFD13" s="83"/>
      <c r="JFE13" s="83"/>
      <c r="JFF13" s="83"/>
      <c r="JFG13" s="83"/>
      <c r="JFH13" s="83"/>
      <c r="JFI13" s="83"/>
      <c r="JFJ13" s="83"/>
      <c r="JFK13" s="83"/>
      <c r="JFL13" s="83"/>
      <c r="JFM13" s="83"/>
      <c r="JFN13" s="83"/>
      <c r="JFO13" s="83"/>
      <c r="JFP13" s="83"/>
      <c r="JFQ13" s="83"/>
      <c r="JFR13" s="83"/>
      <c r="JFS13" s="83"/>
      <c r="JFT13" s="83"/>
      <c r="JFU13" s="83"/>
      <c r="JFV13" s="83"/>
      <c r="JFW13" s="83"/>
      <c r="JFX13" s="83"/>
      <c r="JFY13" s="83"/>
      <c r="JFZ13" s="83"/>
      <c r="JGA13" s="83"/>
      <c r="JGB13" s="83"/>
      <c r="JGC13" s="83"/>
      <c r="JGD13" s="83"/>
      <c r="JGE13" s="83"/>
      <c r="JGF13" s="83"/>
      <c r="JGG13" s="83"/>
      <c r="JGH13" s="83"/>
      <c r="JGI13" s="83"/>
      <c r="JGJ13" s="83"/>
      <c r="JGK13" s="83"/>
      <c r="JGL13" s="83"/>
      <c r="JGM13" s="83"/>
      <c r="JGN13" s="83"/>
      <c r="JGO13" s="83"/>
      <c r="JGP13" s="83"/>
      <c r="JGQ13" s="83"/>
      <c r="JGR13" s="83"/>
      <c r="JGS13" s="83"/>
      <c r="JGT13" s="83"/>
      <c r="JGU13" s="83"/>
      <c r="JGV13" s="83"/>
      <c r="JGW13" s="83"/>
      <c r="JGX13" s="83"/>
      <c r="JGY13" s="83"/>
      <c r="JGZ13" s="83"/>
      <c r="JHA13" s="83"/>
      <c r="JHB13" s="83"/>
      <c r="JHC13" s="83"/>
      <c r="JHD13" s="83"/>
      <c r="JHE13" s="83"/>
      <c r="JHF13" s="83"/>
      <c r="JHG13" s="83"/>
      <c r="JHH13" s="83"/>
      <c r="JHI13" s="83"/>
      <c r="JHJ13" s="83"/>
      <c r="JHK13" s="83"/>
      <c r="JHL13" s="83"/>
      <c r="JHM13" s="83"/>
      <c r="JHN13" s="83"/>
      <c r="JHO13" s="83"/>
      <c r="JHP13" s="83"/>
      <c r="JHQ13" s="83"/>
      <c r="JHR13" s="83"/>
      <c r="JHS13" s="83"/>
      <c r="JHT13" s="83"/>
      <c r="JHU13" s="83"/>
      <c r="JHV13" s="83"/>
      <c r="JHW13" s="83"/>
      <c r="JHX13" s="83"/>
      <c r="JHY13" s="83"/>
      <c r="JHZ13" s="83"/>
      <c r="JIA13" s="83"/>
      <c r="JIB13" s="83"/>
      <c r="JIC13" s="83"/>
      <c r="JID13" s="83"/>
      <c r="JIE13" s="83"/>
      <c r="JIF13" s="83"/>
      <c r="JIG13" s="83"/>
      <c r="JIH13" s="83"/>
      <c r="JII13" s="83"/>
      <c r="JIJ13" s="83"/>
      <c r="JIK13" s="83"/>
      <c r="JIL13" s="83"/>
      <c r="JIM13" s="83"/>
      <c r="JIN13" s="83"/>
      <c r="JIO13" s="83"/>
      <c r="JIP13" s="83"/>
      <c r="JIQ13" s="83"/>
      <c r="JIR13" s="83"/>
      <c r="JIS13" s="83"/>
      <c r="JIT13" s="83"/>
      <c r="JIU13" s="83"/>
      <c r="JIV13" s="83"/>
      <c r="JIW13" s="83"/>
      <c r="JIX13" s="83"/>
      <c r="JIY13" s="83"/>
      <c r="JIZ13" s="83"/>
      <c r="JJA13" s="83"/>
      <c r="JJB13" s="83"/>
      <c r="JJC13" s="83"/>
      <c r="JJD13" s="83"/>
      <c r="JJE13" s="83"/>
      <c r="JJF13" s="83"/>
      <c r="JJG13" s="83"/>
      <c r="JJH13" s="83"/>
      <c r="JJI13" s="83"/>
      <c r="JJJ13" s="83"/>
      <c r="JJK13" s="83"/>
      <c r="JJL13" s="83"/>
      <c r="JJM13" s="83"/>
      <c r="JJN13" s="83"/>
      <c r="JJO13" s="83"/>
      <c r="JJP13" s="83"/>
      <c r="JJQ13" s="83"/>
      <c r="JJR13" s="83"/>
      <c r="JJS13" s="83"/>
      <c r="JJT13" s="83"/>
      <c r="JJU13" s="83"/>
      <c r="JJV13" s="83"/>
      <c r="JJW13" s="83"/>
      <c r="JJX13" s="83"/>
      <c r="JJY13" s="83"/>
      <c r="JJZ13" s="83"/>
      <c r="JKA13" s="83"/>
      <c r="JKB13" s="83"/>
      <c r="JKC13" s="83"/>
      <c r="JKD13" s="83"/>
      <c r="JKE13" s="83"/>
      <c r="JKF13" s="83"/>
      <c r="JKG13" s="83"/>
      <c r="JKH13" s="83"/>
      <c r="JKI13" s="83"/>
      <c r="JKJ13" s="83"/>
      <c r="JKK13" s="83"/>
      <c r="JKL13" s="83"/>
      <c r="JKM13" s="83"/>
      <c r="JKN13" s="83"/>
      <c r="JKO13" s="83"/>
      <c r="JKP13" s="83"/>
      <c r="JKQ13" s="83"/>
      <c r="JKR13" s="83"/>
      <c r="JKS13" s="83"/>
      <c r="JKT13" s="83"/>
      <c r="JKU13" s="83"/>
      <c r="JKV13" s="83"/>
      <c r="JKW13" s="83"/>
      <c r="JKX13" s="83"/>
      <c r="JKY13" s="83"/>
      <c r="JKZ13" s="83"/>
      <c r="JLA13" s="83"/>
      <c r="JLB13" s="83"/>
      <c r="JLC13" s="83"/>
      <c r="JLD13" s="83"/>
      <c r="JLE13" s="83"/>
      <c r="JLF13" s="83"/>
      <c r="JLG13" s="83"/>
      <c r="JLH13" s="83"/>
      <c r="JLI13" s="83"/>
      <c r="JLJ13" s="83"/>
      <c r="JLK13" s="83"/>
      <c r="JLL13" s="83"/>
      <c r="JLM13" s="83"/>
      <c r="JLN13" s="83"/>
      <c r="JLO13" s="83"/>
      <c r="JLP13" s="83"/>
      <c r="JLQ13" s="83"/>
      <c r="JLR13" s="83"/>
      <c r="JLS13" s="83"/>
      <c r="JLT13" s="83"/>
      <c r="JLU13" s="83"/>
      <c r="JLV13" s="83"/>
      <c r="JLW13" s="83"/>
      <c r="JLX13" s="83"/>
      <c r="JLY13" s="83"/>
      <c r="JLZ13" s="83"/>
      <c r="JMA13" s="83"/>
      <c r="JMB13" s="83"/>
      <c r="JMC13" s="83"/>
      <c r="JMD13" s="83"/>
      <c r="JME13" s="83"/>
      <c r="JMF13" s="83"/>
      <c r="JMG13" s="83"/>
      <c r="JMH13" s="83"/>
      <c r="JMI13" s="83"/>
      <c r="JMJ13" s="83"/>
      <c r="JMK13" s="83"/>
      <c r="JML13" s="83"/>
      <c r="JMM13" s="83"/>
      <c r="JMN13" s="83"/>
      <c r="JMO13" s="83"/>
      <c r="JMP13" s="83"/>
      <c r="JMQ13" s="83"/>
      <c r="JMR13" s="83"/>
      <c r="JMS13" s="83"/>
      <c r="JMT13" s="83"/>
      <c r="JMU13" s="83"/>
      <c r="JMV13" s="83"/>
      <c r="JMW13" s="83"/>
      <c r="JMX13" s="83"/>
      <c r="JMY13" s="83"/>
      <c r="JMZ13" s="83"/>
      <c r="JNA13" s="83"/>
      <c r="JNB13" s="83"/>
      <c r="JNC13" s="83"/>
      <c r="JND13" s="83"/>
      <c r="JNE13" s="83"/>
      <c r="JNF13" s="83"/>
      <c r="JNG13" s="83"/>
      <c r="JNH13" s="83"/>
      <c r="JNI13" s="83"/>
      <c r="JNJ13" s="83"/>
      <c r="JNK13" s="83"/>
      <c r="JNL13" s="83"/>
      <c r="JNM13" s="83"/>
      <c r="JNN13" s="83"/>
      <c r="JNO13" s="83"/>
      <c r="JNP13" s="83"/>
      <c r="JNQ13" s="83"/>
      <c r="JNR13" s="83"/>
      <c r="JNS13" s="83"/>
      <c r="JNT13" s="83"/>
      <c r="JNU13" s="83"/>
      <c r="JNV13" s="83"/>
      <c r="JNW13" s="83"/>
      <c r="JNX13" s="83"/>
      <c r="JNY13" s="83"/>
      <c r="JNZ13" s="83"/>
      <c r="JOA13" s="83"/>
      <c r="JOB13" s="83"/>
      <c r="JOC13" s="83"/>
      <c r="JOD13" s="83"/>
      <c r="JOE13" s="83"/>
      <c r="JOF13" s="83"/>
      <c r="JOG13" s="83"/>
      <c r="JOH13" s="83"/>
      <c r="JOI13" s="83"/>
      <c r="JOJ13" s="83"/>
      <c r="JOK13" s="83"/>
      <c r="JOL13" s="83"/>
      <c r="JOM13" s="83"/>
      <c r="JON13" s="83"/>
      <c r="JOO13" s="83"/>
      <c r="JOP13" s="83"/>
      <c r="JOQ13" s="83"/>
      <c r="JOR13" s="83"/>
      <c r="JOS13" s="83"/>
      <c r="JOT13" s="83"/>
      <c r="JOU13" s="83"/>
      <c r="JOV13" s="83"/>
      <c r="JOW13" s="83"/>
      <c r="JOX13" s="83"/>
      <c r="JOY13" s="83"/>
      <c r="JOZ13" s="83"/>
      <c r="JPA13" s="83"/>
      <c r="JPB13" s="83"/>
      <c r="JPC13" s="83"/>
      <c r="JPD13" s="83"/>
      <c r="JPE13" s="83"/>
      <c r="JPF13" s="83"/>
      <c r="JPG13" s="83"/>
      <c r="JPH13" s="83"/>
      <c r="JPI13" s="83"/>
      <c r="JPJ13" s="83"/>
      <c r="JPK13" s="83"/>
      <c r="JPL13" s="83"/>
      <c r="JPM13" s="83"/>
      <c r="JPN13" s="83"/>
      <c r="JPO13" s="83"/>
      <c r="JPP13" s="83"/>
      <c r="JPQ13" s="83"/>
      <c r="JPR13" s="83"/>
      <c r="JPS13" s="83"/>
      <c r="JPT13" s="83"/>
      <c r="JPU13" s="83"/>
      <c r="JPV13" s="83"/>
      <c r="JPW13" s="83"/>
      <c r="JPX13" s="83"/>
      <c r="JPY13" s="83"/>
      <c r="JPZ13" s="83"/>
      <c r="JQA13" s="83"/>
      <c r="JQB13" s="83"/>
      <c r="JQC13" s="83"/>
      <c r="JQD13" s="83"/>
      <c r="JQE13" s="83"/>
      <c r="JQF13" s="83"/>
      <c r="JQG13" s="83"/>
      <c r="JQH13" s="83"/>
      <c r="JQI13" s="83"/>
      <c r="JQJ13" s="83"/>
      <c r="JQK13" s="83"/>
      <c r="JQL13" s="83"/>
      <c r="JQM13" s="83"/>
      <c r="JQN13" s="83"/>
      <c r="JQO13" s="83"/>
      <c r="JQP13" s="83"/>
      <c r="JQQ13" s="83"/>
      <c r="JQR13" s="83"/>
      <c r="JQS13" s="83"/>
      <c r="JQT13" s="83"/>
      <c r="JQU13" s="83"/>
      <c r="JQV13" s="83"/>
      <c r="JQW13" s="83"/>
      <c r="JQX13" s="83"/>
      <c r="JQY13" s="83"/>
      <c r="JQZ13" s="83"/>
      <c r="JRA13" s="83"/>
      <c r="JRB13" s="83"/>
      <c r="JRC13" s="83"/>
      <c r="JRD13" s="83"/>
      <c r="JRE13" s="83"/>
      <c r="JRF13" s="83"/>
      <c r="JRG13" s="83"/>
      <c r="JRH13" s="83"/>
      <c r="JRI13" s="83"/>
      <c r="JRJ13" s="83"/>
      <c r="JRK13" s="83"/>
      <c r="JRL13" s="83"/>
      <c r="JRM13" s="83"/>
      <c r="JRN13" s="83"/>
      <c r="JRO13" s="83"/>
      <c r="JRP13" s="83"/>
      <c r="JRQ13" s="83"/>
      <c r="JRR13" s="83"/>
      <c r="JRS13" s="83"/>
      <c r="JRT13" s="83"/>
      <c r="JRU13" s="83"/>
      <c r="JRV13" s="83"/>
      <c r="JRW13" s="83"/>
      <c r="JRX13" s="83"/>
      <c r="JRY13" s="83"/>
      <c r="JRZ13" s="83"/>
      <c r="JSA13" s="83"/>
      <c r="JSB13" s="83"/>
      <c r="JSC13" s="83"/>
      <c r="JSD13" s="83"/>
      <c r="JSE13" s="83"/>
      <c r="JSF13" s="83"/>
      <c r="JSG13" s="83"/>
      <c r="JSH13" s="83"/>
      <c r="JSI13" s="83"/>
      <c r="JSJ13" s="83"/>
      <c r="JSK13" s="83"/>
      <c r="JSL13" s="83"/>
      <c r="JSM13" s="83"/>
      <c r="JSN13" s="83"/>
      <c r="JSO13" s="83"/>
      <c r="JSP13" s="83"/>
      <c r="JSQ13" s="83"/>
      <c r="JSR13" s="83"/>
      <c r="JSS13" s="83"/>
      <c r="JST13" s="83"/>
      <c r="JSU13" s="83"/>
      <c r="JSV13" s="83"/>
      <c r="JSW13" s="83"/>
      <c r="JSX13" s="83"/>
      <c r="JSY13" s="83"/>
      <c r="JSZ13" s="83"/>
      <c r="JTA13" s="83"/>
      <c r="JTB13" s="83"/>
      <c r="JTC13" s="83"/>
      <c r="JTD13" s="83"/>
      <c r="JTE13" s="83"/>
      <c r="JTF13" s="83"/>
      <c r="JTG13" s="83"/>
      <c r="JTH13" s="83"/>
      <c r="JTI13" s="83"/>
      <c r="JTJ13" s="83"/>
      <c r="JTK13" s="83"/>
      <c r="JTL13" s="83"/>
      <c r="JTM13" s="83"/>
      <c r="JTN13" s="83"/>
      <c r="JTO13" s="83"/>
      <c r="JTP13" s="83"/>
      <c r="JTQ13" s="83"/>
      <c r="JTR13" s="83"/>
      <c r="JTS13" s="83"/>
      <c r="JTT13" s="83"/>
      <c r="JTU13" s="83"/>
      <c r="JTV13" s="83"/>
      <c r="JTW13" s="83"/>
      <c r="JTX13" s="83"/>
      <c r="JTY13" s="83"/>
      <c r="JTZ13" s="83"/>
      <c r="JUA13" s="83"/>
      <c r="JUB13" s="83"/>
      <c r="JUC13" s="83"/>
      <c r="JUD13" s="83"/>
      <c r="JUE13" s="83"/>
      <c r="JUF13" s="83"/>
      <c r="JUG13" s="83"/>
      <c r="JUH13" s="83"/>
      <c r="JUI13" s="83"/>
      <c r="JUJ13" s="83"/>
      <c r="JUK13" s="83"/>
      <c r="JUL13" s="83"/>
      <c r="JUM13" s="83"/>
      <c r="JUN13" s="83"/>
      <c r="JUO13" s="83"/>
      <c r="JUP13" s="83"/>
      <c r="JUQ13" s="83"/>
      <c r="JUR13" s="83"/>
      <c r="JUS13" s="83"/>
      <c r="JUT13" s="83"/>
      <c r="JUU13" s="83"/>
      <c r="JUV13" s="83"/>
      <c r="JUW13" s="83"/>
      <c r="JUX13" s="83"/>
      <c r="JUY13" s="83"/>
      <c r="JUZ13" s="83"/>
      <c r="JVA13" s="83"/>
      <c r="JVB13" s="83"/>
      <c r="JVC13" s="83"/>
      <c r="JVD13" s="83"/>
      <c r="JVE13" s="83"/>
      <c r="JVF13" s="83"/>
      <c r="JVG13" s="83"/>
      <c r="JVH13" s="83"/>
      <c r="JVI13" s="83"/>
      <c r="JVJ13" s="83"/>
      <c r="JVK13" s="83"/>
      <c r="JVL13" s="83"/>
      <c r="JVM13" s="83"/>
      <c r="JVN13" s="83"/>
      <c r="JVO13" s="83"/>
      <c r="JVP13" s="83"/>
      <c r="JVQ13" s="83"/>
      <c r="JVR13" s="83"/>
      <c r="JVS13" s="83"/>
      <c r="JVT13" s="83"/>
      <c r="JVU13" s="83"/>
      <c r="JVV13" s="83"/>
      <c r="JVW13" s="83"/>
      <c r="JVX13" s="83"/>
      <c r="JVY13" s="83"/>
      <c r="JVZ13" s="83"/>
      <c r="JWA13" s="83"/>
      <c r="JWB13" s="83"/>
      <c r="JWC13" s="83"/>
      <c r="JWD13" s="83"/>
      <c r="JWE13" s="83"/>
      <c r="JWF13" s="83"/>
      <c r="JWG13" s="83"/>
      <c r="JWH13" s="83"/>
      <c r="JWI13" s="83"/>
      <c r="JWJ13" s="83"/>
      <c r="JWK13" s="83"/>
      <c r="JWL13" s="83"/>
      <c r="JWM13" s="83"/>
      <c r="JWN13" s="83"/>
      <c r="JWO13" s="83"/>
      <c r="JWP13" s="83"/>
      <c r="JWQ13" s="83"/>
      <c r="JWR13" s="83"/>
      <c r="JWS13" s="83"/>
      <c r="JWT13" s="83"/>
      <c r="JWU13" s="83"/>
      <c r="JWV13" s="83"/>
      <c r="JWW13" s="83"/>
      <c r="JWX13" s="83"/>
      <c r="JWY13" s="83"/>
      <c r="JWZ13" s="83"/>
      <c r="JXA13" s="83"/>
      <c r="JXB13" s="83"/>
      <c r="JXC13" s="83"/>
      <c r="JXD13" s="83"/>
      <c r="JXE13" s="83"/>
      <c r="JXF13" s="83"/>
      <c r="JXG13" s="83"/>
      <c r="JXH13" s="83"/>
      <c r="JXI13" s="83"/>
      <c r="JXJ13" s="83"/>
      <c r="JXK13" s="83"/>
      <c r="JXL13" s="83"/>
      <c r="JXM13" s="83"/>
      <c r="JXN13" s="83"/>
      <c r="JXO13" s="83"/>
      <c r="JXP13" s="83"/>
      <c r="JXQ13" s="83"/>
      <c r="JXR13" s="83"/>
      <c r="JXS13" s="83"/>
      <c r="JXT13" s="83"/>
      <c r="JXU13" s="83"/>
      <c r="JXV13" s="83"/>
      <c r="JXW13" s="83"/>
      <c r="JXX13" s="83"/>
      <c r="JXY13" s="83"/>
      <c r="JXZ13" s="83"/>
      <c r="JYA13" s="83"/>
      <c r="JYB13" s="83"/>
      <c r="JYC13" s="83"/>
      <c r="JYD13" s="83"/>
      <c r="JYE13" s="83"/>
      <c r="JYF13" s="83"/>
      <c r="JYG13" s="83"/>
      <c r="JYH13" s="83"/>
      <c r="JYI13" s="83"/>
      <c r="JYJ13" s="83"/>
      <c r="JYK13" s="83"/>
      <c r="JYL13" s="83"/>
      <c r="JYM13" s="83"/>
      <c r="JYN13" s="83"/>
      <c r="JYO13" s="83"/>
      <c r="JYP13" s="83"/>
      <c r="JYQ13" s="83"/>
      <c r="JYR13" s="83"/>
      <c r="JYS13" s="83"/>
      <c r="JYT13" s="83"/>
      <c r="JYU13" s="83"/>
      <c r="JYV13" s="83"/>
      <c r="JYW13" s="83"/>
      <c r="JYX13" s="83"/>
      <c r="JYY13" s="83"/>
      <c r="JYZ13" s="83"/>
      <c r="JZA13" s="83"/>
      <c r="JZB13" s="83"/>
      <c r="JZC13" s="83"/>
      <c r="JZD13" s="83"/>
      <c r="JZE13" s="83"/>
      <c r="JZF13" s="83"/>
      <c r="JZG13" s="83"/>
      <c r="JZH13" s="83"/>
      <c r="JZI13" s="83"/>
      <c r="JZJ13" s="83"/>
      <c r="JZK13" s="83"/>
      <c r="JZL13" s="83"/>
      <c r="JZM13" s="83"/>
      <c r="JZN13" s="83"/>
      <c r="JZO13" s="83"/>
      <c r="JZP13" s="83"/>
      <c r="JZQ13" s="83"/>
      <c r="JZR13" s="83"/>
      <c r="JZS13" s="83"/>
      <c r="JZT13" s="83"/>
      <c r="JZU13" s="83"/>
      <c r="JZV13" s="83"/>
      <c r="JZW13" s="83"/>
      <c r="JZX13" s="83"/>
      <c r="JZY13" s="83"/>
      <c r="JZZ13" s="83"/>
      <c r="KAA13" s="83"/>
      <c r="KAB13" s="83"/>
      <c r="KAC13" s="83"/>
      <c r="KAD13" s="83"/>
      <c r="KAE13" s="83"/>
      <c r="KAF13" s="83"/>
      <c r="KAG13" s="83"/>
      <c r="KAH13" s="83"/>
      <c r="KAI13" s="83"/>
      <c r="KAJ13" s="83"/>
      <c r="KAK13" s="83"/>
      <c r="KAL13" s="83"/>
      <c r="KAM13" s="83"/>
      <c r="KAN13" s="83"/>
      <c r="KAO13" s="83"/>
      <c r="KAP13" s="83"/>
      <c r="KAQ13" s="83"/>
      <c r="KAR13" s="83"/>
      <c r="KAS13" s="83"/>
      <c r="KAT13" s="83"/>
      <c r="KAU13" s="83"/>
      <c r="KAV13" s="83"/>
      <c r="KAW13" s="83"/>
      <c r="KAX13" s="83"/>
      <c r="KAY13" s="83"/>
      <c r="KAZ13" s="83"/>
      <c r="KBA13" s="83"/>
      <c r="KBB13" s="83"/>
      <c r="KBC13" s="83"/>
      <c r="KBD13" s="83"/>
      <c r="KBE13" s="83"/>
      <c r="KBF13" s="83"/>
      <c r="KBG13" s="83"/>
      <c r="KBH13" s="83"/>
      <c r="KBI13" s="83"/>
      <c r="KBJ13" s="83"/>
      <c r="KBK13" s="83"/>
      <c r="KBL13" s="83"/>
      <c r="KBM13" s="83"/>
      <c r="KBN13" s="83"/>
      <c r="KBO13" s="83"/>
      <c r="KBP13" s="83"/>
      <c r="KBQ13" s="83"/>
      <c r="KBR13" s="83"/>
      <c r="KBS13" s="83"/>
      <c r="KBT13" s="83"/>
      <c r="KBU13" s="83"/>
      <c r="KBV13" s="83"/>
      <c r="KBW13" s="83"/>
      <c r="KBX13" s="83"/>
      <c r="KBY13" s="83"/>
      <c r="KBZ13" s="83"/>
      <c r="KCA13" s="83"/>
      <c r="KCB13" s="83"/>
      <c r="KCC13" s="83"/>
      <c r="KCD13" s="83"/>
      <c r="KCE13" s="83"/>
      <c r="KCF13" s="83"/>
      <c r="KCG13" s="83"/>
      <c r="KCH13" s="83"/>
      <c r="KCI13" s="83"/>
      <c r="KCJ13" s="83"/>
      <c r="KCK13" s="83"/>
      <c r="KCL13" s="83"/>
      <c r="KCM13" s="83"/>
      <c r="KCN13" s="83"/>
      <c r="KCO13" s="83"/>
      <c r="KCP13" s="83"/>
      <c r="KCQ13" s="83"/>
      <c r="KCR13" s="83"/>
      <c r="KCS13" s="83"/>
      <c r="KCT13" s="83"/>
      <c r="KCU13" s="83"/>
      <c r="KCV13" s="83"/>
      <c r="KCW13" s="83"/>
      <c r="KCX13" s="83"/>
      <c r="KCY13" s="83"/>
      <c r="KCZ13" s="83"/>
      <c r="KDA13" s="83"/>
      <c r="KDB13" s="83"/>
      <c r="KDC13" s="83"/>
      <c r="KDD13" s="83"/>
      <c r="KDE13" s="83"/>
      <c r="KDF13" s="83"/>
      <c r="KDG13" s="83"/>
      <c r="KDH13" s="83"/>
      <c r="KDI13" s="83"/>
      <c r="KDJ13" s="83"/>
      <c r="KDK13" s="83"/>
      <c r="KDL13" s="83"/>
      <c r="KDM13" s="83"/>
      <c r="KDN13" s="83"/>
      <c r="KDO13" s="83"/>
      <c r="KDP13" s="83"/>
      <c r="KDQ13" s="83"/>
      <c r="KDR13" s="83"/>
      <c r="KDS13" s="83"/>
      <c r="KDT13" s="83"/>
      <c r="KDU13" s="83"/>
      <c r="KDV13" s="83"/>
      <c r="KDW13" s="83"/>
      <c r="KDX13" s="83"/>
      <c r="KDY13" s="83"/>
      <c r="KDZ13" s="83"/>
      <c r="KEA13" s="83"/>
      <c r="KEB13" s="83"/>
      <c r="KEC13" s="83"/>
      <c r="KED13" s="83"/>
      <c r="KEE13" s="83"/>
      <c r="KEF13" s="83"/>
      <c r="KEG13" s="83"/>
      <c r="KEH13" s="83"/>
      <c r="KEI13" s="83"/>
      <c r="KEJ13" s="83"/>
      <c r="KEK13" s="83"/>
      <c r="KEL13" s="83"/>
      <c r="KEM13" s="83"/>
      <c r="KEN13" s="83"/>
      <c r="KEO13" s="83"/>
      <c r="KEP13" s="83"/>
      <c r="KEQ13" s="83"/>
      <c r="KER13" s="83"/>
      <c r="KES13" s="83"/>
      <c r="KET13" s="83"/>
      <c r="KEU13" s="83"/>
      <c r="KEV13" s="83"/>
      <c r="KEW13" s="83"/>
      <c r="KEX13" s="83"/>
      <c r="KEY13" s="83"/>
      <c r="KEZ13" s="83"/>
      <c r="KFA13" s="83"/>
      <c r="KFB13" s="83"/>
      <c r="KFC13" s="83"/>
      <c r="KFD13" s="83"/>
      <c r="KFE13" s="83"/>
      <c r="KFF13" s="83"/>
      <c r="KFG13" s="83"/>
      <c r="KFH13" s="83"/>
      <c r="KFI13" s="83"/>
      <c r="KFJ13" s="83"/>
      <c r="KFK13" s="83"/>
      <c r="KFL13" s="83"/>
      <c r="KFM13" s="83"/>
      <c r="KFN13" s="83"/>
      <c r="KFO13" s="83"/>
      <c r="KFP13" s="83"/>
      <c r="KFQ13" s="83"/>
      <c r="KFR13" s="83"/>
      <c r="KFS13" s="83"/>
      <c r="KFT13" s="83"/>
      <c r="KFU13" s="83"/>
      <c r="KFV13" s="83"/>
      <c r="KFW13" s="83"/>
      <c r="KFX13" s="83"/>
      <c r="KFY13" s="83"/>
      <c r="KFZ13" s="83"/>
      <c r="KGA13" s="83"/>
      <c r="KGB13" s="83"/>
      <c r="KGC13" s="83"/>
      <c r="KGD13" s="83"/>
      <c r="KGE13" s="83"/>
      <c r="KGF13" s="83"/>
      <c r="KGG13" s="83"/>
      <c r="KGH13" s="83"/>
      <c r="KGI13" s="83"/>
      <c r="KGJ13" s="83"/>
      <c r="KGK13" s="83"/>
      <c r="KGL13" s="83"/>
      <c r="KGM13" s="83"/>
      <c r="KGN13" s="83"/>
      <c r="KGO13" s="83"/>
      <c r="KGP13" s="83"/>
      <c r="KGQ13" s="83"/>
      <c r="KGR13" s="83"/>
      <c r="KGS13" s="83"/>
      <c r="KGT13" s="83"/>
      <c r="KGU13" s="83"/>
      <c r="KGV13" s="83"/>
      <c r="KGW13" s="83"/>
      <c r="KGX13" s="83"/>
      <c r="KGY13" s="83"/>
      <c r="KGZ13" s="83"/>
      <c r="KHA13" s="83"/>
      <c r="KHB13" s="83"/>
      <c r="KHC13" s="83"/>
      <c r="KHD13" s="83"/>
      <c r="KHE13" s="83"/>
      <c r="KHF13" s="83"/>
      <c r="KHG13" s="83"/>
      <c r="KHH13" s="83"/>
      <c r="KHI13" s="83"/>
      <c r="KHJ13" s="83"/>
      <c r="KHK13" s="83"/>
      <c r="KHL13" s="83"/>
      <c r="KHM13" s="83"/>
      <c r="KHN13" s="83"/>
      <c r="KHO13" s="83"/>
      <c r="KHP13" s="83"/>
      <c r="KHQ13" s="83"/>
      <c r="KHR13" s="83"/>
      <c r="KHS13" s="83"/>
      <c r="KHT13" s="83"/>
      <c r="KHU13" s="83"/>
      <c r="KHV13" s="83"/>
      <c r="KHW13" s="83"/>
      <c r="KHX13" s="83"/>
      <c r="KHY13" s="83"/>
      <c r="KHZ13" s="83"/>
      <c r="KIA13" s="83"/>
      <c r="KIB13" s="83"/>
      <c r="KIC13" s="83"/>
      <c r="KID13" s="83"/>
      <c r="KIE13" s="83"/>
      <c r="KIF13" s="83"/>
      <c r="KIG13" s="83"/>
      <c r="KIH13" s="83"/>
      <c r="KII13" s="83"/>
      <c r="KIJ13" s="83"/>
      <c r="KIK13" s="83"/>
      <c r="KIL13" s="83"/>
      <c r="KIM13" s="83"/>
      <c r="KIN13" s="83"/>
      <c r="KIO13" s="83"/>
      <c r="KIP13" s="83"/>
      <c r="KIQ13" s="83"/>
      <c r="KIR13" s="83"/>
      <c r="KIS13" s="83"/>
      <c r="KIT13" s="83"/>
      <c r="KIU13" s="83"/>
      <c r="KIV13" s="83"/>
      <c r="KIW13" s="83"/>
      <c r="KIX13" s="83"/>
      <c r="KIY13" s="83"/>
      <c r="KIZ13" s="83"/>
      <c r="KJA13" s="83"/>
      <c r="KJB13" s="83"/>
      <c r="KJC13" s="83"/>
      <c r="KJD13" s="83"/>
      <c r="KJE13" s="83"/>
      <c r="KJF13" s="83"/>
      <c r="KJG13" s="83"/>
      <c r="KJH13" s="83"/>
      <c r="KJI13" s="83"/>
      <c r="KJJ13" s="83"/>
      <c r="KJK13" s="83"/>
      <c r="KJL13" s="83"/>
      <c r="KJM13" s="83"/>
      <c r="KJN13" s="83"/>
      <c r="KJO13" s="83"/>
      <c r="KJP13" s="83"/>
      <c r="KJQ13" s="83"/>
      <c r="KJR13" s="83"/>
      <c r="KJS13" s="83"/>
      <c r="KJT13" s="83"/>
      <c r="KJU13" s="83"/>
      <c r="KJV13" s="83"/>
      <c r="KJW13" s="83"/>
      <c r="KJX13" s="83"/>
      <c r="KJY13" s="83"/>
      <c r="KJZ13" s="83"/>
      <c r="KKA13" s="83"/>
      <c r="KKB13" s="83"/>
      <c r="KKC13" s="83"/>
      <c r="KKD13" s="83"/>
      <c r="KKE13" s="83"/>
      <c r="KKF13" s="83"/>
      <c r="KKG13" s="83"/>
      <c r="KKH13" s="83"/>
      <c r="KKI13" s="83"/>
      <c r="KKJ13" s="83"/>
      <c r="KKK13" s="83"/>
      <c r="KKL13" s="83"/>
      <c r="KKM13" s="83"/>
      <c r="KKN13" s="83"/>
      <c r="KKO13" s="83"/>
      <c r="KKP13" s="83"/>
      <c r="KKQ13" s="83"/>
      <c r="KKR13" s="83"/>
      <c r="KKS13" s="83"/>
      <c r="KKT13" s="83"/>
      <c r="KKU13" s="83"/>
      <c r="KKV13" s="83"/>
      <c r="KKW13" s="83"/>
      <c r="KKX13" s="83"/>
      <c r="KKY13" s="83"/>
      <c r="KKZ13" s="83"/>
      <c r="KLA13" s="83"/>
      <c r="KLB13" s="83"/>
      <c r="KLC13" s="83"/>
      <c r="KLD13" s="83"/>
      <c r="KLE13" s="83"/>
      <c r="KLF13" s="83"/>
      <c r="KLG13" s="83"/>
      <c r="KLH13" s="83"/>
      <c r="KLI13" s="83"/>
      <c r="KLJ13" s="83"/>
      <c r="KLK13" s="83"/>
      <c r="KLL13" s="83"/>
      <c r="KLM13" s="83"/>
      <c r="KLN13" s="83"/>
      <c r="KLO13" s="83"/>
      <c r="KLP13" s="83"/>
      <c r="KLQ13" s="83"/>
      <c r="KLR13" s="83"/>
      <c r="KLS13" s="83"/>
      <c r="KLT13" s="83"/>
      <c r="KLU13" s="83"/>
      <c r="KLV13" s="83"/>
      <c r="KLW13" s="83"/>
      <c r="KLX13" s="83"/>
      <c r="KLY13" s="83"/>
      <c r="KLZ13" s="83"/>
      <c r="KMA13" s="83"/>
      <c r="KMB13" s="83"/>
      <c r="KMC13" s="83"/>
      <c r="KMD13" s="83"/>
      <c r="KME13" s="83"/>
      <c r="KMF13" s="83"/>
      <c r="KMG13" s="83"/>
      <c r="KMH13" s="83"/>
      <c r="KMI13" s="83"/>
      <c r="KMJ13" s="83"/>
      <c r="KMK13" s="83"/>
      <c r="KML13" s="83"/>
      <c r="KMM13" s="83"/>
      <c r="KMN13" s="83"/>
      <c r="KMO13" s="83"/>
      <c r="KMP13" s="83"/>
      <c r="KMQ13" s="83"/>
      <c r="KMR13" s="83"/>
      <c r="KMS13" s="83"/>
      <c r="KMT13" s="83"/>
      <c r="KMU13" s="83"/>
      <c r="KMV13" s="83"/>
      <c r="KMW13" s="83"/>
      <c r="KMX13" s="83"/>
      <c r="KMY13" s="83"/>
      <c r="KMZ13" s="83"/>
      <c r="KNA13" s="83"/>
      <c r="KNB13" s="83"/>
      <c r="KNC13" s="83"/>
      <c r="KND13" s="83"/>
      <c r="KNE13" s="83"/>
      <c r="KNF13" s="83"/>
      <c r="KNG13" s="83"/>
      <c r="KNH13" s="83"/>
      <c r="KNI13" s="83"/>
      <c r="KNJ13" s="83"/>
      <c r="KNK13" s="83"/>
      <c r="KNL13" s="83"/>
      <c r="KNM13" s="83"/>
      <c r="KNN13" s="83"/>
      <c r="KNO13" s="83"/>
      <c r="KNP13" s="83"/>
      <c r="KNQ13" s="83"/>
      <c r="KNR13" s="83"/>
      <c r="KNS13" s="83"/>
      <c r="KNT13" s="83"/>
      <c r="KNU13" s="83"/>
      <c r="KNV13" s="83"/>
      <c r="KNW13" s="83"/>
      <c r="KNX13" s="83"/>
      <c r="KNY13" s="83"/>
      <c r="KNZ13" s="83"/>
      <c r="KOA13" s="83"/>
      <c r="KOB13" s="83"/>
      <c r="KOC13" s="83"/>
      <c r="KOD13" s="83"/>
      <c r="KOE13" s="83"/>
      <c r="KOF13" s="83"/>
      <c r="KOG13" s="83"/>
      <c r="KOH13" s="83"/>
      <c r="KOI13" s="83"/>
      <c r="KOJ13" s="83"/>
      <c r="KOK13" s="83"/>
      <c r="KOL13" s="83"/>
      <c r="KOM13" s="83"/>
      <c r="KON13" s="83"/>
      <c r="KOO13" s="83"/>
      <c r="KOP13" s="83"/>
      <c r="KOQ13" s="83"/>
      <c r="KOR13" s="83"/>
      <c r="KOS13" s="83"/>
      <c r="KOT13" s="83"/>
      <c r="KOU13" s="83"/>
      <c r="KOV13" s="83"/>
      <c r="KOW13" s="83"/>
      <c r="KOX13" s="83"/>
      <c r="KOY13" s="83"/>
      <c r="KOZ13" s="83"/>
      <c r="KPA13" s="83"/>
      <c r="KPB13" s="83"/>
      <c r="KPC13" s="83"/>
      <c r="KPD13" s="83"/>
      <c r="KPE13" s="83"/>
      <c r="KPF13" s="83"/>
      <c r="KPG13" s="83"/>
      <c r="KPH13" s="83"/>
      <c r="KPI13" s="83"/>
      <c r="KPJ13" s="83"/>
      <c r="KPK13" s="83"/>
      <c r="KPL13" s="83"/>
      <c r="KPM13" s="83"/>
      <c r="KPN13" s="83"/>
      <c r="KPO13" s="83"/>
      <c r="KPP13" s="83"/>
      <c r="KPQ13" s="83"/>
      <c r="KPR13" s="83"/>
      <c r="KPS13" s="83"/>
      <c r="KPT13" s="83"/>
      <c r="KPU13" s="83"/>
      <c r="KPV13" s="83"/>
      <c r="KPW13" s="83"/>
      <c r="KPX13" s="83"/>
      <c r="KPY13" s="83"/>
      <c r="KPZ13" s="83"/>
      <c r="KQA13" s="83"/>
      <c r="KQB13" s="83"/>
      <c r="KQC13" s="83"/>
      <c r="KQD13" s="83"/>
      <c r="KQE13" s="83"/>
      <c r="KQF13" s="83"/>
      <c r="KQG13" s="83"/>
      <c r="KQH13" s="83"/>
      <c r="KQI13" s="83"/>
      <c r="KQJ13" s="83"/>
      <c r="KQK13" s="83"/>
      <c r="KQL13" s="83"/>
      <c r="KQM13" s="83"/>
      <c r="KQN13" s="83"/>
      <c r="KQO13" s="83"/>
      <c r="KQP13" s="83"/>
      <c r="KQQ13" s="83"/>
      <c r="KQR13" s="83"/>
      <c r="KQS13" s="83"/>
      <c r="KQT13" s="83"/>
      <c r="KQU13" s="83"/>
      <c r="KQV13" s="83"/>
      <c r="KQW13" s="83"/>
      <c r="KQX13" s="83"/>
      <c r="KQY13" s="83"/>
      <c r="KQZ13" s="83"/>
      <c r="KRA13" s="83"/>
      <c r="KRB13" s="83"/>
      <c r="KRC13" s="83"/>
      <c r="KRD13" s="83"/>
      <c r="KRE13" s="83"/>
      <c r="KRF13" s="83"/>
      <c r="KRG13" s="83"/>
      <c r="KRH13" s="83"/>
      <c r="KRI13" s="83"/>
      <c r="KRJ13" s="83"/>
      <c r="KRK13" s="83"/>
      <c r="KRL13" s="83"/>
      <c r="KRM13" s="83"/>
      <c r="KRN13" s="83"/>
      <c r="KRO13" s="83"/>
      <c r="KRP13" s="83"/>
      <c r="KRQ13" s="83"/>
      <c r="KRR13" s="83"/>
      <c r="KRS13" s="83"/>
      <c r="KRT13" s="83"/>
      <c r="KRU13" s="83"/>
      <c r="KRV13" s="83"/>
      <c r="KRW13" s="83"/>
      <c r="KRX13" s="83"/>
      <c r="KRY13" s="83"/>
      <c r="KRZ13" s="83"/>
      <c r="KSA13" s="83"/>
      <c r="KSB13" s="83"/>
      <c r="KSC13" s="83"/>
      <c r="KSD13" s="83"/>
      <c r="KSE13" s="83"/>
      <c r="KSF13" s="83"/>
      <c r="KSG13" s="83"/>
      <c r="KSH13" s="83"/>
      <c r="KSI13" s="83"/>
      <c r="KSJ13" s="83"/>
      <c r="KSK13" s="83"/>
      <c r="KSL13" s="83"/>
      <c r="KSM13" s="83"/>
      <c r="KSN13" s="83"/>
      <c r="KSO13" s="83"/>
      <c r="KSP13" s="83"/>
      <c r="KSQ13" s="83"/>
      <c r="KSR13" s="83"/>
      <c r="KSS13" s="83"/>
      <c r="KST13" s="83"/>
      <c r="KSU13" s="83"/>
      <c r="KSV13" s="83"/>
      <c r="KSW13" s="83"/>
      <c r="KSX13" s="83"/>
      <c r="KSY13" s="83"/>
      <c r="KSZ13" s="83"/>
      <c r="KTA13" s="83"/>
      <c r="KTB13" s="83"/>
      <c r="KTC13" s="83"/>
      <c r="KTD13" s="83"/>
      <c r="KTE13" s="83"/>
      <c r="KTF13" s="83"/>
      <c r="KTG13" s="83"/>
      <c r="KTH13" s="83"/>
      <c r="KTI13" s="83"/>
      <c r="KTJ13" s="83"/>
      <c r="KTK13" s="83"/>
      <c r="KTL13" s="83"/>
      <c r="KTM13" s="83"/>
      <c r="KTN13" s="83"/>
      <c r="KTO13" s="83"/>
      <c r="KTP13" s="83"/>
      <c r="KTQ13" s="83"/>
      <c r="KTR13" s="83"/>
      <c r="KTS13" s="83"/>
      <c r="KTT13" s="83"/>
      <c r="KTU13" s="83"/>
      <c r="KTV13" s="83"/>
      <c r="KTW13" s="83"/>
      <c r="KTX13" s="83"/>
      <c r="KTY13" s="83"/>
      <c r="KTZ13" s="83"/>
      <c r="KUA13" s="83"/>
      <c r="KUB13" s="83"/>
      <c r="KUC13" s="83"/>
      <c r="KUD13" s="83"/>
      <c r="KUE13" s="83"/>
      <c r="KUF13" s="83"/>
      <c r="KUG13" s="83"/>
      <c r="KUH13" s="83"/>
      <c r="KUI13" s="83"/>
      <c r="KUJ13" s="83"/>
      <c r="KUK13" s="83"/>
      <c r="KUL13" s="83"/>
      <c r="KUM13" s="83"/>
      <c r="KUN13" s="83"/>
      <c r="KUO13" s="83"/>
      <c r="KUP13" s="83"/>
      <c r="KUQ13" s="83"/>
      <c r="KUR13" s="83"/>
      <c r="KUS13" s="83"/>
      <c r="KUT13" s="83"/>
      <c r="KUU13" s="83"/>
      <c r="KUV13" s="83"/>
      <c r="KUW13" s="83"/>
      <c r="KUX13" s="83"/>
      <c r="KUY13" s="83"/>
      <c r="KUZ13" s="83"/>
      <c r="KVA13" s="83"/>
      <c r="KVB13" s="83"/>
      <c r="KVC13" s="83"/>
      <c r="KVD13" s="83"/>
      <c r="KVE13" s="83"/>
      <c r="KVF13" s="83"/>
      <c r="KVG13" s="83"/>
      <c r="KVH13" s="83"/>
      <c r="KVI13" s="83"/>
      <c r="KVJ13" s="83"/>
      <c r="KVK13" s="83"/>
      <c r="KVL13" s="83"/>
      <c r="KVM13" s="83"/>
      <c r="KVN13" s="83"/>
      <c r="KVO13" s="83"/>
      <c r="KVP13" s="83"/>
      <c r="KVQ13" s="83"/>
      <c r="KVR13" s="83"/>
      <c r="KVS13" s="83"/>
      <c r="KVT13" s="83"/>
      <c r="KVU13" s="83"/>
      <c r="KVV13" s="83"/>
      <c r="KVW13" s="83"/>
      <c r="KVX13" s="83"/>
      <c r="KVY13" s="83"/>
      <c r="KVZ13" s="83"/>
      <c r="KWA13" s="83"/>
      <c r="KWB13" s="83"/>
      <c r="KWC13" s="83"/>
      <c r="KWD13" s="83"/>
      <c r="KWE13" s="83"/>
      <c r="KWF13" s="83"/>
      <c r="KWG13" s="83"/>
      <c r="KWH13" s="83"/>
      <c r="KWI13" s="83"/>
      <c r="KWJ13" s="83"/>
      <c r="KWK13" s="83"/>
      <c r="KWL13" s="83"/>
      <c r="KWM13" s="83"/>
      <c r="KWN13" s="83"/>
      <c r="KWO13" s="83"/>
      <c r="KWP13" s="83"/>
      <c r="KWQ13" s="83"/>
      <c r="KWR13" s="83"/>
      <c r="KWS13" s="83"/>
      <c r="KWT13" s="83"/>
      <c r="KWU13" s="83"/>
      <c r="KWV13" s="83"/>
      <c r="KWW13" s="83"/>
      <c r="KWX13" s="83"/>
      <c r="KWY13" s="83"/>
      <c r="KWZ13" s="83"/>
      <c r="KXA13" s="83"/>
      <c r="KXB13" s="83"/>
      <c r="KXC13" s="83"/>
      <c r="KXD13" s="83"/>
      <c r="KXE13" s="83"/>
      <c r="KXF13" s="83"/>
      <c r="KXG13" s="83"/>
      <c r="KXH13" s="83"/>
      <c r="KXI13" s="83"/>
      <c r="KXJ13" s="83"/>
      <c r="KXK13" s="83"/>
      <c r="KXL13" s="83"/>
      <c r="KXM13" s="83"/>
      <c r="KXN13" s="83"/>
      <c r="KXO13" s="83"/>
      <c r="KXP13" s="83"/>
      <c r="KXQ13" s="83"/>
      <c r="KXR13" s="83"/>
      <c r="KXS13" s="83"/>
      <c r="KXT13" s="83"/>
      <c r="KXU13" s="83"/>
      <c r="KXV13" s="83"/>
      <c r="KXW13" s="83"/>
      <c r="KXX13" s="83"/>
      <c r="KXY13" s="83"/>
      <c r="KXZ13" s="83"/>
      <c r="KYA13" s="83"/>
      <c r="KYB13" s="83"/>
      <c r="KYC13" s="83"/>
      <c r="KYD13" s="83"/>
      <c r="KYE13" s="83"/>
      <c r="KYF13" s="83"/>
      <c r="KYG13" s="83"/>
      <c r="KYH13" s="83"/>
      <c r="KYI13" s="83"/>
      <c r="KYJ13" s="83"/>
      <c r="KYK13" s="83"/>
      <c r="KYL13" s="83"/>
      <c r="KYM13" s="83"/>
      <c r="KYN13" s="83"/>
      <c r="KYO13" s="83"/>
      <c r="KYP13" s="83"/>
      <c r="KYQ13" s="83"/>
      <c r="KYR13" s="83"/>
      <c r="KYS13" s="83"/>
      <c r="KYT13" s="83"/>
      <c r="KYU13" s="83"/>
      <c r="KYV13" s="83"/>
      <c r="KYW13" s="83"/>
      <c r="KYX13" s="83"/>
      <c r="KYY13" s="83"/>
      <c r="KYZ13" s="83"/>
      <c r="KZA13" s="83"/>
      <c r="KZB13" s="83"/>
      <c r="KZC13" s="83"/>
      <c r="KZD13" s="83"/>
      <c r="KZE13" s="83"/>
      <c r="KZF13" s="83"/>
      <c r="KZG13" s="83"/>
      <c r="KZH13" s="83"/>
      <c r="KZI13" s="83"/>
      <c r="KZJ13" s="83"/>
      <c r="KZK13" s="83"/>
      <c r="KZL13" s="83"/>
      <c r="KZM13" s="83"/>
      <c r="KZN13" s="83"/>
      <c r="KZO13" s="83"/>
      <c r="KZP13" s="83"/>
      <c r="KZQ13" s="83"/>
      <c r="KZR13" s="83"/>
      <c r="KZS13" s="83"/>
      <c r="KZT13" s="83"/>
      <c r="KZU13" s="83"/>
      <c r="KZV13" s="83"/>
      <c r="KZW13" s="83"/>
      <c r="KZX13" s="83"/>
      <c r="KZY13" s="83"/>
      <c r="KZZ13" s="83"/>
      <c r="LAA13" s="83"/>
      <c r="LAB13" s="83"/>
      <c r="LAC13" s="83"/>
      <c r="LAD13" s="83"/>
      <c r="LAE13" s="83"/>
      <c r="LAF13" s="83"/>
      <c r="LAG13" s="83"/>
      <c r="LAH13" s="83"/>
      <c r="LAI13" s="83"/>
      <c r="LAJ13" s="83"/>
      <c r="LAK13" s="83"/>
      <c r="LAL13" s="83"/>
      <c r="LAM13" s="83"/>
      <c r="LAN13" s="83"/>
      <c r="LAO13" s="83"/>
      <c r="LAP13" s="83"/>
      <c r="LAQ13" s="83"/>
      <c r="LAR13" s="83"/>
      <c r="LAS13" s="83"/>
      <c r="LAT13" s="83"/>
      <c r="LAU13" s="83"/>
      <c r="LAV13" s="83"/>
      <c r="LAW13" s="83"/>
      <c r="LAX13" s="83"/>
      <c r="LAY13" s="83"/>
      <c r="LAZ13" s="83"/>
      <c r="LBA13" s="83"/>
      <c r="LBB13" s="83"/>
      <c r="LBC13" s="83"/>
      <c r="LBD13" s="83"/>
      <c r="LBE13" s="83"/>
      <c r="LBF13" s="83"/>
      <c r="LBG13" s="83"/>
      <c r="LBH13" s="83"/>
      <c r="LBI13" s="83"/>
      <c r="LBJ13" s="83"/>
      <c r="LBK13" s="83"/>
      <c r="LBL13" s="83"/>
      <c r="LBM13" s="83"/>
      <c r="LBN13" s="83"/>
      <c r="LBO13" s="83"/>
      <c r="LBP13" s="83"/>
      <c r="LBQ13" s="83"/>
      <c r="LBR13" s="83"/>
      <c r="LBS13" s="83"/>
      <c r="LBT13" s="83"/>
      <c r="LBU13" s="83"/>
      <c r="LBV13" s="83"/>
      <c r="LBW13" s="83"/>
      <c r="LBX13" s="83"/>
      <c r="LBY13" s="83"/>
      <c r="LBZ13" s="83"/>
      <c r="LCA13" s="83"/>
      <c r="LCB13" s="83"/>
      <c r="LCC13" s="83"/>
      <c r="LCD13" s="83"/>
      <c r="LCE13" s="83"/>
      <c r="LCF13" s="83"/>
      <c r="LCG13" s="83"/>
      <c r="LCH13" s="83"/>
      <c r="LCI13" s="83"/>
      <c r="LCJ13" s="83"/>
      <c r="LCK13" s="83"/>
      <c r="LCL13" s="83"/>
      <c r="LCM13" s="83"/>
      <c r="LCN13" s="83"/>
      <c r="LCO13" s="83"/>
      <c r="LCP13" s="83"/>
      <c r="LCQ13" s="83"/>
      <c r="LCR13" s="83"/>
      <c r="LCS13" s="83"/>
      <c r="LCT13" s="83"/>
      <c r="LCU13" s="83"/>
      <c r="LCV13" s="83"/>
      <c r="LCW13" s="83"/>
      <c r="LCX13" s="83"/>
      <c r="LCY13" s="83"/>
      <c r="LCZ13" s="83"/>
      <c r="LDA13" s="83"/>
      <c r="LDB13" s="83"/>
      <c r="LDC13" s="83"/>
      <c r="LDD13" s="83"/>
      <c r="LDE13" s="83"/>
      <c r="LDF13" s="83"/>
      <c r="LDG13" s="83"/>
      <c r="LDH13" s="83"/>
      <c r="LDI13" s="83"/>
      <c r="LDJ13" s="83"/>
      <c r="LDK13" s="83"/>
      <c r="LDL13" s="83"/>
      <c r="LDM13" s="83"/>
      <c r="LDN13" s="83"/>
      <c r="LDO13" s="83"/>
      <c r="LDP13" s="83"/>
      <c r="LDQ13" s="83"/>
      <c r="LDR13" s="83"/>
      <c r="LDS13" s="83"/>
      <c r="LDT13" s="83"/>
      <c r="LDU13" s="83"/>
      <c r="LDV13" s="83"/>
      <c r="LDW13" s="83"/>
      <c r="LDX13" s="83"/>
      <c r="LDY13" s="83"/>
      <c r="LDZ13" s="83"/>
      <c r="LEA13" s="83"/>
      <c r="LEB13" s="83"/>
      <c r="LEC13" s="83"/>
      <c r="LED13" s="83"/>
      <c r="LEE13" s="83"/>
      <c r="LEF13" s="83"/>
      <c r="LEG13" s="83"/>
      <c r="LEH13" s="83"/>
      <c r="LEI13" s="83"/>
      <c r="LEJ13" s="83"/>
      <c r="LEK13" s="83"/>
      <c r="LEL13" s="83"/>
      <c r="LEM13" s="83"/>
      <c r="LEN13" s="83"/>
      <c r="LEO13" s="83"/>
      <c r="LEP13" s="83"/>
      <c r="LEQ13" s="83"/>
      <c r="LER13" s="83"/>
      <c r="LES13" s="83"/>
      <c r="LET13" s="83"/>
      <c r="LEU13" s="83"/>
      <c r="LEV13" s="83"/>
      <c r="LEW13" s="83"/>
      <c r="LEX13" s="83"/>
      <c r="LEY13" s="83"/>
      <c r="LEZ13" s="83"/>
      <c r="LFA13" s="83"/>
      <c r="LFB13" s="83"/>
      <c r="LFC13" s="83"/>
      <c r="LFD13" s="83"/>
      <c r="LFE13" s="83"/>
      <c r="LFF13" s="83"/>
      <c r="LFG13" s="83"/>
      <c r="LFH13" s="83"/>
      <c r="LFI13" s="83"/>
      <c r="LFJ13" s="83"/>
      <c r="LFK13" s="83"/>
      <c r="LFL13" s="83"/>
      <c r="LFM13" s="83"/>
      <c r="LFN13" s="83"/>
      <c r="LFO13" s="83"/>
      <c r="LFP13" s="83"/>
      <c r="LFQ13" s="83"/>
      <c r="LFR13" s="83"/>
      <c r="LFS13" s="83"/>
      <c r="LFT13" s="83"/>
      <c r="LFU13" s="83"/>
      <c r="LFV13" s="83"/>
      <c r="LFW13" s="83"/>
      <c r="LFX13" s="83"/>
      <c r="LFY13" s="83"/>
      <c r="LFZ13" s="83"/>
      <c r="LGA13" s="83"/>
      <c r="LGB13" s="83"/>
      <c r="LGC13" s="83"/>
      <c r="LGD13" s="83"/>
      <c r="LGE13" s="83"/>
      <c r="LGF13" s="83"/>
      <c r="LGG13" s="83"/>
      <c r="LGH13" s="83"/>
      <c r="LGI13" s="83"/>
      <c r="LGJ13" s="83"/>
      <c r="LGK13" s="83"/>
      <c r="LGL13" s="83"/>
      <c r="LGM13" s="83"/>
      <c r="LGN13" s="83"/>
      <c r="LGO13" s="83"/>
      <c r="LGP13" s="83"/>
      <c r="LGQ13" s="83"/>
      <c r="LGR13" s="83"/>
      <c r="LGS13" s="83"/>
      <c r="LGT13" s="83"/>
      <c r="LGU13" s="83"/>
      <c r="LGV13" s="83"/>
      <c r="LGW13" s="83"/>
      <c r="LGX13" s="83"/>
      <c r="LGY13" s="83"/>
      <c r="LGZ13" s="83"/>
      <c r="LHA13" s="83"/>
      <c r="LHB13" s="83"/>
      <c r="LHC13" s="83"/>
      <c r="LHD13" s="83"/>
      <c r="LHE13" s="83"/>
      <c r="LHF13" s="83"/>
      <c r="LHG13" s="83"/>
      <c r="LHH13" s="83"/>
      <c r="LHI13" s="83"/>
      <c r="LHJ13" s="83"/>
      <c r="LHK13" s="83"/>
      <c r="LHL13" s="83"/>
      <c r="LHM13" s="83"/>
      <c r="LHN13" s="83"/>
      <c r="LHO13" s="83"/>
      <c r="LHP13" s="83"/>
      <c r="LHQ13" s="83"/>
      <c r="LHR13" s="83"/>
      <c r="LHS13" s="83"/>
      <c r="LHT13" s="83"/>
      <c r="LHU13" s="83"/>
      <c r="LHV13" s="83"/>
      <c r="LHW13" s="83"/>
      <c r="LHX13" s="83"/>
      <c r="LHY13" s="83"/>
      <c r="LHZ13" s="83"/>
      <c r="LIA13" s="83"/>
      <c r="LIB13" s="83"/>
      <c r="LIC13" s="83"/>
      <c r="LID13" s="83"/>
      <c r="LIE13" s="83"/>
      <c r="LIF13" s="83"/>
      <c r="LIG13" s="83"/>
      <c r="LIH13" s="83"/>
      <c r="LII13" s="83"/>
      <c r="LIJ13" s="83"/>
      <c r="LIK13" s="83"/>
      <c r="LIL13" s="83"/>
      <c r="LIM13" s="83"/>
      <c r="LIN13" s="83"/>
      <c r="LIO13" s="83"/>
      <c r="LIP13" s="83"/>
      <c r="LIQ13" s="83"/>
      <c r="LIR13" s="83"/>
      <c r="LIS13" s="83"/>
      <c r="LIT13" s="83"/>
      <c r="LIU13" s="83"/>
      <c r="LIV13" s="83"/>
      <c r="LIW13" s="83"/>
      <c r="LIX13" s="83"/>
      <c r="LIY13" s="83"/>
      <c r="LIZ13" s="83"/>
      <c r="LJA13" s="83"/>
      <c r="LJB13" s="83"/>
      <c r="LJC13" s="83"/>
      <c r="LJD13" s="83"/>
      <c r="LJE13" s="83"/>
      <c r="LJF13" s="83"/>
      <c r="LJG13" s="83"/>
      <c r="LJH13" s="83"/>
      <c r="LJI13" s="83"/>
      <c r="LJJ13" s="83"/>
      <c r="LJK13" s="83"/>
      <c r="LJL13" s="83"/>
      <c r="LJM13" s="83"/>
      <c r="LJN13" s="83"/>
      <c r="LJO13" s="83"/>
      <c r="LJP13" s="83"/>
      <c r="LJQ13" s="83"/>
      <c r="LJR13" s="83"/>
      <c r="LJS13" s="83"/>
      <c r="LJT13" s="83"/>
      <c r="LJU13" s="83"/>
      <c r="LJV13" s="83"/>
      <c r="LJW13" s="83"/>
      <c r="LJX13" s="83"/>
      <c r="LJY13" s="83"/>
      <c r="LJZ13" s="83"/>
      <c r="LKA13" s="83"/>
      <c r="LKB13" s="83"/>
      <c r="LKC13" s="83"/>
      <c r="LKD13" s="83"/>
      <c r="LKE13" s="83"/>
      <c r="LKF13" s="83"/>
      <c r="LKG13" s="83"/>
      <c r="LKH13" s="83"/>
      <c r="LKI13" s="83"/>
      <c r="LKJ13" s="83"/>
      <c r="LKK13" s="83"/>
      <c r="LKL13" s="83"/>
      <c r="LKM13" s="83"/>
      <c r="LKN13" s="83"/>
      <c r="LKO13" s="83"/>
      <c r="LKP13" s="83"/>
      <c r="LKQ13" s="83"/>
      <c r="LKR13" s="83"/>
      <c r="LKS13" s="83"/>
      <c r="LKT13" s="83"/>
      <c r="LKU13" s="83"/>
      <c r="LKV13" s="83"/>
      <c r="LKW13" s="83"/>
      <c r="LKX13" s="83"/>
      <c r="LKY13" s="83"/>
      <c r="LKZ13" s="83"/>
      <c r="LLA13" s="83"/>
      <c r="LLB13" s="83"/>
      <c r="LLC13" s="83"/>
      <c r="LLD13" s="83"/>
      <c r="LLE13" s="83"/>
      <c r="LLF13" s="83"/>
      <c r="LLG13" s="83"/>
      <c r="LLH13" s="83"/>
      <c r="LLI13" s="83"/>
      <c r="LLJ13" s="83"/>
      <c r="LLK13" s="83"/>
      <c r="LLL13" s="83"/>
      <c r="LLM13" s="83"/>
      <c r="LLN13" s="83"/>
      <c r="LLO13" s="83"/>
      <c r="LLP13" s="83"/>
      <c r="LLQ13" s="83"/>
      <c r="LLR13" s="83"/>
      <c r="LLS13" s="83"/>
      <c r="LLT13" s="83"/>
      <c r="LLU13" s="83"/>
      <c r="LLV13" s="83"/>
      <c r="LLW13" s="83"/>
      <c r="LLX13" s="83"/>
      <c r="LLY13" s="83"/>
      <c r="LLZ13" s="83"/>
      <c r="LMA13" s="83"/>
      <c r="LMB13" s="83"/>
      <c r="LMC13" s="83"/>
      <c r="LMD13" s="83"/>
      <c r="LME13" s="83"/>
      <c r="LMF13" s="83"/>
      <c r="LMG13" s="83"/>
      <c r="LMH13" s="83"/>
      <c r="LMI13" s="83"/>
      <c r="LMJ13" s="83"/>
      <c r="LMK13" s="83"/>
      <c r="LML13" s="83"/>
      <c r="LMM13" s="83"/>
      <c r="LMN13" s="83"/>
      <c r="LMO13" s="83"/>
      <c r="LMP13" s="83"/>
      <c r="LMQ13" s="83"/>
      <c r="LMR13" s="83"/>
      <c r="LMS13" s="83"/>
      <c r="LMT13" s="83"/>
      <c r="LMU13" s="83"/>
      <c r="LMV13" s="83"/>
      <c r="LMW13" s="83"/>
      <c r="LMX13" s="83"/>
      <c r="LMY13" s="83"/>
      <c r="LMZ13" s="83"/>
      <c r="LNA13" s="83"/>
      <c r="LNB13" s="83"/>
      <c r="LNC13" s="83"/>
      <c r="LND13" s="83"/>
      <c r="LNE13" s="83"/>
      <c r="LNF13" s="83"/>
      <c r="LNG13" s="83"/>
      <c r="LNH13" s="83"/>
      <c r="LNI13" s="83"/>
      <c r="LNJ13" s="83"/>
      <c r="LNK13" s="83"/>
      <c r="LNL13" s="83"/>
      <c r="LNM13" s="83"/>
      <c r="LNN13" s="83"/>
      <c r="LNO13" s="83"/>
      <c r="LNP13" s="83"/>
      <c r="LNQ13" s="83"/>
      <c r="LNR13" s="83"/>
      <c r="LNS13" s="83"/>
      <c r="LNT13" s="83"/>
      <c r="LNU13" s="83"/>
      <c r="LNV13" s="83"/>
      <c r="LNW13" s="83"/>
      <c r="LNX13" s="83"/>
      <c r="LNY13" s="83"/>
      <c r="LNZ13" s="83"/>
      <c r="LOA13" s="83"/>
      <c r="LOB13" s="83"/>
      <c r="LOC13" s="83"/>
      <c r="LOD13" s="83"/>
      <c r="LOE13" s="83"/>
      <c r="LOF13" s="83"/>
      <c r="LOG13" s="83"/>
      <c r="LOH13" s="83"/>
      <c r="LOI13" s="83"/>
      <c r="LOJ13" s="83"/>
      <c r="LOK13" s="83"/>
      <c r="LOL13" s="83"/>
      <c r="LOM13" s="83"/>
      <c r="LON13" s="83"/>
      <c r="LOO13" s="83"/>
      <c r="LOP13" s="83"/>
      <c r="LOQ13" s="83"/>
      <c r="LOR13" s="83"/>
      <c r="LOS13" s="83"/>
      <c r="LOT13" s="83"/>
      <c r="LOU13" s="83"/>
      <c r="LOV13" s="83"/>
      <c r="LOW13" s="83"/>
      <c r="LOX13" s="83"/>
      <c r="LOY13" s="83"/>
      <c r="LOZ13" s="83"/>
      <c r="LPA13" s="83"/>
      <c r="LPB13" s="83"/>
      <c r="LPC13" s="83"/>
      <c r="LPD13" s="83"/>
      <c r="LPE13" s="83"/>
      <c r="LPF13" s="83"/>
      <c r="LPG13" s="83"/>
      <c r="LPH13" s="83"/>
      <c r="LPI13" s="83"/>
      <c r="LPJ13" s="83"/>
      <c r="LPK13" s="83"/>
      <c r="LPL13" s="83"/>
      <c r="LPM13" s="83"/>
      <c r="LPN13" s="83"/>
      <c r="LPO13" s="83"/>
      <c r="LPP13" s="83"/>
      <c r="LPQ13" s="83"/>
      <c r="LPR13" s="83"/>
      <c r="LPS13" s="83"/>
      <c r="LPT13" s="83"/>
      <c r="LPU13" s="83"/>
      <c r="LPV13" s="83"/>
      <c r="LPW13" s="83"/>
      <c r="LPX13" s="83"/>
      <c r="LPY13" s="83"/>
      <c r="LPZ13" s="83"/>
      <c r="LQA13" s="83"/>
      <c r="LQB13" s="83"/>
      <c r="LQC13" s="83"/>
      <c r="LQD13" s="83"/>
      <c r="LQE13" s="83"/>
      <c r="LQF13" s="83"/>
      <c r="LQG13" s="83"/>
      <c r="LQH13" s="83"/>
      <c r="LQI13" s="83"/>
      <c r="LQJ13" s="83"/>
      <c r="LQK13" s="83"/>
      <c r="LQL13" s="83"/>
      <c r="LQM13" s="83"/>
      <c r="LQN13" s="83"/>
      <c r="LQO13" s="83"/>
      <c r="LQP13" s="83"/>
      <c r="LQQ13" s="83"/>
      <c r="LQR13" s="83"/>
      <c r="LQS13" s="83"/>
      <c r="LQT13" s="83"/>
      <c r="LQU13" s="83"/>
      <c r="LQV13" s="83"/>
      <c r="LQW13" s="83"/>
      <c r="LQX13" s="83"/>
      <c r="LQY13" s="83"/>
      <c r="LQZ13" s="83"/>
      <c r="LRA13" s="83"/>
      <c r="LRB13" s="83"/>
      <c r="LRC13" s="83"/>
      <c r="LRD13" s="83"/>
      <c r="LRE13" s="83"/>
      <c r="LRF13" s="83"/>
      <c r="LRG13" s="83"/>
      <c r="LRH13" s="83"/>
      <c r="LRI13" s="83"/>
      <c r="LRJ13" s="83"/>
      <c r="LRK13" s="83"/>
      <c r="LRL13" s="83"/>
      <c r="LRM13" s="83"/>
      <c r="LRN13" s="83"/>
      <c r="LRO13" s="83"/>
      <c r="LRP13" s="83"/>
      <c r="LRQ13" s="83"/>
      <c r="LRR13" s="83"/>
      <c r="LRS13" s="83"/>
      <c r="LRT13" s="83"/>
      <c r="LRU13" s="83"/>
      <c r="LRV13" s="83"/>
      <c r="LRW13" s="83"/>
      <c r="LRX13" s="83"/>
      <c r="LRY13" s="83"/>
      <c r="LRZ13" s="83"/>
      <c r="LSA13" s="83"/>
      <c r="LSB13" s="83"/>
      <c r="LSC13" s="83"/>
      <c r="LSD13" s="83"/>
      <c r="LSE13" s="83"/>
      <c r="LSF13" s="83"/>
      <c r="LSG13" s="83"/>
      <c r="LSH13" s="83"/>
      <c r="LSI13" s="83"/>
      <c r="LSJ13" s="83"/>
      <c r="LSK13" s="83"/>
      <c r="LSL13" s="83"/>
      <c r="LSM13" s="83"/>
      <c r="LSN13" s="83"/>
      <c r="LSO13" s="83"/>
      <c r="LSP13" s="83"/>
      <c r="LSQ13" s="83"/>
      <c r="LSR13" s="83"/>
      <c r="LSS13" s="83"/>
      <c r="LST13" s="83"/>
      <c r="LSU13" s="83"/>
      <c r="LSV13" s="83"/>
      <c r="LSW13" s="83"/>
      <c r="LSX13" s="83"/>
      <c r="LSY13" s="83"/>
      <c r="LSZ13" s="83"/>
      <c r="LTA13" s="83"/>
      <c r="LTB13" s="83"/>
      <c r="LTC13" s="83"/>
      <c r="LTD13" s="83"/>
      <c r="LTE13" s="83"/>
      <c r="LTF13" s="83"/>
      <c r="LTG13" s="83"/>
      <c r="LTH13" s="83"/>
      <c r="LTI13" s="83"/>
      <c r="LTJ13" s="83"/>
      <c r="LTK13" s="83"/>
      <c r="LTL13" s="83"/>
      <c r="LTM13" s="83"/>
      <c r="LTN13" s="83"/>
      <c r="LTO13" s="83"/>
      <c r="LTP13" s="83"/>
      <c r="LTQ13" s="83"/>
      <c r="LTR13" s="83"/>
      <c r="LTS13" s="83"/>
      <c r="LTT13" s="83"/>
      <c r="LTU13" s="83"/>
      <c r="LTV13" s="83"/>
      <c r="LTW13" s="83"/>
      <c r="LTX13" s="83"/>
      <c r="LTY13" s="83"/>
      <c r="LTZ13" s="83"/>
      <c r="LUA13" s="83"/>
      <c r="LUB13" s="83"/>
      <c r="LUC13" s="83"/>
      <c r="LUD13" s="83"/>
      <c r="LUE13" s="83"/>
      <c r="LUF13" s="83"/>
      <c r="LUG13" s="83"/>
      <c r="LUH13" s="83"/>
      <c r="LUI13" s="83"/>
      <c r="LUJ13" s="83"/>
      <c r="LUK13" s="83"/>
      <c r="LUL13" s="83"/>
      <c r="LUM13" s="83"/>
      <c r="LUN13" s="83"/>
      <c r="LUO13" s="83"/>
      <c r="LUP13" s="83"/>
      <c r="LUQ13" s="83"/>
      <c r="LUR13" s="83"/>
      <c r="LUS13" s="83"/>
      <c r="LUT13" s="83"/>
      <c r="LUU13" s="83"/>
      <c r="LUV13" s="83"/>
      <c r="LUW13" s="83"/>
      <c r="LUX13" s="83"/>
      <c r="LUY13" s="83"/>
      <c r="LUZ13" s="83"/>
      <c r="LVA13" s="83"/>
      <c r="LVB13" s="83"/>
      <c r="LVC13" s="83"/>
      <c r="LVD13" s="83"/>
      <c r="LVE13" s="83"/>
      <c r="LVF13" s="83"/>
      <c r="LVG13" s="83"/>
      <c r="LVH13" s="83"/>
      <c r="LVI13" s="83"/>
      <c r="LVJ13" s="83"/>
      <c r="LVK13" s="83"/>
      <c r="LVL13" s="83"/>
      <c r="LVM13" s="83"/>
      <c r="LVN13" s="83"/>
      <c r="LVO13" s="83"/>
      <c r="LVP13" s="83"/>
      <c r="LVQ13" s="83"/>
      <c r="LVR13" s="83"/>
      <c r="LVS13" s="83"/>
      <c r="LVT13" s="83"/>
      <c r="LVU13" s="83"/>
      <c r="LVV13" s="83"/>
      <c r="LVW13" s="83"/>
      <c r="LVX13" s="83"/>
      <c r="LVY13" s="83"/>
      <c r="LVZ13" s="83"/>
      <c r="LWA13" s="83"/>
      <c r="LWB13" s="83"/>
      <c r="LWC13" s="83"/>
      <c r="LWD13" s="83"/>
      <c r="LWE13" s="83"/>
      <c r="LWF13" s="83"/>
      <c r="LWG13" s="83"/>
      <c r="LWH13" s="83"/>
      <c r="LWI13" s="83"/>
      <c r="LWJ13" s="83"/>
      <c r="LWK13" s="83"/>
      <c r="LWL13" s="83"/>
      <c r="LWM13" s="83"/>
      <c r="LWN13" s="83"/>
      <c r="LWO13" s="83"/>
      <c r="LWP13" s="83"/>
      <c r="LWQ13" s="83"/>
      <c r="LWR13" s="83"/>
      <c r="LWS13" s="83"/>
      <c r="LWT13" s="83"/>
      <c r="LWU13" s="83"/>
      <c r="LWV13" s="83"/>
      <c r="LWW13" s="83"/>
      <c r="LWX13" s="83"/>
      <c r="LWY13" s="83"/>
      <c r="LWZ13" s="83"/>
      <c r="LXA13" s="83"/>
      <c r="LXB13" s="83"/>
      <c r="LXC13" s="83"/>
      <c r="LXD13" s="83"/>
      <c r="LXE13" s="83"/>
      <c r="LXF13" s="83"/>
      <c r="LXG13" s="83"/>
      <c r="LXH13" s="83"/>
      <c r="LXI13" s="83"/>
      <c r="LXJ13" s="83"/>
      <c r="LXK13" s="83"/>
      <c r="LXL13" s="83"/>
      <c r="LXM13" s="83"/>
      <c r="LXN13" s="83"/>
      <c r="LXO13" s="83"/>
      <c r="LXP13" s="83"/>
      <c r="LXQ13" s="83"/>
      <c r="LXR13" s="83"/>
      <c r="LXS13" s="83"/>
      <c r="LXT13" s="83"/>
      <c r="LXU13" s="83"/>
      <c r="LXV13" s="83"/>
      <c r="LXW13" s="83"/>
      <c r="LXX13" s="83"/>
      <c r="LXY13" s="83"/>
      <c r="LXZ13" s="83"/>
      <c r="LYA13" s="83"/>
      <c r="LYB13" s="83"/>
      <c r="LYC13" s="83"/>
      <c r="LYD13" s="83"/>
      <c r="LYE13" s="83"/>
      <c r="LYF13" s="83"/>
      <c r="LYG13" s="83"/>
      <c r="LYH13" s="83"/>
      <c r="LYI13" s="83"/>
      <c r="LYJ13" s="83"/>
      <c r="LYK13" s="83"/>
      <c r="LYL13" s="83"/>
      <c r="LYM13" s="83"/>
      <c r="LYN13" s="83"/>
      <c r="LYO13" s="83"/>
      <c r="LYP13" s="83"/>
      <c r="LYQ13" s="83"/>
      <c r="LYR13" s="83"/>
      <c r="LYS13" s="83"/>
      <c r="LYT13" s="83"/>
      <c r="LYU13" s="83"/>
      <c r="LYV13" s="83"/>
      <c r="LYW13" s="83"/>
      <c r="LYX13" s="83"/>
      <c r="LYY13" s="83"/>
      <c r="LYZ13" s="83"/>
      <c r="LZA13" s="83"/>
      <c r="LZB13" s="83"/>
      <c r="LZC13" s="83"/>
      <c r="LZD13" s="83"/>
      <c r="LZE13" s="83"/>
      <c r="LZF13" s="83"/>
      <c r="LZG13" s="83"/>
      <c r="LZH13" s="83"/>
      <c r="LZI13" s="83"/>
      <c r="LZJ13" s="83"/>
      <c r="LZK13" s="83"/>
      <c r="LZL13" s="83"/>
      <c r="LZM13" s="83"/>
      <c r="LZN13" s="83"/>
      <c r="LZO13" s="83"/>
      <c r="LZP13" s="83"/>
      <c r="LZQ13" s="83"/>
      <c r="LZR13" s="83"/>
      <c r="LZS13" s="83"/>
      <c r="LZT13" s="83"/>
      <c r="LZU13" s="83"/>
      <c r="LZV13" s="83"/>
      <c r="LZW13" s="83"/>
      <c r="LZX13" s="83"/>
      <c r="LZY13" s="83"/>
      <c r="LZZ13" s="83"/>
      <c r="MAA13" s="83"/>
      <c r="MAB13" s="83"/>
      <c r="MAC13" s="83"/>
      <c r="MAD13" s="83"/>
      <c r="MAE13" s="83"/>
      <c r="MAF13" s="83"/>
      <c r="MAG13" s="83"/>
      <c r="MAH13" s="83"/>
      <c r="MAI13" s="83"/>
      <c r="MAJ13" s="83"/>
      <c r="MAK13" s="83"/>
      <c r="MAL13" s="83"/>
      <c r="MAM13" s="83"/>
      <c r="MAN13" s="83"/>
      <c r="MAO13" s="83"/>
      <c r="MAP13" s="83"/>
      <c r="MAQ13" s="83"/>
      <c r="MAR13" s="83"/>
      <c r="MAS13" s="83"/>
      <c r="MAT13" s="83"/>
      <c r="MAU13" s="83"/>
      <c r="MAV13" s="83"/>
      <c r="MAW13" s="83"/>
      <c r="MAX13" s="83"/>
      <c r="MAY13" s="83"/>
      <c r="MAZ13" s="83"/>
      <c r="MBA13" s="83"/>
      <c r="MBB13" s="83"/>
      <c r="MBC13" s="83"/>
      <c r="MBD13" s="83"/>
      <c r="MBE13" s="83"/>
      <c r="MBF13" s="83"/>
      <c r="MBG13" s="83"/>
      <c r="MBH13" s="83"/>
      <c r="MBI13" s="83"/>
      <c r="MBJ13" s="83"/>
      <c r="MBK13" s="83"/>
      <c r="MBL13" s="83"/>
      <c r="MBM13" s="83"/>
      <c r="MBN13" s="83"/>
      <c r="MBO13" s="83"/>
      <c r="MBP13" s="83"/>
      <c r="MBQ13" s="83"/>
      <c r="MBR13" s="83"/>
      <c r="MBS13" s="83"/>
      <c r="MBT13" s="83"/>
      <c r="MBU13" s="83"/>
      <c r="MBV13" s="83"/>
      <c r="MBW13" s="83"/>
      <c r="MBX13" s="83"/>
      <c r="MBY13" s="83"/>
      <c r="MBZ13" s="83"/>
      <c r="MCA13" s="83"/>
      <c r="MCB13" s="83"/>
      <c r="MCC13" s="83"/>
      <c r="MCD13" s="83"/>
      <c r="MCE13" s="83"/>
      <c r="MCF13" s="83"/>
      <c r="MCG13" s="83"/>
      <c r="MCH13" s="83"/>
      <c r="MCI13" s="83"/>
      <c r="MCJ13" s="83"/>
      <c r="MCK13" s="83"/>
      <c r="MCL13" s="83"/>
      <c r="MCM13" s="83"/>
      <c r="MCN13" s="83"/>
      <c r="MCO13" s="83"/>
      <c r="MCP13" s="83"/>
      <c r="MCQ13" s="83"/>
      <c r="MCR13" s="83"/>
      <c r="MCS13" s="83"/>
      <c r="MCT13" s="83"/>
      <c r="MCU13" s="83"/>
      <c r="MCV13" s="83"/>
      <c r="MCW13" s="83"/>
      <c r="MCX13" s="83"/>
      <c r="MCY13" s="83"/>
      <c r="MCZ13" s="83"/>
      <c r="MDA13" s="83"/>
      <c r="MDB13" s="83"/>
      <c r="MDC13" s="83"/>
      <c r="MDD13" s="83"/>
      <c r="MDE13" s="83"/>
      <c r="MDF13" s="83"/>
      <c r="MDG13" s="83"/>
      <c r="MDH13" s="83"/>
      <c r="MDI13" s="83"/>
      <c r="MDJ13" s="83"/>
      <c r="MDK13" s="83"/>
      <c r="MDL13" s="83"/>
      <c r="MDM13" s="83"/>
      <c r="MDN13" s="83"/>
      <c r="MDO13" s="83"/>
      <c r="MDP13" s="83"/>
      <c r="MDQ13" s="83"/>
      <c r="MDR13" s="83"/>
      <c r="MDS13" s="83"/>
      <c r="MDT13" s="83"/>
      <c r="MDU13" s="83"/>
      <c r="MDV13" s="83"/>
      <c r="MDW13" s="83"/>
      <c r="MDX13" s="83"/>
      <c r="MDY13" s="83"/>
      <c r="MDZ13" s="83"/>
      <c r="MEA13" s="83"/>
      <c r="MEB13" s="83"/>
      <c r="MEC13" s="83"/>
      <c r="MED13" s="83"/>
      <c r="MEE13" s="83"/>
      <c r="MEF13" s="83"/>
      <c r="MEG13" s="83"/>
      <c r="MEH13" s="83"/>
      <c r="MEI13" s="83"/>
      <c r="MEJ13" s="83"/>
      <c r="MEK13" s="83"/>
      <c r="MEL13" s="83"/>
      <c r="MEM13" s="83"/>
      <c r="MEN13" s="83"/>
      <c r="MEO13" s="83"/>
      <c r="MEP13" s="83"/>
      <c r="MEQ13" s="83"/>
      <c r="MER13" s="83"/>
      <c r="MES13" s="83"/>
      <c r="MET13" s="83"/>
      <c r="MEU13" s="83"/>
      <c r="MEV13" s="83"/>
      <c r="MEW13" s="83"/>
      <c r="MEX13" s="83"/>
      <c r="MEY13" s="83"/>
      <c r="MEZ13" s="83"/>
      <c r="MFA13" s="83"/>
      <c r="MFB13" s="83"/>
      <c r="MFC13" s="83"/>
      <c r="MFD13" s="83"/>
      <c r="MFE13" s="83"/>
      <c r="MFF13" s="83"/>
      <c r="MFG13" s="83"/>
      <c r="MFH13" s="83"/>
      <c r="MFI13" s="83"/>
      <c r="MFJ13" s="83"/>
      <c r="MFK13" s="83"/>
      <c r="MFL13" s="83"/>
      <c r="MFM13" s="83"/>
      <c r="MFN13" s="83"/>
      <c r="MFO13" s="83"/>
      <c r="MFP13" s="83"/>
      <c r="MFQ13" s="83"/>
      <c r="MFR13" s="83"/>
      <c r="MFS13" s="83"/>
      <c r="MFT13" s="83"/>
      <c r="MFU13" s="83"/>
      <c r="MFV13" s="83"/>
      <c r="MFW13" s="83"/>
      <c r="MFX13" s="83"/>
      <c r="MFY13" s="83"/>
      <c r="MFZ13" s="83"/>
      <c r="MGA13" s="83"/>
      <c r="MGB13" s="83"/>
      <c r="MGC13" s="83"/>
      <c r="MGD13" s="83"/>
      <c r="MGE13" s="83"/>
      <c r="MGF13" s="83"/>
      <c r="MGG13" s="83"/>
      <c r="MGH13" s="83"/>
      <c r="MGI13" s="83"/>
      <c r="MGJ13" s="83"/>
      <c r="MGK13" s="83"/>
      <c r="MGL13" s="83"/>
      <c r="MGM13" s="83"/>
      <c r="MGN13" s="83"/>
      <c r="MGO13" s="83"/>
      <c r="MGP13" s="83"/>
      <c r="MGQ13" s="83"/>
      <c r="MGR13" s="83"/>
      <c r="MGS13" s="83"/>
      <c r="MGT13" s="83"/>
      <c r="MGU13" s="83"/>
      <c r="MGV13" s="83"/>
      <c r="MGW13" s="83"/>
      <c r="MGX13" s="83"/>
      <c r="MGY13" s="83"/>
      <c r="MGZ13" s="83"/>
      <c r="MHA13" s="83"/>
      <c r="MHB13" s="83"/>
      <c r="MHC13" s="83"/>
      <c r="MHD13" s="83"/>
      <c r="MHE13" s="83"/>
      <c r="MHF13" s="83"/>
      <c r="MHG13" s="83"/>
      <c r="MHH13" s="83"/>
      <c r="MHI13" s="83"/>
      <c r="MHJ13" s="83"/>
      <c r="MHK13" s="83"/>
      <c r="MHL13" s="83"/>
      <c r="MHM13" s="83"/>
      <c r="MHN13" s="83"/>
      <c r="MHO13" s="83"/>
      <c r="MHP13" s="83"/>
      <c r="MHQ13" s="83"/>
      <c r="MHR13" s="83"/>
      <c r="MHS13" s="83"/>
      <c r="MHT13" s="83"/>
      <c r="MHU13" s="83"/>
      <c r="MHV13" s="83"/>
      <c r="MHW13" s="83"/>
      <c r="MHX13" s="83"/>
      <c r="MHY13" s="83"/>
      <c r="MHZ13" s="83"/>
      <c r="MIA13" s="83"/>
      <c r="MIB13" s="83"/>
      <c r="MIC13" s="83"/>
      <c r="MID13" s="83"/>
      <c r="MIE13" s="83"/>
      <c r="MIF13" s="83"/>
      <c r="MIG13" s="83"/>
      <c r="MIH13" s="83"/>
      <c r="MII13" s="83"/>
      <c r="MIJ13" s="83"/>
      <c r="MIK13" s="83"/>
      <c r="MIL13" s="83"/>
      <c r="MIM13" s="83"/>
      <c r="MIN13" s="83"/>
      <c r="MIO13" s="83"/>
      <c r="MIP13" s="83"/>
      <c r="MIQ13" s="83"/>
      <c r="MIR13" s="83"/>
      <c r="MIS13" s="83"/>
      <c r="MIT13" s="83"/>
      <c r="MIU13" s="83"/>
      <c r="MIV13" s="83"/>
      <c r="MIW13" s="83"/>
      <c r="MIX13" s="83"/>
      <c r="MIY13" s="83"/>
      <c r="MIZ13" s="83"/>
      <c r="MJA13" s="83"/>
      <c r="MJB13" s="83"/>
      <c r="MJC13" s="83"/>
      <c r="MJD13" s="83"/>
      <c r="MJE13" s="83"/>
      <c r="MJF13" s="83"/>
      <c r="MJG13" s="83"/>
      <c r="MJH13" s="83"/>
      <c r="MJI13" s="83"/>
      <c r="MJJ13" s="83"/>
      <c r="MJK13" s="83"/>
      <c r="MJL13" s="83"/>
      <c r="MJM13" s="83"/>
      <c r="MJN13" s="83"/>
      <c r="MJO13" s="83"/>
      <c r="MJP13" s="83"/>
      <c r="MJQ13" s="83"/>
      <c r="MJR13" s="83"/>
      <c r="MJS13" s="83"/>
      <c r="MJT13" s="83"/>
      <c r="MJU13" s="83"/>
      <c r="MJV13" s="83"/>
      <c r="MJW13" s="83"/>
      <c r="MJX13" s="83"/>
      <c r="MJY13" s="83"/>
      <c r="MJZ13" s="83"/>
      <c r="MKA13" s="83"/>
      <c r="MKB13" s="83"/>
      <c r="MKC13" s="83"/>
      <c r="MKD13" s="83"/>
      <c r="MKE13" s="83"/>
      <c r="MKF13" s="83"/>
      <c r="MKG13" s="83"/>
      <c r="MKH13" s="83"/>
      <c r="MKI13" s="83"/>
      <c r="MKJ13" s="83"/>
      <c r="MKK13" s="83"/>
      <c r="MKL13" s="83"/>
      <c r="MKM13" s="83"/>
      <c r="MKN13" s="83"/>
      <c r="MKO13" s="83"/>
      <c r="MKP13" s="83"/>
      <c r="MKQ13" s="83"/>
      <c r="MKR13" s="83"/>
      <c r="MKS13" s="83"/>
      <c r="MKT13" s="83"/>
      <c r="MKU13" s="83"/>
      <c r="MKV13" s="83"/>
      <c r="MKW13" s="83"/>
      <c r="MKX13" s="83"/>
      <c r="MKY13" s="83"/>
      <c r="MKZ13" s="83"/>
      <c r="MLA13" s="83"/>
      <c r="MLB13" s="83"/>
      <c r="MLC13" s="83"/>
      <c r="MLD13" s="83"/>
      <c r="MLE13" s="83"/>
      <c r="MLF13" s="83"/>
      <c r="MLG13" s="83"/>
      <c r="MLH13" s="83"/>
      <c r="MLI13" s="83"/>
      <c r="MLJ13" s="83"/>
      <c r="MLK13" s="83"/>
      <c r="MLL13" s="83"/>
      <c r="MLM13" s="83"/>
      <c r="MLN13" s="83"/>
      <c r="MLO13" s="83"/>
      <c r="MLP13" s="83"/>
      <c r="MLQ13" s="83"/>
      <c r="MLR13" s="83"/>
      <c r="MLS13" s="83"/>
      <c r="MLT13" s="83"/>
      <c r="MLU13" s="83"/>
      <c r="MLV13" s="83"/>
      <c r="MLW13" s="83"/>
      <c r="MLX13" s="83"/>
      <c r="MLY13" s="83"/>
      <c r="MLZ13" s="83"/>
      <c r="MMA13" s="83"/>
      <c r="MMB13" s="83"/>
      <c r="MMC13" s="83"/>
      <c r="MMD13" s="83"/>
      <c r="MME13" s="83"/>
      <c r="MMF13" s="83"/>
      <c r="MMG13" s="83"/>
      <c r="MMH13" s="83"/>
      <c r="MMI13" s="83"/>
      <c r="MMJ13" s="83"/>
      <c r="MMK13" s="83"/>
      <c r="MML13" s="83"/>
      <c r="MMM13" s="83"/>
      <c r="MMN13" s="83"/>
      <c r="MMO13" s="83"/>
      <c r="MMP13" s="83"/>
      <c r="MMQ13" s="83"/>
      <c r="MMR13" s="83"/>
      <c r="MMS13" s="83"/>
      <c r="MMT13" s="83"/>
      <c r="MMU13" s="83"/>
      <c r="MMV13" s="83"/>
      <c r="MMW13" s="83"/>
      <c r="MMX13" s="83"/>
      <c r="MMY13" s="83"/>
      <c r="MMZ13" s="83"/>
      <c r="MNA13" s="83"/>
      <c r="MNB13" s="83"/>
      <c r="MNC13" s="83"/>
      <c r="MND13" s="83"/>
      <c r="MNE13" s="83"/>
      <c r="MNF13" s="83"/>
      <c r="MNG13" s="83"/>
      <c r="MNH13" s="83"/>
      <c r="MNI13" s="83"/>
      <c r="MNJ13" s="83"/>
      <c r="MNK13" s="83"/>
      <c r="MNL13" s="83"/>
      <c r="MNM13" s="83"/>
      <c r="MNN13" s="83"/>
      <c r="MNO13" s="83"/>
      <c r="MNP13" s="83"/>
      <c r="MNQ13" s="83"/>
      <c r="MNR13" s="83"/>
      <c r="MNS13" s="83"/>
      <c r="MNT13" s="83"/>
      <c r="MNU13" s="83"/>
      <c r="MNV13" s="83"/>
      <c r="MNW13" s="83"/>
      <c r="MNX13" s="83"/>
      <c r="MNY13" s="83"/>
      <c r="MNZ13" s="83"/>
      <c r="MOA13" s="83"/>
      <c r="MOB13" s="83"/>
      <c r="MOC13" s="83"/>
      <c r="MOD13" s="83"/>
      <c r="MOE13" s="83"/>
      <c r="MOF13" s="83"/>
      <c r="MOG13" s="83"/>
      <c r="MOH13" s="83"/>
      <c r="MOI13" s="83"/>
      <c r="MOJ13" s="83"/>
      <c r="MOK13" s="83"/>
      <c r="MOL13" s="83"/>
      <c r="MOM13" s="83"/>
      <c r="MON13" s="83"/>
      <c r="MOO13" s="83"/>
      <c r="MOP13" s="83"/>
      <c r="MOQ13" s="83"/>
      <c r="MOR13" s="83"/>
      <c r="MOS13" s="83"/>
      <c r="MOT13" s="83"/>
      <c r="MOU13" s="83"/>
      <c r="MOV13" s="83"/>
      <c r="MOW13" s="83"/>
      <c r="MOX13" s="83"/>
      <c r="MOY13" s="83"/>
      <c r="MOZ13" s="83"/>
      <c r="MPA13" s="83"/>
      <c r="MPB13" s="83"/>
      <c r="MPC13" s="83"/>
      <c r="MPD13" s="83"/>
      <c r="MPE13" s="83"/>
      <c r="MPF13" s="83"/>
      <c r="MPG13" s="83"/>
      <c r="MPH13" s="83"/>
      <c r="MPI13" s="83"/>
      <c r="MPJ13" s="83"/>
      <c r="MPK13" s="83"/>
      <c r="MPL13" s="83"/>
      <c r="MPM13" s="83"/>
      <c r="MPN13" s="83"/>
      <c r="MPO13" s="83"/>
      <c r="MPP13" s="83"/>
      <c r="MPQ13" s="83"/>
      <c r="MPR13" s="83"/>
      <c r="MPS13" s="83"/>
      <c r="MPT13" s="83"/>
      <c r="MPU13" s="83"/>
      <c r="MPV13" s="83"/>
      <c r="MPW13" s="83"/>
      <c r="MPX13" s="83"/>
      <c r="MPY13" s="83"/>
      <c r="MPZ13" s="83"/>
      <c r="MQA13" s="83"/>
      <c r="MQB13" s="83"/>
      <c r="MQC13" s="83"/>
      <c r="MQD13" s="83"/>
      <c r="MQE13" s="83"/>
      <c r="MQF13" s="83"/>
      <c r="MQG13" s="83"/>
      <c r="MQH13" s="83"/>
      <c r="MQI13" s="83"/>
      <c r="MQJ13" s="83"/>
      <c r="MQK13" s="83"/>
      <c r="MQL13" s="83"/>
      <c r="MQM13" s="83"/>
      <c r="MQN13" s="83"/>
      <c r="MQO13" s="83"/>
      <c r="MQP13" s="83"/>
      <c r="MQQ13" s="83"/>
      <c r="MQR13" s="83"/>
      <c r="MQS13" s="83"/>
      <c r="MQT13" s="83"/>
      <c r="MQU13" s="83"/>
      <c r="MQV13" s="83"/>
      <c r="MQW13" s="83"/>
      <c r="MQX13" s="83"/>
      <c r="MQY13" s="83"/>
      <c r="MQZ13" s="83"/>
      <c r="MRA13" s="83"/>
      <c r="MRB13" s="83"/>
      <c r="MRC13" s="83"/>
      <c r="MRD13" s="83"/>
      <c r="MRE13" s="83"/>
      <c r="MRF13" s="83"/>
      <c r="MRG13" s="83"/>
      <c r="MRH13" s="83"/>
      <c r="MRI13" s="83"/>
      <c r="MRJ13" s="83"/>
      <c r="MRK13" s="83"/>
      <c r="MRL13" s="83"/>
      <c r="MRM13" s="83"/>
      <c r="MRN13" s="83"/>
      <c r="MRO13" s="83"/>
      <c r="MRP13" s="83"/>
      <c r="MRQ13" s="83"/>
      <c r="MRR13" s="83"/>
      <c r="MRS13" s="83"/>
      <c r="MRT13" s="83"/>
      <c r="MRU13" s="83"/>
      <c r="MRV13" s="83"/>
      <c r="MRW13" s="83"/>
      <c r="MRX13" s="83"/>
      <c r="MRY13" s="83"/>
      <c r="MRZ13" s="83"/>
      <c r="MSA13" s="83"/>
      <c r="MSB13" s="83"/>
      <c r="MSC13" s="83"/>
      <c r="MSD13" s="83"/>
      <c r="MSE13" s="83"/>
      <c r="MSF13" s="83"/>
      <c r="MSG13" s="83"/>
      <c r="MSH13" s="83"/>
      <c r="MSI13" s="83"/>
      <c r="MSJ13" s="83"/>
      <c r="MSK13" s="83"/>
      <c r="MSL13" s="83"/>
      <c r="MSM13" s="83"/>
      <c r="MSN13" s="83"/>
      <c r="MSO13" s="83"/>
      <c r="MSP13" s="83"/>
      <c r="MSQ13" s="83"/>
      <c r="MSR13" s="83"/>
      <c r="MSS13" s="83"/>
      <c r="MST13" s="83"/>
      <c r="MSU13" s="83"/>
      <c r="MSV13" s="83"/>
      <c r="MSW13" s="83"/>
      <c r="MSX13" s="83"/>
      <c r="MSY13" s="83"/>
      <c r="MSZ13" s="83"/>
      <c r="MTA13" s="83"/>
      <c r="MTB13" s="83"/>
      <c r="MTC13" s="83"/>
      <c r="MTD13" s="83"/>
      <c r="MTE13" s="83"/>
      <c r="MTF13" s="83"/>
      <c r="MTG13" s="83"/>
      <c r="MTH13" s="83"/>
      <c r="MTI13" s="83"/>
      <c r="MTJ13" s="83"/>
      <c r="MTK13" s="83"/>
      <c r="MTL13" s="83"/>
      <c r="MTM13" s="83"/>
      <c r="MTN13" s="83"/>
      <c r="MTO13" s="83"/>
      <c r="MTP13" s="83"/>
      <c r="MTQ13" s="83"/>
      <c r="MTR13" s="83"/>
      <c r="MTS13" s="83"/>
      <c r="MTT13" s="83"/>
      <c r="MTU13" s="83"/>
      <c r="MTV13" s="83"/>
      <c r="MTW13" s="83"/>
      <c r="MTX13" s="83"/>
      <c r="MTY13" s="83"/>
      <c r="MTZ13" s="83"/>
      <c r="MUA13" s="83"/>
      <c r="MUB13" s="83"/>
      <c r="MUC13" s="83"/>
      <c r="MUD13" s="83"/>
      <c r="MUE13" s="83"/>
      <c r="MUF13" s="83"/>
      <c r="MUG13" s="83"/>
      <c r="MUH13" s="83"/>
      <c r="MUI13" s="83"/>
      <c r="MUJ13" s="83"/>
      <c r="MUK13" s="83"/>
      <c r="MUL13" s="83"/>
      <c r="MUM13" s="83"/>
      <c r="MUN13" s="83"/>
      <c r="MUO13" s="83"/>
      <c r="MUP13" s="83"/>
      <c r="MUQ13" s="83"/>
      <c r="MUR13" s="83"/>
      <c r="MUS13" s="83"/>
      <c r="MUT13" s="83"/>
      <c r="MUU13" s="83"/>
      <c r="MUV13" s="83"/>
      <c r="MUW13" s="83"/>
      <c r="MUX13" s="83"/>
      <c r="MUY13" s="83"/>
      <c r="MUZ13" s="83"/>
      <c r="MVA13" s="83"/>
      <c r="MVB13" s="83"/>
      <c r="MVC13" s="83"/>
      <c r="MVD13" s="83"/>
      <c r="MVE13" s="83"/>
      <c r="MVF13" s="83"/>
      <c r="MVG13" s="83"/>
      <c r="MVH13" s="83"/>
      <c r="MVI13" s="83"/>
      <c r="MVJ13" s="83"/>
      <c r="MVK13" s="83"/>
      <c r="MVL13" s="83"/>
      <c r="MVM13" s="83"/>
      <c r="MVN13" s="83"/>
      <c r="MVO13" s="83"/>
      <c r="MVP13" s="83"/>
      <c r="MVQ13" s="83"/>
      <c r="MVR13" s="83"/>
      <c r="MVS13" s="83"/>
      <c r="MVT13" s="83"/>
      <c r="MVU13" s="83"/>
      <c r="MVV13" s="83"/>
      <c r="MVW13" s="83"/>
      <c r="MVX13" s="83"/>
      <c r="MVY13" s="83"/>
      <c r="MVZ13" s="83"/>
      <c r="MWA13" s="83"/>
      <c r="MWB13" s="83"/>
      <c r="MWC13" s="83"/>
      <c r="MWD13" s="83"/>
      <c r="MWE13" s="83"/>
      <c r="MWF13" s="83"/>
      <c r="MWG13" s="83"/>
      <c r="MWH13" s="83"/>
      <c r="MWI13" s="83"/>
      <c r="MWJ13" s="83"/>
      <c r="MWK13" s="83"/>
      <c r="MWL13" s="83"/>
      <c r="MWM13" s="83"/>
      <c r="MWN13" s="83"/>
      <c r="MWO13" s="83"/>
      <c r="MWP13" s="83"/>
      <c r="MWQ13" s="83"/>
      <c r="MWR13" s="83"/>
      <c r="MWS13" s="83"/>
      <c r="MWT13" s="83"/>
      <c r="MWU13" s="83"/>
      <c r="MWV13" s="83"/>
      <c r="MWW13" s="83"/>
      <c r="MWX13" s="83"/>
      <c r="MWY13" s="83"/>
      <c r="MWZ13" s="83"/>
      <c r="MXA13" s="83"/>
      <c r="MXB13" s="83"/>
      <c r="MXC13" s="83"/>
      <c r="MXD13" s="83"/>
      <c r="MXE13" s="83"/>
      <c r="MXF13" s="83"/>
      <c r="MXG13" s="83"/>
      <c r="MXH13" s="83"/>
      <c r="MXI13" s="83"/>
      <c r="MXJ13" s="83"/>
      <c r="MXK13" s="83"/>
      <c r="MXL13" s="83"/>
      <c r="MXM13" s="83"/>
      <c r="MXN13" s="83"/>
      <c r="MXO13" s="83"/>
      <c r="MXP13" s="83"/>
      <c r="MXQ13" s="83"/>
      <c r="MXR13" s="83"/>
      <c r="MXS13" s="83"/>
      <c r="MXT13" s="83"/>
      <c r="MXU13" s="83"/>
      <c r="MXV13" s="83"/>
      <c r="MXW13" s="83"/>
      <c r="MXX13" s="83"/>
      <c r="MXY13" s="83"/>
      <c r="MXZ13" s="83"/>
      <c r="MYA13" s="83"/>
      <c r="MYB13" s="83"/>
      <c r="MYC13" s="83"/>
      <c r="MYD13" s="83"/>
      <c r="MYE13" s="83"/>
      <c r="MYF13" s="83"/>
      <c r="MYG13" s="83"/>
      <c r="MYH13" s="83"/>
      <c r="MYI13" s="83"/>
      <c r="MYJ13" s="83"/>
      <c r="MYK13" s="83"/>
      <c r="MYL13" s="83"/>
      <c r="MYM13" s="83"/>
      <c r="MYN13" s="83"/>
      <c r="MYO13" s="83"/>
      <c r="MYP13" s="83"/>
      <c r="MYQ13" s="83"/>
      <c r="MYR13" s="83"/>
      <c r="MYS13" s="83"/>
      <c r="MYT13" s="83"/>
      <c r="MYU13" s="83"/>
      <c r="MYV13" s="83"/>
      <c r="MYW13" s="83"/>
      <c r="MYX13" s="83"/>
      <c r="MYY13" s="83"/>
      <c r="MYZ13" s="83"/>
      <c r="MZA13" s="83"/>
      <c r="MZB13" s="83"/>
      <c r="MZC13" s="83"/>
      <c r="MZD13" s="83"/>
      <c r="MZE13" s="83"/>
      <c r="MZF13" s="83"/>
      <c r="MZG13" s="83"/>
      <c r="MZH13" s="83"/>
      <c r="MZI13" s="83"/>
      <c r="MZJ13" s="83"/>
      <c r="MZK13" s="83"/>
      <c r="MZL13" s="83"/>
      <c r="MZM13" s="83"/>
      <c r="MZN13" s="83"/>
      <c r="MZO13" s="83"/>
      <c r="MZP13" s="83"/>
      <c r="MZQ13" s="83"/>
      <c r="MZR13" s="83"/>
      <c r="MZS13" s="83"/>
      <c r="MZT13" s="83"/>
      <c r="MZU13" s="83"/>
      <c r="MZV13" s="83"/>
      <c r="MZW13" s="83"/>
      <c r="MZX13" s="83"/>
      <c r="MZY13" s="83"/>
      <c r="MZZ13" s="83"/>
      <c r="NAA13" s="83"/>
      <c r="NAB13" s="83"/>
      <c r="NAC13" s="83"/>
      <c r="NAD13" s="83"/>
      <c r="NAE13" s="83"/>
      <c r="NAF13" s="83"/>
      <c r="NAG13" s="83"/>
      <c r="NAH13" s="83"/>
      <c r="NAI13" s="83"/>
      <c r="NAJ13" s="83"/>
      <c r="NAK13" s="83"/>
      <c r="NAL13" s="83"/>
      <c r="NAM13" s="83"/>
      <c r="NAN13" s="83"/>
      <c r="NAO13" s="83"/>
      <c r="NAP13" s="83"/>
      <c r="NAQ13" s="83"/>
      <c r="NAR13" s="83"/>
      <c r="NAS13" s="83"/>
      <c r="NAT13" s="83"/>
      <c r="NAU13" s="83"/>
      <c r="NAV13" s="83"/>
      <c r="NAW13" s="83"/>
      <c r="NAX13" s="83"/>
      <c r="NAY13" s="83"/>
      <c r="NAZ13" s="83"/>
      <c r="NBA13" s="83"/>
      <c r="NBB13" s="83"/>
      <c r="NBC13" s="83"/>
      <c r="NBD13" s="83"/>
      <c r="NBE13" s="83"/>
      <c r="NBF13" s="83"/>
      <c r="NBG13" s="83"/>
      <c r="NBH13" s="83"/>
      <c r="NBI13" s="83"/>
      <c r="NBJ13" s="83"/>
      <c r="NBK13" s="83"/>
      <c r="NBL13" s="83"/>
      <c r="NBM13" s="83"/>
      <c r="NBN13" s="83"/>
      <c r="NBO13" s="83"/>
      <c r="NBP13" s="83"/>
      <c r="NBQ13" s="83"/>
      <c r="NBR13" s="83"/>
      <c r="NBS13" s="83"/>
      <c r="NBT13" s="83"/>
      <c r="NBU13" s="83"/>
      <c r="NBV13" s="83"/>
      <c r="NBW13" s="83"/>
      <c r="NBX13" s="83"/>
      <c r="NBY13" s="83"/>
      <c r="NBZ13" s="83"/>
      <c r="NCA13" s="83"/>
      <c r="NCB13" s="83"/>
      <c r="NCC13" s="83"/>
      <c r="NCD13" s="83"/>
      <c r="NCE13" s="83"/>
      <c r="NCF13" s="83"/>
      <c r="NCG13" s="83"/>
      <c r="NCH13" s="83"/>
      <c r="NCI13" s="83"/>
      <c r="NCJ13" s="83"/>
      <c r="NCK13" s="83"/>
      <c r="NCL13" s="83"/>
      <c r="NCM13" s="83"/>
      <c r="NCN13" s="83"/>
      <c r="NCO13" s="83"/>
      <c r="NCP13" s="83"/>
      <c r="NCQ13" s="83"/>
      <c r="NCR13" s="83"/>
      <c r="NCS13" s="83"/>
      <c r="NCT13" s="83"/>
      <c r="NCU13" s="83"/>
      <c r="NCV13" s="83"/>
      <c r="NCW13" s="83"/>
      <c r="NCX13" s="83"/>
      <c r="NCY13" s="83"/>
      <c r="NCZ13" s="83"/>
      <c r="NDA13" s="83"/>
      <c r="NDB13" s="83"/>
      <c r="NDC13" s="83"/>
      <c r="NDD13" s="83"/>
      <c r="NDE13" s="83"/>
      <c r="NDF13" s="83"/>
      <c r="NDG13" s="83"/>
      <c r="NDH13" s="83"/>
      <c r="NDI13" s="83"/>
      <c r="NDJ13" s="83"/>
      <c r="NDK13" s="83"/>
      <c r="NDL13" s="83"/>
      <c r="NDM13" s="83"/>
      <c r="NDN13" s="83"/>
      <c r="NDO13" s="83"/>
      <c r="NDP13" s="83"/>
      <c r="NDQ13" s="83"/>
      <c r="NDR13" s="83"/>
      <c r="NDS13" s="83"/>
      <c r="NDT13" s="83"/>
      <c r="NDU13" s="83"/>
      <c r="NDV13" s="83"/>
      <c r="NDW13" s="83"/>
      <c r="NDX13" s="83"/>
      <c r="NDY13" s="83"/>
      <c r="NDZ13" s="83"/>
      <c r="NEA13" s="83"/>
      <c r="NEB13" s="83"/>
      <c r="NEC13" s="83"/>
      <c r="NED13" s="83"/>
      <c r="NEE13" s="83"/>
      <c r="NEF13" s="83"/>
      <c r="NEG13" s="83"/>
      <c r="NEH13" s="83"/>
      <c r="NEI13" s="83"/>
      <c r="NEJ13" s="83"/>
      <c r="NEK13" s="83"/>
      <c r="NEL13" s="83"/>
      <c r="NEM13" s="83"/>
      <c r="NEN13" s="83"/>
      <c r="NEO13" s="83"/>
      <c r="NEP13" s="83"/>
      <c r="NEQ13" s="83"/>
      <c r="NER13" s="83"/>
      <c r="NES13" s="83"/>
      <c r="NET13" s="83"/>
      <c r="NEU13" s="83"/>
      <c r="NEV13" s="83"/>
      <c r="NEW13" s="83"/>
      <c r="NEX13" s="83"/>
      <c r="NEY13" s="83"/>
      <c r="NEZ13" s="83"/>
      <c r="NFA13" s="83"/>
      <c r="NFB13" s="83"/>
      <c r="NFC13" s="83"/>
      <c r="NFD13" s="83"/>
      <c r="NFE13" s="83"/>
      <c r="NFF13" s="83"/>
      <c r="NFG13" s="83"/>
      <c r="NFH13" s="83"/>
      <c r="NFI13" s="83"/>
      <c r="NFJ13" s="83"/>
      <c r="NFK13" s="83"/>
      <c r="NFL13" s="83"/>
      <c r="NFM13" s="83"/>
      <c r="NFN13" s="83"/>
      <c r="NFO13" s="83"/>
      <c r="NFP13" s="83"/>
      <c r="NFQ13" s="83"/>
      <c r="NFR13" s="83"/>
      <c r="NFS13" s="83"/>
      <c r="NFT13" s="83"/>
      <c r="NFU13" s="83"/>
      <c r="NFV13" s="83"/>
      <c r="NFW13" s="83"/>
      <c r="NFX13" s="83"/>
      <c r="NFY13" s="83"/>
      <c r="NFZ13" s="83"/>
      <c r="NGA13" s="83"/>
      <c r="NGB13" s="83"/>
      <c r="NGC13" s="83"/>
      <c r="NGD13" s="83"/>
      <c r="NGE13" s="83"/>
      <c r="NGF13" s="83"/>
      <c r="NGG13" s="83"/>
      <c r="NGH13" s="83"/>
      <c r="NGI13" s="83"/>
      <c r="NGJ13" s="83"/>
      <c r="NGK13" s="83"/>
      <c r="NGL13" s="83"/>
      <c r="NGM13" s="83"/>
      <c r="NGN13" s="83"/>
      <c r="NGO13" s="83"/>
      <c r="NGP13" s="83"/>
      <c r="NGQ13" s="83"/>
      <c r="NGR13" s="83"/>
      <c r="NGS13" s="83"/>
      <c r="NGT13" s="83"/>
      <c r="NGU13" s="83"/>
      <c r="NGV13" s="83"/>
      <c r="NGW13" s="83"/>
      <c r="NGX13" s="83"/>
      <c r="NGY13" s="83"/>
      <c r="NGZ13" s="83"/>
      <c r="NHA13" s="83"/>
      <c r="NHB13" s="83"/>
      <c r="NHC13" s="83"/>
      <c r="NHD13" s="83"/>
      <c r="NHE13" s="83"/>
      <c r="NHF13" s="83"/>
      <c r="NHG13" s="83"/>
      <c r="NHH13" s="83"/>
      <c r="NHI13" s="83"/>
      <c r="NHJ13" s="83"/>
      <c r="NHK13" s="83"/>
      <c r="NHL13" s="83"/>
      <c r="NHM13" s="83"/>
      <c r="NHN13" s="83"/>
      <c r="NHO13" s="83"/>
      <c r="NHP13" s="83"/>
      <c r="NHQ13" s="83"/>
      <c r="NHR13" s="83"/>
      <c r="NHS13" s="83"/>
      <c r="NHT13" s="83"/>
      <c r="NHU13" s="83"/>
      <c r="NHV13" s="83"/>
      <c r="NHW13" s="83"/>
      <c r="NHX13" s="83"/>
      <c r="NHY13" s="83"/>
      <c r="NHZ13" s="83"/>
      <c r="NIA13" s="83"/>
      <c r="NIB13" s="83"/>
      <c r="NIC13" s="83"/>
      <c r="NID13" s="83"/>
      <c r="NIE13" s="83"/>
      <c r="NIF13" s="83"/>
      <c r="NIG13" s="83"/>
      <c r="NIH13" s="83"/>
      <c r="NII13" s="83"/>
      <c r="NIJ13" s="83"/>
      <c r="NIK13" s="83"/>
      <c r="NIL13" s="83"/>
      <c r="NIM13" s="83"/>
      <c r="NIN13" s="83"/>
      <c r="NIO13" s="83"/>
      <c r="NIP13" s="83"/>
      <c r="NIQ13" s="83"/>
      <c r="NIR13" s="83"/>
      <c r="NIS13" s="83"/>
      <c r="NIT13" s="83"/>
      <c r="NIU13" s="83"/>
      <c r="NIV13" s="83"/>
      <c r="NIW13" s="83"/>
      <c r="NIX13" s="83"/>
      <c r="NIY13" s="83"/>
      <c r="NIZ13" s="83"/>
      <c r="NJA13" s="83"/>
      <c r="NJB13" s="83"/>
      <c r="NJC13" s="83"/>
      <c r="NJD13" s="83"/>
      <c r="NJE13" s="83"/>
      <c r="NJF13" s="83"/>
      <c r="NJG13" s="83"/>
      <c r="NJH13" s="83"/>
      <c r="NJI13" s="83"/>
      <c r="NJJ13" s="83"/>
      <c r="NJK13" s="83"/>
      <c r="NJL13" s="83"/>
      <c r="NJM13" s="83"/>
      <c r="NJN13" s="83"/>
      <c r="NJO13" s="83"/>
      <c r="NJP13" s="83"/>
      <c r="NJQ13" s="83"/>
      <c r="NJR13" s="83"/>
      <c r="NJS13" s="83"/>
      <c r="NJT13" s="83"/>
      <c r="NJU13" s="83"/>
      <c r="NJV13" s="83"/>
      <c r="NJW13" s="83"/>
      <c r="NJX13" s="83"/>
      <c r="NJY13" s="83"/>
      <c r="NJZ13" s="83"/>
      <c r="NKA13" s="83"/>
      <c r="NKB13" s="83"/>
      <c r="NKC13" s="83"/>
      <c r="NKD13" s="83"/>
      <c r="NKE13" s="83"/>
      <c r="NKF13" s="83"/>
      <c r="NKG13" s="83"/>
      <c r="NKH13" s="83"/>
      <c r="NKI13" s="83"/>
      <c r="NKJ13" s="83"/>
      <c r="NKK13" s="83"/>
      <c r="NKL13" s="83"/>
      <c r="NKM13" s="83"/>
      <c r="NKN13" s="83"/>
      <c r="NKO13" s="83"/>
      <c r="NKP13" s="83"/>
      <c r="NKQ13" s="83"/>
      <c r="NKR13" s="83"/>
      <c r="NKS13" s="83"/>
      <c r="NKT13" s="83"/>
      <c r="NKU13" s="83"/>
      <c r="NKV13" s="83"/>
      <c r="NKW13" s="83"/>
      <c r="NKX13" s="83"/>
      <c r="NKY13" s="83"/>
      <c r="NKZ13" s="83"/>
      <c r="NLA13" s="83"/>
      <c r="NLB13" s="83"/>
      <c r="NLC13" s="83"/>
      <c r="NLD13" s="83"/>
      <c r="NLE13" s="83"/>
      <c r="NLF13" s="83"/>
      <c r="NLG13" s="83"/>
      <c r="NLH13" s="83"/>
      <c r="NLI13" s="83"/>
      <c r="NLJ13" s="83"/>
      <c r="NLK13" s="83"/>
      <c r="NLL13" s="83"/>
      <c r="NLM13" s="83"/>
      <c r="NLN13" s="83"/>
      <c r="NLO13" s="83"/>
      <c r="NLP13" s="83"/>
      <c r="NLQ13" s="83"/>
      <c r="NLR13" s="83"/>
      <c r="NLS13" s="83"/>
      <c r="NLT13" s="83"/>
      <c r="NLU13" s="83"/>
      <c r="NLV13" s="83"/>
      <c r="NLW13" s="83"/>
      <c r="NLX13" s="83"/>
      <c r="NLY13" s="83"/>
      <c r="NLZ13" s="83"/>
      <c r="NMA13" s="83"/>
      <c r="NMB13" s="83"/>
      <c r="NMC13" s="83"/>
      <c r="NMD13" s="83"/>
      <c r="NME13" s="83"/>
      <c r="NMF13" s="83"/>
      <c r="NMG13" s="83"/>
      <c r="NMH13" s="83"/>
      <c r="NMI13" s="83"/>
      <c r="NMJ13" s="83"/>
      <c r="NMK13" s="83"/>
      <c r="NML13" s="83"/>
      <c r="NMM13" s="83"/>
      <c r="NMN13" s="83"/>
      <c r="NMO13" s="83"/>
      <c r="NMP13" s="83"/>
      <c r="NMQ13" s="83"/>
      <c r="NMR13" s="83"/>
      <c r="NMS13" s="83"/>
      <c r="NMT13" s="83"/>
      <c r="NMU13" s="83"/>
      <c r="NMV13" s="83"/>
      <c r="NMW13" s="83"/>
      <c r="NMX13" s="83"/>
      <c r="NMY13" s="83"/>
      <c r="NMZ13" s="83"/>
      <c r="NNA13" s="83"/>
      <c r="NNB13" s="83"/>
      <c r="NNC13" s="83"/>
      <c r="NND13" s="83"/>
      <c r="NNE13" s="83"/>
      <c r="NNF13" s="83"/>
      <c r="NNG13" s="83"/>
      <c r="NNH13" s="83"/>
      <c r="NNI13" s="83"/>
      <c r="NNJ13" s="83"/>
      <c r="NNK13" s="83"/>
      <c r="NNL13" s="83"/>
      <c r="NNM13" s="83"/>
      <c r="NNN13" s="83"/>
      <c r="NNO13" s="83"/>
      <c r="NNP13" s="83"/>
      <c r="NNQ13" s="83"/>
      <c r="NNR13" s="83"/>
      <c r="NNS13" s="83"/>
      <c r="NNT13" s="83"/>
      <c r="NNU13" s="83"/>
      <c r="NNV13" s="83"/>
      <c r="NNW13" s="83"/>
      <c r="NNX13" s="83"/>
      <c r="NNY13" s="83"/>
      <c r="NNZ13" s="83"/>
      <c r="NOA13" s="83"/>
      <c r="NOB13" s="83"/>
      <c r="NOC13" s="83"/>
      <c r="NOD13" s="83"/>
      <c r="NOE13" s="83"/>
      <c r="NOF13" s="83"/>
      <c r="NOG13" s="83"/>
      <c r="NOH13" s="83"/>
      <c r="NOI13" s="83"/>
      <c r="NOJ13" s="83"/>
      <c r="NOK13" s="83"/>
      <c r="NOL13" s="83"/>
      <c r="NOM13" s="83"/>
      <c r="NON13" s="83"/>
      <c r="NOO13" s="83"/>
      <c r="NOP13" s="83"/>
      <c r="NOQ13" s="83"/>
      <c r="NOR13" s="83"/>
      <c r="NOS13" s="83"/>
      <c r="NOT13" s="83"/>
      <c r="NOU13" s="83"/>
      <c r="NOV13" s="83"/>
      <c r="NOW13" s="83"/>
      <c r="NOX13" s="83"/>
      <c r="NOY13" s="83"/>
      <c r="NOZ13" s="83"/>
      <c r="NPA13" s="83"/>
      <c r="NPB13" s="83"/>
      <c r="NPC13" s="83"/>
      <c r="NPD13" s="83"/>
      <c r="NPE13" s="83"/>
      <c r="NPF13" s="83"/>
      <c r="NPG13" s="83"/>
      <c r="NPH13" s="83"/>
      <c r="NPI13" s="83"/>
      <c r="NPJ13" s="83"/>
      <c r="NPK13" s="83"/>
      <c r="NPL13" s="83"/>
      <c r="NPM13" s="83"/>
      <c r="NPN13" s="83"/>
      <c r="NPO13" s="83"/>
      <c r="NPP13" s="83"/>
      <c r="NPQ13" s="83"/>
      <c r="NPR13" s="83"/>
      <c r="NPS13" s="83"/>
      <c r="NPT13" s="83"/>
      <c r="NPU13" s="83"/>
      <c r="NPV13" s="83"/>
      <c r="NPW13" s="83"/>
      <c r="NPX13" s="83"/>
      <c r="NPY13" s="83"/>
      <c r="NPZ13" s="83"/>
      <c r="NQA13" s="83"/>
      <c r="NQB13" s="83"/>
      <c r="NQC13" s="83"/>
      <c r="NQD13" s="83"/>
      <c r="NQE13" s="83"/>
      <c r="NQF13" s="83"/>
      <c r="NQG13" s="83"/>
      <c r="NQH13" s="83"/>
      <c r="NQI13" s="83"/>
      <c r="NQJ13" s="83"/>
      <c r="NQK13" s="83"/>
      <c r="NQL13" s="83"/>
      <c r="NQM13" s="83"/>
      <c r="NQN13" s="83"/>
      <c r="NQO13" s="83"/>
      <c r="NQP13" s="83"/>
      <c r="NQQ13" s="83"/>
      <c r="NQR13" s="83"/>
      <c r="NQS13" s="83"/>
      <c r="NQT13" s="83"/>
      <c r="NQU13" s="83"/>
      <c r="NQV13" s="83"/>
      <c r="NQW13" s="83"/>
      <c r="NQX13" s="83"/>
      <c r="NQY13" s="83"/>
      <c r="NQZ13" s="83"/>
      <c r="NRA13" s="83"/>
      <c r="NRB13" s="83"/>
      <c r="NRC13" s="83"/>
      <c r="NRD13" s="83"/>
      <c r="NRE13" s="83"/>
      <c r="NRF13" s="83"/>
      <c r="NRG13" s="83"/>
      <c r="NRH13" s="83"/>
      <c r="NRI13" s="83"/>
      <c r="NRJ13" s="83"/>
      <c r="NRK13" s="83"/>
      <c r="NRL13" s="83"/>
      <c r="NRM13" s="83"/>
      <c r="NRN13" s="83"/>
      <c r="NRO13" s="83"/>
      <c r="NRP13" s="83"/>
      <c r="NRQ13" s="83"/>
      <c r="NRR13" s="83"/>
      <c r="NRS13" s="83"/>
      <c r="NRT13" s="83"/>
      <c r="NRU13" s="83"/>
      <c r="NRV13" s="83"/>
      <c r="NRW13" s="83"/>
      <c r="NRX13" s="83"/>
      <c r="NRY13" s="83"/>
      <c r="NRZ13" s="83"/>
      <c r="NSA13" s="83"/>
      <c r="NSB13" s="83"/>
      <c r="NSC13" s="83"/>
      <c r="NSD13" s="83"/>
      <c r="NSE13" s="83"/>
      <c r="NSF13" s="83"/>
      <c r="NSG13" s="83"/>
      <c r="NSH13" s="83"/>
      <c r="NSI13" s="83"/>
      <c r="NSJ13" s="83"/>
      <c r="NSK13" s="83"/>
      <c r="NSL13" s="83"/>
      <c r="NSM13" s="83"/>
      <c r="NSN13" s="83"/>
      <c r="NSO13" s="83"/>
      <c r="NSP13" s="83"/>
      <c r="NSQ13" s="83"/>
      <c r="NSR13" s="83"/>
      <c r="NSS13" s="83"/>
      <c r="NST13" s="83"/>
      <c r="NSU13" s="83"/>
      <c r="NSV13" s="83"/>
      <c r="NSW13" s="83"/>
      <c r="NSX13" s="83"/>
      <c r="NSY13" s="83"/>
      <c r="NSZ13" s="83"/>
      <c r="NTA13" s="83"/>
      <c r="NTB13" s="83"/>
      <c r="NTC13" s="83"/>
      <c r="NTD13" s="83"/>
      <c r="NTE13" s="83"/>
      <c r="NTF13" s="83"/>
      <c r="NTG13" s="83"/>
      <c r="NTH13" s="83"/>
      <c r="NTI13" s="83"/>
      <c r="NTJ13" s="83"/>
      <c r="NTK13" s="83"/>
      <c r="NTL13" s="83"/>
      <c r="NTM13" s="83"/>
      <c r="NTN13" s="83"/>
      <c r="NTO13" s="83"/>
      <c r="NTP13" s="83"/>
      <c r="NTQ13" s="83"/>
      <c r="NTR13" s="83"/>
      <c r="NTS13" s="83"/>
      <c r="NTT13" s="83"/>
      <c r="NTU13" s="83"/>
      <c r="NTV13" s="83"/>
      <c r="NTW13" s="83"/>
      <c r="NTX13" s="83"/>
      <c r="NTY13" s="83"/>
      <c r="NTZ13" s="83"/>
      <c r="NUA13" s="83"/>
      <c r="NUB13" s="83"/>
      <c r="NUC13" s="83"/>
      <c r="NUD13" s="83"/>
      <c r="NUE13" s="83"/>
      <c r="NUF13" s="83"/>
      <c r="NUG13" s="83"/>
      <c r="NUH13" s="83"/>
      <c r="NUI13" s="83"/>
      <c r="NUJ13" s="83"/>
      <c r="NUK13" s="83"/>
      <c r="NUL13" s="83"/>
      <c r="NUM13" s="83"/>
      <c r="NUN13" s="83"/>
      <c r="NUO13" s="83"/>
      <c r="NUP13" s="83"/>
      <c r="NUQ13" s="83"/>
      <c r="NUR13" s="83"/>
      <c r="NUS13" s="83"/>
      <c r="NUT13" s="83"/>
      <c r="NUU13" s="83"/>
      <c r="NUV13" s="83"/>
      <c r="NUW13" s="83"/>
      <c r="NUX13" s="83"/>
      <c r="NUY13" s="83"/>
      <c r="NUZ13" s="83"/>
      <c r="NVA13" s="83"/>
      <c r="NVB13" s="83"/>
      <c r="NVC13" s="83"/>
      <c r="NVD13" s="83"/>
      <c r="NVE13" s="83"/>
      <c r="NVF13" s="83"/>
      <c r="NVG13" s="83"/>
      <c r="NVH13" s="83"/>
      <c r="NVI13" s="83"/>
      <c r="NVJ13" s="83"/>
      <c r="NVK13" s="83"/>
      <c r="NVL13" s="83"/>
      <c r="NVM13" s="83"/>
      <c r="NVN13" s="83"/>
      <c r="NVO13" s="83"/>
      <c r="NVP13" s="83"/>
      <c r="NVQ13" s="83"/>
      <c r="NVR13" s="83"/>
      <c r="NVS13" s="83"/>
      <c r="NVT13" s="83"/>
      <c r="NVU13" s="83"/>
      <c r="NVV13" s="83"/>
      <c r="NVW13" s="83"/>
      <c r="NVX13" s="83"/>
      <c r="NVY13" s="83"/>
      <c r="NVZ13" s="83"/>
      <c r="NWA13" s="83"/>
      <c r="NWB13" s="83"/>
      <c r="NWC13" s="83"/>
      <c r="NWD13" s="83"/>
      <c r="NWE13" s="83"/>
      <c r="NWF13" s="83"/>
      <c r="NWG13" s="83"/>
      <c r="NWH13" s="83"/>
      <c r="NWI13" s="83"/>
      <c r="NWJ13" s="83"/>
      <c r="NWK13" s="83"/>
      <c r="NWL13" s="83"/>
      <c r="NWM13" s="83"/>
      <c r="NWN13" s="83"/>
      <c r="NWO13" s="83"/>
      <c r="NWP13" s="83"/>
      <c r="NWQ13" s="83"/>
      <c r="NWR13" s="83"/>
      <c r="NWS13" s="83"/>
      <c r="NWT13" s="83"/>
      <c r="NWU13" s="83"/>
      <c r="NWV13" s="83"/>
      <c r="NWW13" s="83"/>
      <c r="NWX13" s="83"/>
      <c r="NWY13" s="83"/>
      <c r="NWZ13" s="83"/>
      <c r="NXA13" s="83"/>
      <c r="NXB13" s="83"/>
      <c r="NXC13" s="83"/>
      <c r="NXD13" s="83"/>
      <c r="NXE13" s="83"/>
      <c r="NXF13" s="83"/>
      <c r="NXG13" s="83"/>
      <c r="NXH13" s="83"/>
      <c r="NXI13" s="83"/>
      <c r="NXJ13" s="83"/>
      <c r="NXK13" s="83"/>
      <c r="NXL13" s="83"/>
      <c r="NXM13" s="83"/>
      <c r="NXN13" s="83"/>
      <c r="NXO13" s="83"/>
      <c r="NXP13" s="83"/>
      <c r="NXQ13" s="83"/>
      <c r="NXR13" s="83"/>
      <c r="NXS13" s="83"/>
      <c r="NXT13" s="83"/>
      <c r="NXU13" s="83"/>
      <c r="NXV13" s="83"/>
      <c r="NXW13" s="83"/>
      <c r="NXX13" s="83"/>
      <c r="NXY13" s="83"/>
      <c r="NXZ13" s="83"/>
      <c r="NYA13" s="83"/>
      <c r="NYB13" s="83"/>
      <c r="NYC13" s="83"/>
      <c r="NYD13" s="83"/>
      <c r="NYE13" s="83"/>
      <c r="NYF13" s="83"/>
      <c r="NYG13" s="83"/>
      <c r="NYH13" s="83"/>
      <c r="NYI13" s="83"/>
      <c r="NYJ13" s="83"/>
      <c r="NYK13" s="83"/>
      <c r="NYL13" s="83"/>
      <c r="NYM13" s="83"/>
      <c r="NYN13" s="83"/>
      <c r="NYO13" s="83"/>
      <c r="NYP13" s="83"/>
      <c r="NYQ13" s="83"/>
      <c r="NYR13" s="83"/>
      <c r="NYS13" s="83"/>
      <c r="NYT13" s="83"/>
      <c r="NYU13" s="83"/>
      <c r="NYV13" s="83"/>
      <c r="NYW13" s="83"/>
      <c r="NYX13" s="83"/>
      <c r="NYY13" s="83"/>
      <c r="NYZ13" s="83"/>
      <c r="NZA13" s="83"/>
      <c r="NZB13" s="83"/>
      <c r="NZC13" s="83"/>
      <c r="NZD13" s="83"/>
      <c r="NZE13" s="83"/>
      <c r="NZF13" s="83"/>
      <c r="NZG13" s="83"/>
      <c r="NZH13" s="83"/>
      <c r="NZI13" s="83"/>
      <c r="NZJ13" s="83"/>
      <c r="NZK13" s="83"/>
      <c r="NZL13" s="83"/>
      <c r="NZM13" s="83"/>
      <c r="NZN13" s="83"/>
      <c r="NZO13" s="83"/>
      <c r="NZP13" s="83"/>
      <c r="NZQ13" s="83"/>
      <c r="NZR13" s="83"/>
      <c r="NZS13" s="83"/>
      <c r="NZT13" s="83"/>
      <c r="NZU13" s="83"/>
      <c r="NZV13" s="83"/>
      <c r="NZW13" s="83"/>
      <c r="NZX13" s="83"/>
      <c r="NZY13" s="83"/>
      <c r="NZZ13" s="83"/>
      <c r="OAA13" s="83"/>
      <c r="OAB13" s="83"/>
      <c r="OAC13" s="83"/>
      <c r="OAD13" s="83"/>
      <c r="OAE13" s="83"/>
      <c r="OAF13" s="83"/>
      <c r="OAG13" s="83"/>
      <c r="OAH13" s="83"/>
      <c r="OAI13" s="83"/>
      <c r="OAJ13" s="83"/>
      <c r="OAK13" s="83"/>
      <c r="OAL13" s="83"/>
      <c r="OAM13" s="83"/>
      <c r="OAN13" s="83"/>
      <c r="OAO13" s="83"/>
      <c r="OAP13" s="83"/>
      <c r="OAQ13" s="83"/>
      <c r="OAR13" s="83"/>
      <c r="OAS13" s="83"/>
      <c r="OAT13" s="83"/>
      <c r="OAU13" s="83"/>
      <c r="OAV13" s="83"/>
      <c r="OAW13" s="83"/>
      <c r="OAX13" s="83"/>
      <c r="OAY13" s="83"/>
      <c r="OAZ13" s="83"/>
      <c r="OBA13" s="83"/>
      <c r="OBB13" s="83"/>
      <c r="OBC13" s="83"/>
      <c r="OBD13" s="83"/>
      <c r="OBE13" s="83"/>
      <c r="OBF13" s="83"/>
      <c r="OBG13" s="83"/>
      <c r="OBH13" s="83"/>
      <c r="OBI13" s="83"/>
      <c r="OBJ13" s="83"/>
      <c r="OBK13" s="83"/>
      <c r="OBL13" s="83"/>
      <c r="OBM13" s="83"/>
      <c r="OBN13" s="83"/>
      <c r="OBO13" s="83"/>
      <c r="OBP13" s="83"/>
      <c r="OBQ13" s="83"/>
      <c r="OBR13" s="83"/>
      <c r="OBS13" s="83"/>
      <c r="OBT13" s="83"/>
      <c r="OBU13" s="83"/>
      <c r="OBV13" s="83"/>
      <c r="OBW13" s="83"/>
      <c r="OBX13" s="83"/>
      <c r="OBY13" s="83"/>
      <c r="OBZ13" s="83"/>
      <c r="OCA13" s="83"/>
      <c r="OCB13" s="83"/>
      <c r="OCC13" s="83"/>
      <c r="OCD13" s="83"/>
      <c r="OCE13" s="83"/>
      <c r="OCF13" s="83"/>
      <c r="OCG13" s="83"/>
      <c r="OCH13" s="83"/>
      <c r="OCI13" s="83"/>
      <c r="OCJ13" s="83"/>
      <c r="OCK13" s="83"/>
      <c r="OCL13" s="83"/>
      <c r="OCM13" s="83"/>
      <c r="OCN13" s="83"/>
      <c r="OCO13" s="83"/>
      <c r="OCP13" s="83"/>
      <c r="OCQ13" s="83"/>
      <c r="OCR13" s="83"/>
      <c r="OCS13" s="83"/>
      <c r="OCT13" s="83"/>
      <c r="OCU13" s="83"/>
      <c r="OCV13" s="83"/>
      <c r="OCW13" s="83"/>
      <c r="OCX13" s="83"/>
      <c r="OCY13" s="83"/>
      <c r="OCZ13" s="83"/>
      <c r="ODA13" s="83"/>
      <c r="ODB13" s="83"/>
      <c r="ODC13" s="83"/>
      <c r="ODD13" s="83"/>
      <c r="ODE13" s="83"/>
      <c r="ODF13" s="83"/>
      <c r="ODG13" s="83"/>
      <c r="ODH13" s="83"/>
      <c r="ODI13" s="83"/>
      <c r="ODJ13" s="83"/>
      <c r="ODK13" s="83"/>
      <c r="ODL13" s="83"/>
      <c r="ODM13" s="83"/>
      <c r="ODN13" s="83"/>
      <c r="ODO13" s="83"/>
      <c r="ODP13" s="83"/>
      <c r="ODQ13" s="83"/>
      <c r="ODR13" s="83"/>
      <c r="ODS13" s="83"/>
      <c r="ODT13" s="83"/>
      <c r="ODU13" s="83"/>
      <c r="ODV13" s="83"/>
      <c r="ODW13" s="83"/>
      <c r="ODX13" s="83"/>
      <c r="ODY13" s="83"/>
      <c r="ODZ13" s="83"/>
      <c r="OEA13" s="83"/>
      <c r="OEB13" s="83"/>
      <c r="OEC13" s="83"/>
      <c r="OED13" s="83"/>
      <c r="OEE13" s="83"/>
      <c r="OEF13" s="83"/>
      <c r="OEG13" s="83"/>
      <c r="OEH13" s="83"/>
      <c r="OEI13" s="83"/>
      <c r="OEJ13" s="83"/>
      <c r="OEK13" s="83"/>
      <c r="OEL13" s="83"/>
      <c r="OEM13" s="83"/>
      <c r="OEN13" s="83"/>
      <c r="OEO13" s="83"/>
      <c r="OEP13" s="83"/>
      <c r="OEQ13" s="83"/>
      <c r="OER13" s="83"/>
      <c r="OES13" s="83"/>
      <c r="OET13" s="83"/>
      <c r="OEU13" s="83"/>
      <c r="OEV13" s="83"/>
      <c r="OEW13" s="83"/>
      <c r="OEX13" s="83"/>
      <c r="OEY13" s="83"/>
      <c r="OEZ13" s="83"/>
      <c r="OFA13" s="83"/>
      <c r="OFB13" s="83"/>
      <c r="OFC13" s="83"/>
      <c r="OFD13" s="83"/>
      <c r="OFE13" s="83"/>
      <c r="OFF13" s="83"/>
      <c r="OFG13" s="83"/>
      <c r="OFH13" s="83"/>
      <c r="OFI13" s="83"/>
      <c r="OFJ13" s="83"/>
      <c r="OFK13" s="83"/>
      <c r="OFL13" s="83"/>
      <c r="OFM13" s="83"/>
      <c r="OFN13" s="83"/>
      <c r="OFO13" s="83"/>
      <c r="OFP13" s="83"/>
      <c r="OFQ13" s="83"/>
      <c r="OFR13" s="83"/>
      <c r="OFS13" s="83"/>
      <c r="OFT13" s="83"/>
      <c r="OFU13" s="83"/>
      <c r="OFV13" s="83"/>
      <c r="OFW13" s="83"/>
      <c r="OFX13" s="83"/>
      <c r="OFY13" s="83"/>
      <c r="OFZ13" s="83"/>
      <c r="OGA13" s="83"/>
      <c r="OGB13" s="83"/>
      <c r="OGC13" s="83"/>
      <c r="OGD13" s="83"/>
      <c r="OGE13" s="83"/>
      <c r="OGF13" s="83"/>
      <c r="OGG13" s="83"/>
      <c r="OGH13" s="83"/>
      <c r="OGI13" s="83"/>
      <c r="OGJ13" s="83"/>
      <c r="OGK13" s="83"/>
      <c r="OGL13" s="83"/>
      <c r="OGM13" s="83"/>
      <c r="OGN13" s="83"/>
      <c r="OGO13" s="83"/>
      <c r="OGP13" s="83"/>
      <c r="OGQ13" s="83"/>
      <c r="OGR13" s="83"/>
      <c r="OGS13" s="83"/>
      <c r="OGT13" s="83"/>
      <c r="OGU13" s="83"/>
      <c r="OGV13" s="83"/>
      <c r="OGW13" s="83"/>
      <c r="OGX13" s="83"/>
      <c r="OGY13" s="83"/>
      <c r="OGZ13" s="83"/>
      <c r="OHA13" s="83"/>
      <c r="OHB13" s="83"/>
      <c r="OHC13" s="83"/>
      <c r="OHD13" s="83"/>
      <c r="OHE13" s="83"/>
      <c r="OHF13" s="83"/>
      <c r="OHG13" s="83"/>
      <c r="OHH13" s="83"/>
      <c r="OHI13" s="83"/>
      <c r="OHJ13" s="83"/>
      <c r="OHK13" s="83"/>
      <c r="OHL13" s="83"/>
      <c r="OHM13" s="83"/>
      <c r="OHN13" s="83"/>
      <c r="OHO13" s="83"/>
      <c r="OHP13" s="83"/>
      <c r="OHQ13" s="83"/>
      <c r="OHR13" s="83"/>
      <c r="OHS13" s="83"/>
      <c r="OHT13" s="83"/>
      <c r="OHU13" s="83"/>
      <c r="OHV13" s="83"/>
      <c r="OHW13" s="83"/>
      <c r="OHX13" s="83"/>
      <c r="OHY13" s="83"/>
      <c r="OHZ13" s="83"/>
      <c r="OIA13" s="83"/>
      <c r="OIB13" s="83"/>
      <c r="OIC13" s="83"/>
      <c r="OID13" s="83"/>
      <c r="OIE13" s="83"/>
      <c r="OIF13" s="83"/>
      <c r="OIG13" s="83"/>
      <c r="OIH13" s="83"/>
      <c r="OII13" s="83"/>
      <c r="OIJ13" s="83"/>
      <c r="OIK13" s="83"/>
      <c r="OIL13" s="83"/>
      <c r="OIM13" s="83"/>
      <c r="OIN13" s="83"/>
      <c r="OIO13" s="83"/>
      <c r="OIP13" s="83"/>
      <c r="OIQ13" s="83"/>
      <c r="OIR13" s="83"/>
      <c r="OIS13" s="83"/>
      <c r="OIT13" s="83"/>
      <c r="OIU13" s="83"/>
      <c r="OIV13" s="83"/>
      <c r="OIW13" s="83"/>
      <c r="OIX13" s="83"/>
      <c r="OIY13" s="83"/>
      <c r="OIZ13" s="83"/>
      <c r="OJA13" s="83"/>
      <c r="OJB13" s="83"/>
      <c r="OJC13" s="83"/>
      <c r="OJD13" s="83"/>
      <c r="OJE13" s="83"/>
      <c r="OJF13" s="83"/>
      <c r="OJG13" s="83"/>
      <c r="OJH13" s="83"/>
      <c r="OJI13" s="83"/>
      <c r="OJJ13" s="83"/>
      <c r="OJK13" s="83"/>
      <c r="OJL13" s="83"/>
      <c r="OJM13" s="83"/>
      <c r="OJN13" s="83"/>
      <c r="OJO13" s="83"/>
      <c r="OJP13" s="83"/>
      <c r="OJQ13" s="83"/>
      <c r="OJR13" s="83"/>
      <c r="OJS13" s="83"/>
      <c r="OJT13" s="83"/>
      <c r="OJU13" s="83"/>
      <c r="OJV13" s="83"/>
      <c r="OJW13" s="83"/>
      <c r="OJX13" s="83"/>
      <c r="OJY13" s="83"/>
      <c r="OJZ13" s="83"/>
      <c r="OKA13" s="83"/>
      <c r="OKB13" s="83"/>
      <c r="OKC13" s="83"/>
      <c r="OKD13" s="83"/>
      <c r="OKE13" s="83"/>
      <c r="OKF13" s="83"/>
      <c r="OKG13" s="83"/>
      <c r="OKH13" s="83"/>
      <c r="OKI13" s="83"/>
      <c r="OKJ13" s="83"/>
      <c r="OKK13" s="83"/>
      <c r="OKL13" s="83"/>
      <c r="OKM13" s="83"/>
      <c r="OKN13" s="83"/>
      <c r="OKO13" s="83"/>
      <c r="OKP13" s="83"/>
      <c r="OKQ13" s="83"/>
      <c r="OKR13" s="83"/>
      <c r="OKS13" s="83"/>
      <c r="OKT13" s="83"/>
      <c r="OKU13" s="83"/>
      <c r="OKV13" s="83"/>
      <c r="OKW13" s="83"/>
      <c r="OKX13" s="83"/>
      <c r="OKY13" s="83"/>
      <c r="OKZ13" s="83"/>
      <c r="OLA13" s="83"/>
      <c r="OLB13" s="83"/>
      <c r="OLC13" s="83"/>
      <c r="OLD13" s="83"/>
      <c r="OLE13" s="83"/>
      <c r="OLF13" s="83"/>
      <c r="OLG13" s="83"/>
      <c r="OLH13" s="83"/>
      <c r="OLI13" s="83"/>
      <c r="OLJ13" s="83"/>
      <c r="OLK13" s="83"/>
      <c r="OLL13" s="83"/>
      <c r="OLM13" s="83"/>
      <c r="OLN13" s="83"/>
      <c r="OLO13" s="83"/>
      <c r="OLP13" s="83"/>
      <c r="OLQ13" s="83"/>
      <c r="OLR13" s="83"/>
      <c r="OLS13" s="83"/>
      <c r="OLT13" s="83"/>
      <c r="OLU13" s="83"/>
      <c r="OLV13" s="83"/>
      <c r="OLW13" s="83"/>
      <c r="OLX13" s="83"/>
      <c r="OLY13" s="83"/>
      <c r="OLZ13" s="83"/>
      <c r="OMA13" s="83"/>
      <c r="OMB13" s="83"/>
      <c r="OMC13" s="83"/>
      <c r="OMD13" s="83"/>
      <c r="OME13" s="83"/>
      <c r="OMF13" s="83"/>
      <c r="OMG13" s="83"/>
      <c r="OMH13" s="83"/>
      <c r="OMI13" s="83"/>
      <c r="OMJ13" s="83"/>
      <c r="OMK13" s="83"/>
      <c r="OML13" s="83"/>
      <c r="OMM13" s="83"/>
      <c r="OMN13" s="83"/>
      <c r="OMO13" s="83"/>
      <c r="OMP13" s="83"/>
      <c r="OMQ13" s="83"/>
      <c r="OMR13" s="83"/>
      <c r="OMS13" s="83"/>
      <c r="OMT13" s="83"/>
      <c r="OMU13" s="83"/>
      <c r="OMV13" s="83"/>
      <c r="OMW13" s="83"/>
      <c r="OMX13" s="83"/>
      <c r="OMY13" s="83"/>
      <c r="OMZ13" s="83"/>
      <c r="ONA13" s="83"/>
      <c r="ONB13" s="83"/>
      <c r="ONC13" s="83"/>
      <c r="OND13" s="83"/>
      <c r="ONE13" s="83"/>
      <c r="ONF13" s="83"/>
      <c r="ONG13" s="83"/>
      <c r="ONH13" s="83"/>
      <c r="ONI13" s="83"/>
      <c r="ONJ13" s="83"/>
      <c r="ONK13" s="83"/>
      <c r="ONL13" s="83"/>
      <c r="ONM13" s="83"/>
      <c r="ONN13" s="83"/>
      <c r="ONO13" s="83"/>
      <c r="ONP13" s="83"/>
      <c r="ONQ13" s="83"/>
      <c r="ONR13" s="83"/>
      <c r="ONS13" s="83"/>
      <c r="ONT13" s="83"/>
      <c r="ONU13" s="83"/>
      <c r="ONV13" s="83"/>
      <c r="ONW13" s="83"/>
      <c r="ONX13" s="83"/>
      <c r="ONY13" s="83"/>
      <c r="ONZ13" s="83"/>
      <c r="OOA13" s="83"/>
      <c r="OOB13" s="83"/>
      <c r="OOC13" s="83"/>
      <c r="OOD13" s="83"/>
      <c r="OOE13" s="83"/>
      <c r="OOF13" s="83"/>
      <c r="OOG13" s="83"/>
      <c r="OOH13" s="83"/>
      <c r="OOI13" s="83"/>
      <c r="OOJ13" s="83"/>
      <c r="OOK13" s="83"/>
      <c r="OOL13" s="83"/>
      <c r="OOM13" s="83"/>
      <c r="OON13" s="83"/>
      <c r="OOO13" s="83"/>
      <c r="OOP13" s="83"/>
      <c r="OOQ13" s="83"/>
      <c r="OOR13" s="83"/>
      <c r="OOS13" s="83"/>
      <c r="OOT13" s="83"/>
      <c r="OOU13" s="83"/>
      <c r="OOV13" s="83"/>
      <c r="OOW13" s="83"/>
      <c r="OOX13" s="83"/>
      <c r="OOY13" s="83"/>
      <c r="OOZ13" s="83"/>
      <c r="OPA13" s="83"/>
      <c r="OPB13" s="83"/>
      <c r="OPC13" s="83"/>
      <c r="OPD13" s="83"/>
      <c r="OPE13" s="83"/>
      <c r="OPF13" s="83"/>
      <c r="OPG13" s="83"/>
      <c r="OPH13" s="83"/>
      <c r="OPI13" s="83"/>
      <c r="OPJ13" s="83"/>
      <c r="OPK13" s="83"/>
      <c r="OPL13" s="83"/>
      <c r="OPM13" s="83"/>
      <c r="OPN13" s="83"/>
      <c r="OPO13" s="83"/>
      <c r="OPP13" s="83"/>
      <c r="OPQ13" s="83"/>
      <c r="OPR13" s="83"/>
      <c r="OPS13" s="83"/>
      <c r="OPT13" s="83"/>
      <c r="OPU13" s="83"/>
      <c r="OPV13" s="83"/>
      <c r="OPW13" s="83"/>
      <c r="OPX13" s="83"/>
      <c r="OPY13" s="83"/>
      <c r="OPZ13" s="83"/>
      <c r="OQA13" s="83"/>
      <c r="OQB13" s="83"/>
      <c r="OQC13" s="83"/>
      <c r="OQD13" s="83"/>
      <c r="OQE13" s="83"/>
      <c r="OQF13" s="83"/>
      <c r="OQG13" s="83"/>
      <c r="OQH13" s="83"/>
      <c r="OQI13" s="83"/>
      <c r="OQJ13" s="83"/>
      <c r="OQK13" s="83"/>
      <c r="OQL13" s="83"/>
      <c r="OQM13" s="83"/>
      <c r="OQN13" s="83"/>
      <c r="OQO13" s="83"/>
      <c r="OQP13" s="83"/>
      <c r="OQQ13" s="83"/>
      <c r="OQR13" s="83"/>
      <c r="OQS13" s="83"/>
      <c r="OQT13" s="83"/>
      <c r="OQU13" s="83"/>
      <c r="OQV13" s="83"/>
      <c r="OQW13" s="83"/>
      <c r="OQX13" s="83"/>
      <c r="OQY13" s="83"/>
      <c r="OQZ13" s="83"/>
      <c r="ORA13" s="83"/>
      <c r="ORB13" s="83"/>
      <c r="ORC13" s="83"/>
      <c r="ORD13" s="83"/>
      <c r="ORE13" s="83"/>
      <c r="ORF13" s="83"/>
      <c r="ORG13" s="83"/>
      <c r="ORH13" s="83"/>
      <c r="ORI13" s="83"/>
      <c r="ORJ13" s="83"/>
      <c r="ORK13" s="83"/>
      <c r="ORL13" s="83"/>
      <c r="ORM13" s="83"/>
      <c r="ORN13" s="83"/>
      <c r="ORO13" s="83"/>
      <c r="ORP13" s="83"/>
      <c r="ORQ13" s="83"/>
      <c r="ORR13" s="83"/>
      <c r="ORS13" s="83"/>
      <c r="ORT13" s="83"/>
      <c r="ORU13" s="83"/>
      <c r="ORV13" s="83"/>
      <c r="ORW13" s="83"/>
      <c r="ORX13" s="83"/>
      <c r="ORY13" s="83"/>
      <c r="ORZ13" s="83"/>
      <c r="OSA13" s="83"/>
      <c r="OSB13" s="83"/>
      <c r="OSC13" s="83"/>
      <c r="OSD13" s="83"/>
      <c r="OSE13" s="83"/>
      <c r="OSF13" s="83"/>
      <c r="OSG13" s="83"/>
      <c r="OSH13" s="83"/>
      <c r="OSI13" s="83"/>
      <c r="OSJ13" s="83"/>
      <c r="OSK13" s="83"/>
      <c r="OSL13" s="83"/>
      <c r="OSM13" s="83"/>
      <c r="OSN13" s="83"/>
      <c r="OSO13" s="83"/>
      <c r="OSP13" s="83"/>
      <c r="OSQ13" s="83"/>
      <c r="OSR13" s="83"/>
      <c r="OSS13" s="83"/>
      <c r="OST13" s="83"/>
      <c r="OSU13" s="83"/>
      <c r="OSV13" s="83"/>
      <c r="OSW13" s="83"/>
      <c r="OSX13" s="83"/>
      <c r="OSY13" s="83"/>
      <c r="OSZ13" s="83"/>
      <c r="OTA13" s="83"/>
      <c r="OTB13" s="83"/>
      <c r="OTC13" s="83"/>
      <c r="OTD13" s="83"/>
      <c r="OTE13" s="83"/>
      <c r="OTF13" s="83"/>
      <c r="OTG13" s="83"/>
      <c r="OTH13" s="83"/>
      <c r="OTI13" s="83"/>
      <c r="OTJ13" s="83"/>
      <c r="OTK13" s="83"/>
      <c r="OTL13" s="83"/>
      <c r="OTM13" s="83"/>
      <c r="OTN13" s="83"/>
      <c r="OTO13" s="83"/>
      <c r="OTP13" s="83"/>
      <c r="OTQ13" s="83"/>
      <c r="OTR13" s="83"/>
      <c r="OTS13" s="83"/>
      <c r="OTT13" s="83"/>
      <c r="OTU13" s="83"/>
      <c r="OTV13" s="83"/>
      <c r="OTW13" s="83"/>
      <c r="OTX13" s="83"/>
      <c r="OTY13" s="83"/>
      <c r="OTZ13" s="83"/>
      <c r="OUA13" s="83"/>
      <c r="OUB13" s="83"/>
      <c r="OUC13" s="83"/>
      <c r="OUD13" s="83"/>
      <c r="OUE13" s="83"/>
      <c r="OUF13" s="83"/>
      <c r="OUG13" s="83"/>
      <c r="OUH13" s="83"/>
      <c r="OUI13" s="83"/>
      <c r="OUJ13" s="83"/>
      <c r="OUK13" s="83"/>
      <c r="OUL13" s="83"/>
      <c r="OUM13" s="83"/>
      <c r="OUN13" s="83"/>
      <c r="OUO13" s="83"/>
      <c r="OUP13" s="83"/>
      <c r="OUQ13" s="83"/>
      <c r="OUR13" s="83"/>
      <c r="OUS13" s="83"/>
      <c r="OUT13" s="83"/>
      <c r="OUU13" s="83"/>
      <c r="OUV13" s="83"/>
      <c r="OUW13" s="83"/>
      <c r="OUX13" s="83"/>
      <c r="OUY13" s="83"/>
      <c r="OUZ13" s="83"/>
      <c r="OVA13" s="83"/>
      <c r="OVB13" s="83"/>
      <c r="OVC13" s="83"/>
      <c r="OVD13" s="83"/>
      <c r="OVE13" s="83"/>
      <c r="OVF13" s="83"/>
      <c r="OVG13" s="83"/>
      <c r="OVH13" s="83"/>
      <c r="OVI13" s="83"/>
      <c r="OVJ13" s="83"/>
      <c r="OVK13" s="83"/>
      <c r="OVL13" s="83"/>
      <c r="OVM13" s="83"/>
      <c r="OVN13" s="83"/>
      <c r="OVO13" s="83"/>
      <c r="OVP13" s="83"/>
      <c r="OVQ13" s="83"/>
      <c r="OVR13" s="83"/>
      <c r="OVS13" s="83"/>
      <c r="OVT13" s="83"/>
      <c r="OVU13" s="83"/>
      <c r="OVV13" s="83"/>
      <c r="OVW13" s="83"/>
      <c r="OVX13" s="83"/>
      <c r="OVY13" s="83"/>
      <c r="OVZ13" s="83"/>
      <c r="OWA13" s="83"/>
      <c r="OWB13" s="83"/>
      <c r="OWC13" s="83"/>
      <c r="OWD13" s="83"/>
      <c r="OWE13" s="83"/>
      <c r="OWF13" s="83"/>
      <c r="OWG13" s="83"/>
      <c r="OWH13" s="83"/>
      <c r="OWI13" s="83"/>
      <c r="OWJ13" s="83"/>
      <c r="OWK13" s="83"/>
      <c r="OWL13" s="83"/>
      <c r="OWM13" s="83"/>
      <c r="OWN13" s="83"/>
      <c r="OWO13" s="83"/>
      <c r="OWP13" s="83"/>
      <c r="OWQ13" s="83"/>
      <c r="OWR13" s="83"/>
      <c r="OWS13" s="83"/>
      <c r="OWT13" s="83"/>
      <c r="OWU13" s="83"/>
      <c r="OWV13" s="83"/>
      <c r="OWW13" s="83"/>
      <c r="OWX13" s="83"/>
      <c r="OWY13" s="83"/>
      <c r="OWZ13" s="83"/>
      <c r="OXA13" s="83"/>
      <c r="OXB13" s="83"/>
      <c r="OXC13" s="83"/>
      <c r="OXD13" s="83"/>
      <c r="OXE13" s="83"/>
      <c r="OXF13" s="83"/>
      <c r="OXG13" s="83"/>
      <c r="OXH13" s="83"/>
      <c r="OXI13" s="83"/>
      <c r="OXJ13" s="83"/>
      <c r="OXK13" s="83"/>
      <c r="OXL13" s="83"/>
      <c r="OXM13" s="83"/>
      <c r="OXN13" s="83"/>
      <c r="OXO13" s="83"/>
      <c r="OXP13" s="83"/>
      <c r="OXQ13" s="83"/>
      <c r="OXR13" s="83"/>
      <c r="OXS13" s="83"/>
      <c r="OXT13" s="83"/>
      <c r="OXU13" s="83"/>
      <c r="OXV13" s="83"/>
      <c r="OXW13" s="83"/>
      <c r="OXX13" s="83"/>
      <c r="OXY13" s="83"/>
      <c r="OXZ13" s="83"/>
      <c r="OYA13" s="83"/>
      <c r="OYB13" s="83"/>
      <c r="OYC13" s="83"/>
      <c r="OYD13" s="83"/>
      <c r="OYE13" s="83"/>
      <c r="OYF13" s="83"/>
      <c r="OYG13" s="83"/>
      <c r="OYH13" s="83"/>
      <c r="OYI13" s="83"/>
      <c r="OYJ13" s="83"/>
      <c r="OYK13" s="83"/>
      <c r="OYL13" s="83"/>
      <c r="OYM13" s="83"/>
      <c r="OYN13" s="83"/>
      <c r="OYO13" s="83"/>
      <c r="OYP13" s="83"/>
      <c r="OYQ13" s="83"/>
      <c r="OYR13" s="83"/>
      <c r="OYS13" s="83"/>
      <c r="OYT13" s="83"/>
      <c r="OYU13" s="83"/>
      <c r="OYV13" s="83"/>
      <c r="OYW13" s="83"/>
      <c r="OYX13" s="83"/>
      <c r="OYY13" s="83"/>
      <c r="OYZ13" s="83"/>
      <c r="OZA13" s="83"/>
      <c r="OZB13" s="83"/>
      <c r="OZC13" s="83"/>
      <c r="OZD13" s="83"/>
      <c r="OZE13" s="83"/>
      <c r="OZF13" s="83"/>
      <c r="OZG13" s="83"/>
      <c r="OZH13" s="83"/>
      <c r="OZI13" s="83"/>
      <c r="OZJ13" s="83"/>
      <c r="OZK13" s="83"/>
      <c r="OZL13" s="83"/>
      <c r="OZM13" s="83"/>
      <c r="OZN13" s="83"/>
      <c r="OZO13" s="83"/>
      <c r="OZP13" s="83"/>
      <c r="OZQ13" s="83"/>
      <c r="OZR13" s="83"/>
      <c r="OZS13" s="83"/>
      <c r="OZT13" s="83"/>
      <c r="OZU13" s="83"/>
      <c r="OZV13" s="83"/>
      <c r="OZW13" s="83"/>
      <c r="OZX13" s="83"/>
      <c r="OZY13" s="83"/>
      <c r="OZZ13" s="83"/>
      <c r="PAA13" s="83"/>
      <c r="PAB13" s="83"/>
      <c r="PAC13" s="83"/>
      <c r="PAD13" s="83"/>
      <c r="PAE13" s="83"/>
      <c r="PAF13" s="83"/>
      <c r="PAG13" s="83"/>
      <c r="PAH13" s="83"/>
      <c r="PAI13" s="83"/>
      <c r="PAJ13" s="83"/>
      <c r="PAK13" s="83"/>
      <c r="PAL13" s="83"/>
      <c r="PAM13" s="83"/>
      <c r="PAN13" s="83"/>
      <c r="PAO13" s="83"/>
      <c r="PAP13" s="83"/>
      <c r="PAQ13" s="83"/>
      <c r="PAR13" s="83"/>
      <c r="PAS13" s="83"/>
      <c r="PAT13" s="83"/>
      <c r="PAU13" s="83"/>
      <c r="PAV13" s="83"/>
      <c r="PAW13" s="83"/>
      <c r="PAX13" s="83"/>
      <c r="PAY13" s="83"/>
      <c r="PAZ13" s="83"/>
      <c r="PBA13" s="83"/>
      <c r="PBB13" s="83"/>
      <c r="PBC13" s="83"/>
      <c r="PBD13" s="83"/>
      <c r="PBE13" s="83"/>
      <c r="PBF13" s="83"/>
      <c r="PBG13" s="83"/>
      <c r="PBH13" s="83"/>
      <c r="PBI13" s="83"/>
      <c r="PBJ13" s="83"/>
      <c r="PBK13" s="83"/>
      <c r="PBL13" s="83"/>
      <c r="PBM13" s="83"/>
      <c r="PBN13" s="83"/>
      <c r="PBO13" s="83"/>
      <c r="PBP13" s="83"/>
      <c r="PBQ13" s="83"/>
      <c r="PBR13" s="83"/>
      <c r="PBS13" s="83"/>
      <c r="PBT13" s="83"/>
      <c r="PBU13" s="83"/>
      <c r="PBV13" s="83"/>
      <c r="PBW13" s="83"/>
      <c r="PBX13" s="83"/>
      <c r="PBY13" s="83"/>
      <c r="PBZ13" s="83"/>
      <c r="PCA13" s="83"/>
      <c r="PCB13" s="83"/>
      <c r="PCC13" s="83"/>
      <c r="PCD13" s="83"/>
      <c r="PCE13" s="83"/>
      <c r="PCF13" s="83"/>
      <c r="PCG13" s="83"/>
      <c r="PCH13" s="83"/>
      <c r="PCI13" s="83"/>
      <c r="PCJ13" s="83"/>
      <c r="PCK13" s="83"/>
      <c r="PCL13" s="83"/>
      <c r="PCM13" s="83"/>
      <c r="PCN13" s="83"/>
      <c r="PCO13" s="83"/>
      <c r="PCP13" s="83"/>
      <c r="PCQ13" s="83"/>
      <c r="PCR13" s="83"/>
      <c r="PCS13" s="83"/>
      <c r="PCT13" s="83"/>
      <c r="PCU13" s="83"/>
      <c r="PCV13" s="83"/>
      <c r="PCW13" s="83"/>
      <c r="PCX13" s="83"/>
      <c r="PCY13" s="83"/>
      <c r="PCZ13" s="83"/>
      <c r="PDA13" s="83"/>
      <c r="PDB13" s="83"/>
      <c r="PDC13" s="83"/>
      <c r="PDD13" s="83"/>
      <c r="PDE13" s="83"/>
      <c r="PDF13" s="83"/>
      <c r="PDG13" s="83"/>
      <c r="PDH13" s="83"/>
      <c r="PDI13" s="83"/>
      <c r="PDJ13" s="83"/>
      <c r="PDK13" s="83"/>
      <c r="PDL13" s="83"/>
      <c r="PDM13" s="83"/>
      <c r="PDN13" s="83"/>
      <c r="PDO13" s="83"/>
      <c r="PDP13" s="83"/>
      <c r="PDQ13" s="83"/>
      <c r="PDR13" s="83"/>
      <c r="PDS13" s="83"/>
      <c r="PDT13" s="83"/>
      <c r="PDU13" s="83"/>
      <c r="PDV13" s="83"/>
      <c r="PDW13" s="83"/>
      <c r="PDX13" s="83"/>
      <c r="PDY13" s="83"/>
      <c r="PDZ13" s="83"/>
      <c r="PEA13" s="83"/>
      <c r="PEB13" s="83"/>
      <c r="PEC13" s="83"/>
      <c r="PED13" s="83"/>
      <c r="PEE13" s="83"/>
      <c r="PEF13" s="83"/>
      <c r="PEG13" s="83"/>
      <c r="PEH13" s="83"/>
      <c r="PEI13" s="83"/>
      <c r="PEJ13" s="83"/>
      <c r="PEK13" s="83"/>
      <c r="PEL13" s="83"/>
      <c r="PEM13" s="83"/>
      <c r="PEN13" s="83"/>
      <c r="PEO13" s="83"/>
      <c r="PEP13" s="83"/>
      <c r="PEQ13" s="83"/>
      <c r="PER13" s="83"/>
      <c r="PES13" s="83"/>
      <c r="PET13" s="83"/>
      <c r="PEU13" s="83"/>
      <c r="PEV13" s="83"/>
      <c r="PEW13" s="83"/>
      <c r="PEX13" s="83"/>
      <c r="PEY13" s="83"/>
      <c r="PEZ13" s="83"/>
      <c r="PFA13" s="83"/>
      <c r="PFB13" s="83"/>
      <c r="PFC13" s="83"/>
      <c r="PFD13" s="83"/>
      <c r="PFE13" s="83"/>
      <c r="PFF13" s="83"/>
      <c r="PFG13" s="83"/>
      <c r="PFH13" s="83"/>
      <c r="PFI13" s="83"/>
      <c r="PFJ13" s="83"/>
      <c r="PFK13" s="83"/>
      <c r="PFL13" s="83"/>
      <c r="PFM13" s="83"/>
      <c r="PFN13" s="83"/>
      <c r="PFO13" s="83"/>
      <c r="PFP13" s="83"/>
      <c r="PFQ13" s="83"/>
      <c r="PFR13" s="83"/>
      <c r="PFS13" s="83"/>
      <c r="PFT13" s="83"/>
      <c r="PFU13" s="83"/>
      <c r="PFV13" s="83"/>
      <c r="PFW13" s="83"/>
      <c r="PFX13" s="83"/>
      <c r="PFY13" s="83"/>
      <c r="PFZ13" s="83"/>
      <c r="PGA13" s="83"/>
      <c r="PGB13" s="83"/>
      <c r="PGC13" s="83"/>
      <c r="PGD13" s="83"/>
      <c r="PGE13" s="83"/>
      <c r="PGF13" s="83"/>
      <c r="PGG13" s="83"/>
      <c r="PGH13" s="83"/>
      <c r="PGI13" s="83"/>
      <c r="PGJ13" s="83"/>
      <c r="PGK13" s="83"/>
      <c r="PGL13" s="83"/>
      <c r="PGM13" s="83"/>
      <c r="PGN13" s="83"/>
      <c r="PGO13" s="83"/>
      <c r="PGP13" s="83"/>
      <c r="PGQ13" s="83"/>
      <c r="PGR13" s="83"/>
      <c r="PGS13" s="83"/>
      <c r="PGT13" s="83"/>
      <c r="PGU13" s="83"/>
      <c r="PGV13" s="83"/>
      <c r="PGW13" s="83"/>
      <c r="PGX13" s="83"/>
      <c r="PGY13" s="83"/>
      <c r="PGZ13" s="83"/>
      <c r="PHA13" s="83"/>
      <c r="PHB13" s="83"/>
      <c r="PHC13" s="83"/>
      <c r="PHD13" s="83"/>
      <c r="PHE13" s="83"/>
      <c r="PHF13" s="83"/>
      <c r="PHG13" s="83"/>
      <c r="PHH13" s="83"/>
      <c r="PHI13" s="83"/>
      <c r="PHJ13" s="83"/>
      <c r="PHK13" s="83"/>
      <c r="PHL13" s="83"/>
      <c r="PHM13" s="83"/>
      <c r="PHN13" s="83"/>
      <c r="PHO13" s="83"/>
      <c r="PHP13" s="83"/>
      <c r="PHQ13" s="83"/>
      <c r="PHR13" s="83"/>
      <c r="PHS13" s="83"/>
      <c r="PHT13" s="83"/>
      <c r="PHU13" s="83"/>
      <c r="PHV13" s="83"/>
      <c r="PHW13" s="83"/>
      <c r="PHX13" s="83"/>
      <c r="PHY13" s="83"/>
      <c r="PHZ13" s="83"/>
      <c r="PIA13" s="83"/>
      <c r="PIB13" s="83"/>
      <c r="PIC13" s="83"/>
      <c r="PID13" s="83"/>
      <c r="PIE13" s="83"/>
      <c r="PIF13" s="83"/>
      <c r="PIG13" s="83"/>
      <c r="PIH13" s="83"/>
      <c r="PII13" s="83"/>
      <c r="PIJ13" s="83"/>
      <c r="PIK13" s="83"/>
      <c r="PIL13" s="83"/>
      <c r="PIM13" s="83"/>
      <c r="PIN13" s="83"/>
      <c r="PIO13" s="83"/>
      <c r="PIP13" s="83"/>
      <c r="PIQ13" s="83"/>
      <c r="PIR13" s="83"/>
      <c r="PIS13" s="83"/>
      <c r="PIT13" s="83"/>
      <c r="PIU13" s="83"/>
      <c r="PIV13" s="83"/>
      <c r="PIW13" s="83"/>
      <c r="PIX13" s="83"/>
      <c r="PIY13" s="83"/>
      <c r="PIZ13" s="83"/>
      <c r="PJA13" s="83"/>
      <c r="PJB13" s="83"/>
      <c r="PJC13" s="83"/>
      <c r="PJD13" s="83"/>
      <c r="PJE13" s="83"/>
      <c r="PJF13" s="83"/>
      <c r="PJG13" s="83"/>
      <c r="PJH13" s="83"/>
      <c r="PJI13" s="83"/>
      <c r="PJJ13" s="83"/>
      <c r="PJK13" s="83"/>
      <c r="PJL13" s="83"/>
      <c r="PJM13" s="83"/>
      <c r="PJN13" s="83"/>
      <c r="PJO13" s="83"/>
      <c r="PJP13" s="83"/>
      <c r="PJQ13" s="83"/>
      <c r="PJR13" s="83"/>
      <c r="PJS13" s="83"/>
      <c r="PJT13" s="83"/>
      <c r="PJU13" s="83"/>
      <c r="PJV13" s="83"/>
      <c r="PJW13" s="83"/>
      <c r="PJX13" s="83"/>
      <c r="PJY13" s="83"/>
      <c r="PJZ13" s="83"/>
      <c r="PKA13" s="83"/>
      <c r="PKB13" s="83"/>
      <c r="PKC13" s="83"/>
      <c r="PKD13" s="83"/>
      <c r="PKE13" s="83"/>
      <c r="PKF13" s="83"/>
      <c r="PKG13" s="83"/>
      <c r="PKH13" s="83"/>
      <c r="PKI13" s="83"/>
      <c r="PKJ13" s="83"/>
      <c r="PKK13" s="83"/>
      <c r="PKL13" s="83"/>
      <c r="PKM13" s="83"/>
      <c r="PKN13" s="83"/>
      <c r="PKO13" s="83"/>
      <c r="PKP13" s="83"/>
      <c r="PKQ13" s="83"/>
      <c r="PKR13" s="83"/>
      <c r="PKS13" s="83"/>
      <c r="PKT13" s="83"/>
      <c r="PKU13" s="83"/>
      <c r="PKV13" s="83"/>
      <c r="PKW13" s="83"/>
      <c r="PKX13" s="83"/>
      <c r="PKY13" s="83"/>
      <c r="PKZ13" s="83"/>
      <c r="PLA13" s="83"/>
      <c r="PLB13" s="83"/>
      <c r="PLC13" s="83"/>
      <c r="PLD13" s="83"/>
      <c r="PLE13" s="83"/>
      <c r="PLF13" s="83"/>
      <c r="PLG13" s="83"/>
      <c r="PLH13" s="83"/>
      <c r="PLI13" s="83"/>
      <c r="PLJ13" s="83"/>
      <c r="PLK13" s="83"/>
      <c r="PLL13" s="83"/>
      <c r="PLM13" s="83"/>
      <c r="PLN13" s="83"/>
      <c r="PLO13" s="83"/>
      <c r="PLP13" s="83"/>
      <c r="PLQ13" s="83"/>
      <c r="PLR13" s="83"/>
      <c r="PLS13" s="83"/>
      <c r="PLT13" s="83"/>
      <c r="PLU13" s="83"/>
      <c r="PLV13" s="83"/>
      <c r="PLW13" s="83"/>
      <c r="PLX13" s="83"/>
      <c r="PLY13" s="83"/>
      <c r="PLZ13" s="83"/>
      <c r="PMA13" s="83"/>
      <c r="PMB13" s="83"/>
      <c r="PMC13" s="83"/>
      <c r="PMD13" s="83"/>
      <c r="PME13" s="83"/>
      <c r="PMF13" s="83"/>
      <c r="PMG13" s="83"/>
      <c r="PMH13" s="83"/>
      <c r="PMI13" s="83"/>
      <c r="PMJ13" s="83"/>
      <c r="PMK13" s="83"/>
      <c r="PML13" s="83"/>
      <c r="PMM13" s="83"/>
      <c r="PMN13" s="83"/>
      <c r="PMO13" s="83"/>
      <c r="PMP13" s="83"/>
      <c r="PMQ13" s="83"/>
      <c r="PMR13" s="83"/>
      <c r="PMS13" s="83"/>
      <c r="PMT13" s="83"/>
      <c r="PMU13" s="83"/>
      <c r="PMV13" s="83"/>
      <c r="PMW13" s="83"/>
      <c r="PMX13" s="83"/>
      <c r="PMY13" s="83"/>
      <c r="PMZ13" s="83"/>
      <c r="PNA13" s="83"/>
      <c r="PNB13" s="83"/>
      <c r="PNC13" s="83"/>
      <c r="PND13" s="83"/>
      <c r="PNE13" s="83"/>
      <c r="PNF13" s="83"/>
      <c r="PNG13" s="83"/>
      <c r="PNH13" s="83"/>
      <c r="PNI13" s="83"/>
      <c r="PNJ13" s="83"/>
      <c r="PNK13" s="83"/>
      <c r="PNL13" s="83"/>
      <c r="PNM13" s="83"/>
      <c r="PNN13" s="83"/>
      <c r="PNO13" s="83"/>
      <c r="PNP13" s="83"/>
      <c r="PNQ13" s="83"/>
      <c r="PNR13" s="83"/>
      <c r="PNS13" s="83"/>
      <c r="PNT13" s="83"/>
      <c r="PNU13" s="83"/>
      <c r="PNV13" s="83"/>
      <c r="PNW13" s="83"/>
      <c r="PNX13" s="83"/>
      <c r="PNY13" s="83"/>
      <c r="PNZ13" s="83"/>
      <c r="POA13" s="83"/>
      <c r="POB13" s="83"/>
      <c r="POC13" s="83"/>
      <c r="POD13" s="83"/>
      <c r="POE13" s="83"/>
      <c r="POF13" s="83"/>
      <c r="POG13" s="83"/>
      <c r="POH13" s="83"/>
      <c r="POI13" s="83"/>
      <c r="POJ13" s="83"/>
      <c r="POK13" s="83"/>
      <c r="POL13" s="83"/>
      <c r="POM13" s="83"/>
      <c r="PON13" s="83"/>
      <c r="POO13" s="83"/>
      <c r="POP13" s="83"/>
      <c r="POQ13" s="83"/>
      <c r="POR13" s="83"/>
      <c r="POS13" s="83"/>
      <c r="POT13" s="83"/>
      <c r="POU13" s="83"/>
      <c r="POV13" s="83"/>
      <c r="POW13" s="83"/>
      <c r="POX13" s="83"/>
      <c r="POY13" s="83"/>
      <c r="POZ13" s="83"/>
      <c r="PPA13" s="83"/>
      <c r="PPB13" s="83"/>
      <c r="PPC13" s="83"/>
      <c r="PPD13" s="83"/>
      <c r="PPE13" s="83"/>
      <c r="PPF13" s="83"/>
      <c r="PPG13" s="83"/>
      <c r="PPH13" s="83"/>
      <c r="PPI13" s="83"/>
      <c r="PPJ13" s="83"/>
      <c r="PPK13" s="83"/>
      <c r="PPL13" s="83"/>
      <c r="PPM13" s="83"/>
      <c r="PPN13" s="83"/>
      <c r="PPO13" s="83"/>
      <c r="PPP13" s="83"/>
      <c r="PPQ13" s="83"/>
      <c r="PPR13" s="83"/>
      <c r="PPS13" s="83"/>
      <c r="PPT13" s="83"/>
      <c r="PPU13" s="83"/>
      <c r="PPV13" s="83"/>
      <c r="PPW13" s="83"/>
      <c r="PPX13" s="83"/>
      <c r="PPY13" s="83"/>
      <c r="PPZ13" s="83"/>
      <c r="PQA13" s="83"/>
      <c r="PQB13" s="83"/>
      <c r="PQC13" s="83"/>
      <c r="PQD13" s="83"/>
      <c r="PQE13" s="83"/>
      <c r="PQF13" s="83"/>
      <c r="PQG13" s="83"/>
      <c r="PQH13" s="83"/>
      <c r="PQI13" s="83"/>
      <c r="PQJ13" s="83"/>
      <c r="PQK13" s="83"/>
      <c r="PQL13" s="83"/>
      <c r="PQM13" s="83"/>
      <c r="PQN13" s="83"/>
      <c r="PQO13" s="83"/>
      <c r="PQP13" s="83"/>
      <c r="PQQ13" s="83"/>
      <c r="PQR13" s="83"/>
      <c r="PQS13" s="83"/>
      <c r="PQT13" s="83"/>
      <c r="PQU13" s="83"/>
      <c r="PQV13" s="83"/>
      <c r="PQW13" s="83"/>
      <c r="PQX13" s="83"/>
      <c r="PQY13" s="83"/>
      <c r="PQZ13" s="83"/>
      <c r="PRA13" s="83"/>
      <c r="PRB13" s="83"/>
      <c r="PRC13" s="83"/>
      <c r="PRD13" s="83"/>
      <c r="PRE13" s="83"/>
      <c r="PRF13" s="83"/>
      <c r="PRG13" s="83"/>
      <c r="PRH13" s="83"/>
      <c r="PRI13" s="83"/>
      <c r="PRJ13" s="83"/>
      <c r="PRK13" s="83"/>
      <c r="PRL13" s="83"/>
      <c r="PRM13" s="83"/>
      <c r="PRN13" s="83"/>
      <c r="PRO13" s="83"/>
      <c r="PRP13" s="83"/>
      <c r="PRQ13" s="83"/>
      <c r="PRR13" s="83"/>
      <c r="PRS13" s="83"/>
      <c r="PRT13" s="83"/>
      <c r="PRU13" s="83"/>
      <c r="PRV13" s="83"/>
      <c r="PRW13" s="83"/>
      <c r="PRX13" s="83"/>
      <c r="PRY13" s="83"/>
      <c r="PRZ13" s="83"/>
      <c r="PSA13" s="83"/>
      <c r="PSB13" s="83"/>
      <c r="PSC13" s="83"/>
      <c r="PSD13" s="83"/>
      <c r="PSE13" s="83"/>
      <c r="PSF13" s="83"/>
      <c r="PSG13" s="83"/>
      <c r="PSH13" s="83"/>
      <c r="PSI13" s="83"/>
      <c r="PSJ13" s="83"/>
      <c r="PSK13" s="83"/>
      <c r="PSL13" s="83"/>
      <c r="PSM13" s="83"/>
      <c r="PSN13" s="83"/>
      <c r="PSO13" s="83"/>
      <c r="PSP13" s="83"/>
      <c r="PSQ13" s="83"/>
      <c r="PSR13" s="83"/>
      <c r="PSS13" s="83"/>
      <c r="PST13" s="83"/>
      <c r="PSU13" s="83"/>
      <c r="PSV13" s="83"/>
      <c r="PSW13" s="83"/>
      <c r="PSX13" s="83"/>
      <c r="PSY13" s="83"/>
      <c r="PSZ13" s="83"/>
      <c r="PTA13" s="83"/>
      <c r="PTB13" s="83"/>
      <c r="PTC13" s="83"/>
      <c r="PTD13" s="83"/>
      <c r="PTE13" s="83"/>
      <c r="PTF13" s="83"/>
      <c r="PTG13" s="83"/>
      <c r="PTH13" s="83"/>
      <c r="PTI13" s="83"/>
      <c r="PTJ13" s="83"/>
      <c r="PTK13" s="83"/>
      <c r="PTL13" s="83"/>
      <c r="PTM13" s="83"/>
      <c r="PTN13" s="83"/>
      <c r="PTO13" s="83"/>
      <c r="PTP13" s="83"/>
      <c r="PTQ13" s="83"/>
      <c r="PTR13" s="83"/>
      <c r="PTS13" s="83"/>
      <c r="PTT13" s="83"/>
      <c r="PTU13" s="83"/>
      <c r="PTV13" s="83"/>
      <c r="PTW13" s="83"/>
      <c r="PTX13" s="83"/>
      <c r="PTY13" s="83"/>
      <c r="PTZ13" s="83"/>
      <c r="PUA13" s="83"/>
      <c r="PUB13" s="83"/>
      <c r="PUC13" s="83"/>
      <c r="PUD13" s="83"/>
      <c r="PUE13" s="83"/>
      <c r="PUF13" s="83"/>
      <c r="PUG13" s="83"/>
      <c r="PUH13" s="83"/>
      <c r="PUI13" s="83"/>
      <c r="PUJ13" s="83"/>
      <c r="PUK13" s="83"/>
      <c r="PUL13" s="83"/>
      <c r="PUM13" s="83"/>
      <c r="PUN13" s="83"/>
      <c r="PUO13" s="83"/>
      <c r="PUP13" s="83"/>
      <c r="PUQ13" s="83"/>
      <c r="PUR13" s="83"/>
      <c r="PUS13" s="83"/>
      <c r="PUT13" s="83"/>
      <c r="PUU13" s="83"/>
      <c r="PUV13" s="83"/>
      <c r="PUW13" s="83"/>
      <c r="PUX13" s="83"/>
      <c r="PUY13" s="83"/>
      <c r="PUZ13" s="83"/>
      <c r="PVA13" s="83"/>
      <c r="PVB13" s="83"/>
      <c r="PVC13" s="83"/>
      <c r="PVD13" s="83"/>
      <c r="PVE13" s="83"/>
      <c r="PVF13" s="83"/>
      <c r="PVG13" s="83"/>
      <c r="PVH13" s="83"/>
      <c r="PVI13" s="83"/>
      <c r="PVJ13" s="83"/>
      <c r="PVK13" s="83"/>
      <c r="PVL13" s="83"/>
      <c r="PVM13" s="83"/>
      <c r="PVN13" s="83"/>
      <c r="PVO13" s="83"/>
      <c r="PVP13" s="83"/>
      <c r="PVQ13" s="83"/>
      <c r="PVR13" s="83"/>
      <c r="PVS13" s="83"/>
      <c r="PVT13" s="83"/>
      <c r="PVU13" s="83"/>
      <c r="PVV13" s="83"/>
      <c r="PVW13" s="83"/>
      <c r="PVX13" s="83"/>
      <c r="PVY13" s="83"/>
      <c r="PVZ13" s="83"/>
      <c r="PWA13" s="83"/>
      <c r="PWB13" s="83"/>
      <c r="PWC13" s="83"/>
      <c r="PWD13" s="83"/>
      <c r="PWE13" s="83"/>
      <c r="PWF13" s="83"/>
      <c r="PWG13" s="83"/>
      <c r="PWH13" s="83"/>
      <c r="PWI13" s="83"/>
      <c r="PWJ13" s="83"/>
      <c r="PWK13" s="83"/>
      <c r="PWL13" s="83"/>
      <c r="PWM13" s="83"/>
      <c r="PWN13" s="83"/>
      <c r="PWO13" s="83"/>
      <c r="PWP13" s="83"/>
      <c r="PWQ13" s="83"/>
      <c r="PWR13" s="83"/>
      <c r="PWS13" s="83"/>
      <c r="PWT13" s="83"/>
      <c r="PWU13" s="83"/>
      <c r="PWV13" s="83"/>
      <c r="PWW13" s="83"/>
      <c r="PWX13" s="83"/>
      <c r="PWY13" s="83"/>
      <c r="PWZ13" s="83"/>
      <c r="PXA13" s="83"/>
      <c r="PXB13" s="83"/>
      <c r="PXC13" s="83"/>
      <c r="PXD13" s="83"/>
      <c r="PXE13" s="83"/>
      <c r="PXF13" s="83"/>
      <c r="PXG13" s="83"/>
      <c r="PXH13" s="83"/>
      <c r="PXI13" s="83"/>
      <c r="PXJ13" s="83"/>
      <c r="PXK13" s="83"/>
      <c r="PXL13" s="83"/>
      <c r="PXM13" s="83"/>
      <c r="PXN13" s="83"/>
      <c r="PXO13" s="83"/>
      <c r="PXP13" s="83"/>
      <c r="PXQ13" s="83"/>
      <c r="PXR13" s="83"/>
      <c r="PXS13" s="83"/>
      <c r="PXT13" s="83"/>
      <c r="PXU13" s="83"/>
      <c r="PXV13" s="83"/>
      <c r="PXW13" s="83"/>
      <c r="PXX13" s="83"/>
      <c r="PXY13" s="83"/>
      <c r="PXZ13" s="83"/>
      <c r="PYA13" s="83"/>
      <c r="PYB13" s="83"/>
      <c r="PYC13" s="83"/>
      <c r="PYD13" s="83"/>
      <c r="PYE13" s="83"/>
      <c r="PYF13" s="83"/>
      <c r="PYG13" s="83"/>
      <c r="PYH13" s="83"/>
      <c r="PYI13" s="83"/>
      <c r="PYJ13" s="83"/>
      <c r="PYK13" s="83"/>
      <c r="PYL13" s="83"/>
      <c r="PYM13" s="83"/>
      <c r="PYN13" s="83"/>
      <c r="PYO13" s="83"/>
      <c r="PYP13" s="83"/>
      <c r="PYQ13" s="83"/>
      <c r="PYR13" s="83"/>
      <c r="PYS13" s="83"/>
      <c r="PYT13" s="83"/>
      <c r="PYU13" s="83"/>
      <c r="PYV13" s="83"/>
      <c r="PYW13" s="83"/>
      <c r="PYX13" s="83"/>
      <c r="PYY13" s="83"/>
      <c r="PYZ13" s="83"/>
      <c r="PZA13" s="83"/>
      <c r="PZB13" s="83"/>
      <c r="PZC13" s="83"/>
      <c r="PZD13" s="83"/>
      <c r="PZE13" s="83"/>
      <c r="PZF13" s="83"/>
      <c r="PZG13" s="83"/>
      <c r="PZH13" s="83"/>
      <c r="PZI13" s="83"/>
      <c r="PZJ13" s="83"/>
      <c r="PZK13" s="83"/>
      <c r="PZL13" s="83"/>
      <c r="PZM13" s="83"/>
      <c r="PZN13" s="83"/>
      <c r="PZO13" s="83"/>
      <c r="PZP13" s="83"/>
      <c r="PZQ13" s="83"/>
      <c r="PZR13" s="83"/>
      <c r="PZS13" s="83"/>
      <c r="PZT13" s="83"/>
      <c r="PZU13" s="83"/>
      <c r="PZV13" s="83"/>
      <c r="PZW13" s="83"/>
      <c r="PZX13" s="83"/>
      <c r="PZY13" s="83"/>
      <c r="PZZ13" s="83"/>
      <c r="QAA13" s="83"/>
      <c r="QAB13" s="83"/>
      <c r="QAC13" s="83"/>
      <c r="QAD13" s="83"/>
      <c r="QAE13" s="83"/>
      <c r="QAF13" s="83"/>
      <c r="QAG13" s="83"/>
      <c r="QAH13" s="83"/>
      <c r="QAI13" s="83"/>
      <c r="QAJ13" s="83"/>
      <c r="QAK13" s="83"/>
      <c r="QAL13" s="83"/>
      <c r="QAM13" s="83"/>
      <c r="QAN13" s="83"/>
      <c r="QAO13" s="83"/>
      <c r="QAP13" s="83"/>
      <c r="QAQ13" s="83"/>
      <c r="QAR13" s="83"/>
      <c r="QAS13" s="83"/>
      <c r="QAT13" s="83"/>
      <c r="QAU13" s="83"/>
      <c r="QAV13" s="83"/>
      <c r="QAW13" s="83"/>
      <c r="QAX13" s="83"/>
      <c r="QAY13" s="83"/>
      <c r="QAZ13" s="83"/>
      <c r="QBA13" s="83"/>
      <c r="QBB13" s="83"/>
      <c r="QBC13" s="83"/>
      <c r="QBD13" s="83"/>
      <c r="QBE13" s="83"/>
      <c r="QBF13" s="83"/>
      <c r="QBG13" s="83"/>
      <c r="QBH13" s="83"/>
      <c r="QBI13" s="83"/>
      <c r="QBJ13" s="83"/>
      <c r="QBK13" s="83"/>
      <c r="QBL13" s="83"/>
      <c r="QBM13" s="83"/>
      <c r="QBN13" s="83"/>
      <c r="QBO13" s="83"/>
      <c r="QBP13" s="83"/>
      <c r="QBQ13" s="83"/>
      <c r="QBR13" s="83"/>
      <c r="QBS13" s="83"/>
      <c r="QBT13" s="83"/>
      <c r="QBU13" s="83"/>
      <c r="QBV13" s="83"/>
      <c r="QBW13" s="83"/>
      <c r="QBX13" s="83"/>
      <c r="QBY13" s="83"/>
      <c r="QBZ13" s="83"/>
      <c r="QCA13" s="83"/>
      <c r="QCB13" s="83"/>
      <c r="QCC13" s="83"/>
      <c r="QCD13" s="83"/>
      <c r="QCE13" s="83"/>
      <c r="QCF13" s="83"/>
      <c r="QCG13" s="83"/>
      <c r="QCH13" s="83"/>
      <c r="QCI13" s="83"/>
      <c r="QCJ13" s="83"/>
      <c r="QCK13" s="83"/>
      <c r="QCL13" s="83"/>
      <c r="QCM13" s="83"/>
      <c r="QCN13" s="83"/>
      <c r="QCO13" s="83"/>
      <c r="QCP13" s="83"/>
      <c r="QCQ13" s="83"/>
      <c r="QCR13" s="83"/>
      <c r="QCS13" s="83"/>
      <c r="QCT13" s="83"/>
      <c r="QCU13" s="83"/>
      <c r="QCV13" s="83"/>
      <c r="QCW13" s="83"/>
      <c r="QCX13" s="83"/>
      <c r="QCY13" s="83"/>
      <c r="QCZ13" s="83"/>
      <c r="QDA13" s="83"/>
      <c r="QDB13" s="83"/>
      <c r="QDC13" s="83"/>
      <c r="QDD13" s="83"/>
      <c r="QDE13" s="83"/>
      <c r="QDF13" s="83"/>
      <c r="QDG13" s="83"/>
      <c r="QDH13" s="83"/>
      <c r="QDI13" s="83"/>
      <c r="QDJ13" s="83"/>
      <c r="QDK13" s="83"/>
      <c r="QDL13" s="83"/>
      <c r="QDM13" s="83"/>
      <c r="QDN13" s="83"/>
      <c r="QDO13" s="83"/>
      <c r="QDP13" s="83"/>
      <c r="QDQ13" s="83"/>
      <c r="QDR13" s="83"/>
      <c r="QDS13" s="83"/>
      <c r="QDT13" s="83"/>
      <c r="QDU13" s="83"/>
      <c r="QDV13" s="83"/>
      <c r="QDW13" s="83"/>
      <c r="QDX13" s="83"/>
      <c r="QDY13" s="83"/>
      <c r="QDZ13" s="83"/>
      <c r="QEA13" s="83"/>
      <c r="QEB13" s="83"/>
      <c r="QEC13" s="83"/>
      <c r="QED13" s="83"/>
      <c r="QEE13" s="83"/>
      <c r="QEF13" s="83"/>
      <c r="QEG13" s="83"/>
      <c r="QEH13" s="83"/>
      <c r="QEI13" s="83"/>
      <c r="QEJ13" s="83"/>
      <c r="QEK13" s="83"/>
      <c r="QEL13" s="83"/>
      <c r="QEM13" s="83"/>
      <c r="QEN13" s="83"/>
      <c r="QEO13" s="83"/>
      <c r="QEP13" s="83"/>
      <c r="QEQ13" s="83"/>
      <c r="QER13" s="83"/>
      <c r="QES13" s="83"/>
      <c r="QET13" s="83"/>
      <c r="QEU13" s="83"/>
      <c r="QEV13" s="83"/>
      <c r="QEW13" s="83"/>
      <c r="QEX13" s="83"/>
      <c r="QEY13" s="83"/>
      <c r="QEZ13" s="83"/>
      <c r="QFA13" s="83"/>
      <c r="QFB13" s="83"/>
      <c r="QFC13" s="83"/>
      <c r="QFD13" s="83"/>
      <c r="QFE13" s="83"/>
      <c r="QFF13" s="83"/>
      <c r="QFG13" s="83"/>
      <c r="QFH13" s="83"/>
      <c r="QFI13" s="83"/>
      <c r="QFJ13" s="83"/>
      <c r="QFK13" s="83"/>
      <c r="QFL13" s="83"/>
      <c r="QFM13" s="83"/>
      <c r="QFN13" s="83"/>
      <c r="QFO13" s="83"/>
      <c r="QFP13" s="83"/>
      <c r="QFQ13" s="83"/>
      <c r="QFR13" s="83"/>
      <c r="QFS13" s="83"/>
      <c r="QFT13" s="83"/>
      <c r="QFU13" s="83"/>
      <c r="QFV13" s="83"/>
      <c r="QFW13" s="83"/>
      <c r="QFX13" s="83"/>
      <c r="QFY13" s="83"/>
      <c r="QFZ13" s="83"/>
      <c r="QGA13" s="83"/>
      <c r="QGB13" s="83"/>
      <c r="QGC13" s="83"/>
      <c r="QGD13" s="83"/>
      <c r="QGE13" s="83"/>
      <c r="QGF13" s="83"/>
      <c r="QGG13" s="83"/>
      <c r="QGH13" s="83"/>
      <c r="QGI13" s="83"/>
      <c r="QGJ13" s="83"/>
      <c r="QGK13" s="83"/>
      <c r="QGL13" s="83"/>
      <c r="QGM13" s="83"/>
      <c r="QGN13" s="83"/>
      <c r="QGO13" s="83"/>
      <c r="QGP13" s="83"/>
      <c r="QGQ13" s="83"/>
      <c r="QGR13" s="83"/>
      <c r="QGS13" s="83"/>
      <c r="QGT13" s="83"/>
      <c r="QGU13" s="83"/>
      <c r="QGV13" s="83"/>
      <c r="QGW13" s="83"/>
      <c r="QGX13" s="83"/>
      <c r="QGY13" s="83"/>
      <c r="QGZ13" s="83"/>
      <c r="QHA13" s="83"/>
      <c r="QHB13" s="83"/>
      <c r="QHC13" s="83"/>
      <c r="QHD13" s="83"/>
      <c r="QHE13" s="83"/>
      <c r="QHF13" s="83"/>
      <c r="QHG13" s="83"/>
      <c r="QHH13" s="83"/>
      <c r="QHI13" s="83"/>
      <c r="QHJ13" s="83"/>
      <c r="QHK13" s="83"/>
      <c r="QHL13" s="83"/>
      <c r="QHM13" s="83"/>
      <c r="QHN13" s="83"/>
      <c r="QHO13" s="83"/>
      <c r="QHP13" s="83"/>
      <c r="QHQ13" s="83"/>
      <c r="QHR13" s="83"/>
      <c r="QHS13" s="83"/>
      <c r="QHT13" s="83"/>
      <c r="QHU13" s="83"/>
      <c r="QHV13" s="83"/>
      <c r="QHW13" s="83"/>
      <c r="QHX13" s="83"/>
      <c r="QHY13" s="83"/>
      <c r="QHZ13" s="83"/>
      <c r="QIA13" s="83"/>
      <c r="QIB13" s="83"/>
      <c r="QIC13" s="83"/>
      <c r="QID13" s="83"/>
      <c r="QIE13" s="83"/>
      <c r="QIF13" s="83"/>
      <c r="QIG13" s="83"/>
      <c r="QIH13" s="83"/>
      <c r="QII13" s="83"/>
      <c r="QIJ13" s="83"/>
      <c r="QIK13" s="83"/>
      <c r="QIL13" s="83"/>
      <c r="QIM13" s="83"/>
      <c r="QIN13" s="83"/>
      <c r="QIO13" s="83"/>
      <c r="QIP13" s="83"/>
      <c r="QIQ13" s="83"/>
      <c r="QIR13" s="83"/>
      <c r="QIS13" s="83"/>
      <c r="QIT13" s="83"/>
      <c r="QIU13" s="83"/>
      <c r="QIV13" s="83"/>
      <c r="QIW13" s="83"/>
      <c r="QIX13" s="83"/>
      <c r="QIY13" s="83"/>
      <c r="QIZ13" s="83"/>
      <c r="QJA13" s="83"/>
      <c r="QJB13" s="83"/>
      <c r="QJC13" s="83"/>
      <c r="QJD13" s="83"/>
      <c r="QJE13" s="83"/>
      <c r="QJF13" s="83"/>
      <c r="QJG13" s="83"/>
      <c r="QJH13" s="83"/>
      <c r="QJI13" s="83"/>
      <c r="QJJ13" s="83"/>
      <c r="QJK13" s="83"/>
      <c r="QJL13" s="83"/>
      <c r="QJM13" s="83"/>
      <c r="QJN13" s="83"/>
      <c r="QJO13" s="83"/>
      <c r="QJP13" s="83"/>
      <c r="QJQ13" s="83"/>
      <c r="QJR13" s="83"/>
      <c r="QJS13" s="83"/>
      <c r="QJT13" s="83"/>
      <c r="QJU13" s="83"/>
      <c r="QJV13" s="83"/>
      <c r="QJW13" s="83"/>
      <c r="QJX13" s="83"/>
      <c r="QJY13" s="83"/>
      <c r="QJZ13" s="83"/>
      <c r="QKA13" s="83"/>
      <c r="QKB13" s="83"/>
      <c r="QKC13" s="83"/>
      <c r="QKD13" s="83"/>
      <c r="QKE13" s="83"/>
      <c r="QKF13" s="83"/>
      <c r="QKG13" s="83"/>
      <c r="QKH13" s="83"/>
      <c r="QKI13" s="83"/>
      <c r="QKJ13" s="83"/>
      <c r="QKK13" s="83"/>
      <c r="QKL13" s="83"/>
      <c r="QKM13" s="83"/>
      <c r="QKN13" s="83"/>
      <c r="QKO13" s="83"/>
      <c r="QKP13" s="83"/>
      <c r="QKQ13" s="83"/>
      <c r="QKR13" s="83"/>
      <c r="QKS13" s="83"/>
      <c r="QKT13" s="83"/>
      <c r="QKU13" s="83"/>
      <c r="QKV13" s="83"/>
      <c r="QKW13" s="83"/>
      <c r="QKX13" s="83"/>
      <c r="QKY13" s="83"/>
      <c r="QKZ13" s="83"/>
      <c r="QLA13" s="83"/>
      <c r="QLB13" s="83"/>
      <c r="QLC13" s="83"/>
      <c r="QLD13" s="83"/>
      <c r="QLE13" s="83"/>
      <c r="QLF13" s="83"/>
      <c r="QLG13" s="83"/>
      <c r="QLH13" s="83"/>
      <c r="QLI13" s="83"/>
      <c r="QLJ13" s="83"/>
      <c r="QLK13" s="83"/>
      <c r="QLL13" s="83"/>
      <c r="QLM13" s="83"/>
      <c r="QLN13" s="83"/>
      <c r="QLO13" s="83"/>
      <c r="QLP13" s="83"/>
      <c r="QLQ13" s="83"/>
      <c r="QLR13" s="83"/>
      <c r="QLS13" s="83"/>
      <c r="QLT13" s="83"/>
      <c r="QLU13" s="83"/>
      <c r="QLV13" s="83"/>
      <c r="QLW13" s="83"/>
      <c r="QLX13" s="83"/>
      <c r="QLY13" s="83"/>
      <c r="QLZ13" s="83"/>
      <c r="QMA13" s="83"/>
      <c r="QMB13" s="83"/>
      <c r="QMC13" s="83"/>
      <c r="QMD13" s="83"/>
      <c r="QME13" s="83"/>
      <c r="QMF13" s="83"/>
      <c r="QMG13" s="83"/>
      <c r="QMH13" s="83"/>
      <c r="QMI13" s="83"/>
      <c r="QMJ13" s="83"/>
      <c r="QMK13" s="83"/>
      <c r="QML13" s="83"/>
      <c r="QMM13" s="83"/>
      <c r="QMN13" s="83"/>
      <c r="QMO13" s="83"/>
      <c r="QMP13" s="83"/>
      <c r="QMQ13" s="83"/>
      <c r="QMR13" s="83"/>
      <c r="QMS13" s="83"/>
      <c r="QMT13" s="83"/>
      <c r="QMU13" s="83"/>
      <c r="QMV13" s="83"/>
      <c r="QMW13" s="83"/>
      <c r="QMX13" s="83"/>
      <c r="QMY13" s="83"/>
      <c r="QMZ13" s="83"/>
      <c r="QNA13" s="83"/>
      <c r="QNB13" s="83"/>
      <c r="QNC13" s="83"/>
      <c r="QND13" s="83"/>
      <c r="QNE13" s="83"/>
      <c r="QNF13" s="83"/>
      <c r="QNG13" s="83"/>
      <c r="QNH13" s="83"/>
      <c r="QNI13" s="83"/>
      <c r="QNJ13" s="83"/>
      <c r="QNK13" s="83"/>
      <c r="QNL13" s="83"/>
      <c r="QNM13" s="83"/>
      <c r="QNN13" s="83"/>
      <c r="QNO13" s="83"/>
      <c r="QNP13" s="83"/>
      <c r="QNQ13" s="83"/>
      <c r="QNR13" s="83"/>
      <c r="QNS13" s="83"/>
      <c r="QNT13" s="83"/>
      <c r="QNU13" s="83"/>
      <c r="QNV13" s="83"/>
      <c r="QNW13" s="83"/>
      <c r="QNX13" s="83"/>
      <c r="QNY13" s="83"/>
      <c r="QNZ13" s="83"/>
      <c r="QOA13" s="83"/>
      <c r="QOB13" s="83"/>
      <c r="QOC13" s="83"/>
      <c r="QOD13" s="83"/>
      <c r="QOE13" s="83"/>
      <c r="QOF13" s="83"/>
      <c r="QOG13" s="83"/>
      <c r="QOH13" s="83"/>
      <c r="QOI13" s="83"/>
      <c r="QOJ13" s="83"/>
      <c r="QOK13" s="83"/>
      <c r="QOL13" s="83"/>
      <c r="QOM13" s="83"/>
      <c r="QON13" s="83"/>
      <c r="QOO13" s="83"/>
      <c r="QOP13" s="83"/>
      <c r="QOQ13" s="83"/>
      <c r="QOR13" s="83"/>
      <c r="QOS13" s="83"/>
      <c r="QOT13" s="83"/>
      <c r="QOU13" s="83"/>
      <c r="QOV13" s="83"/>
      <c r="QOW13" s="83"/>
      <c r="QOX13" s="83"/>
      <c r="QOY13" s="83"/>
      <c r="QOZ13" s="83"/>
      <c r="QPA13" s="83"/>
      <c r="QPB13" s="83"/>
      <c r="QPC13" s="83"/>
      <c r="QPD13" s="83"/>
      <c r="QPE13" s="83"/>
      <c r="QPF13" s="83"/>
      <c r="QPG13" s="83"/>
      <c r="QPH13" s="83"/>
      <c r="QPI13" s="83"/>
      <c r="QPJ13" s="83"/>
      <c r="QPK13" s="83"/>
      <c r="QPL13" s="83"/>
      <c r="QPM13" s="83"/>
      <c r="QPN13" s="83"/>
      <c r="QPO13" s="83"/>
      <c r="QPP13" s="83"/>
      <c r="QPQ13" s="83"/>
      <c r="QPR13" s="83"/>
      <c r="QPS13" s="83"/>
      <c r="QPT13" s="83"/>
      <c r="QPU13" s="83"/>
      <c r="QPV13" s="83"/>
      <c r="QPW13" s="83"/>
      <c r="QPX13" s="83"/>
      <c r="QPY13" s="83"/>
      <c r="QPZ13" s="83"/>
      <c r="QQA13" s="83"/>
      <c r="QQB13" s="83"/>
      <c r="QQC13" s="83"/>
      <c r="QQD13" s="83"/>
      <c r="QQE13" s="83"/>
      <c r="QQF13" s="83"/>
      <c r="QQG13" s="83"/>
      <c r="QQH13" s="83"/>
      <c r="QQI13" s="83"/>
      <c r="QQJ13" s="83"/>
      <c r="QQK13" s="83"/>
      <c r="QQL13" s="83"/>
      <c r="QQM13" s="83"/>
      <c r="QQN13" s="83"/>
      <c r="QQO13" s="83"/>
      <c r="QQP13" s="83"/>
      <c r="QQQ13" s="83"/>
      <c r="QQR13" s="83"/>
      <c r="QQS13" s="83"/>
      <c r="QQT13" s="83"/>
      <c r="QQU13" s="83"/>
      <c r="QQV13" s="83"/>
      <c r="QQW13" s="83"/>
      <c r="QQX13" s="83"/>
      <c r="QQY13" s="83"/>
      <c r="QQZ13" s="83"/>
      <c r="QRA13" s="83"/>
      <c r="QRB13" s="83"/>
      <c r="QRC13" s="83"/>
      <c r="QRD13" s="83"/>
      <c r="QRE13" s="83"/>
      <c r="QRF13" s="83"/>
      <c r="QRG13" s="83"/>
      <c r="QRH13" s="83"/>
      <c r="QRI13" s="83"/>
      <c r="QRJ13" s="83"/>
      <c r="QRK13" s="83"/>
      <c r="QRL13" s="83"/>
      <c r="QRM13" s="83"/>
      <c r="QRN13" s="83"/>
      <c r="QRO13" s="83"/>
      <c r="QRP13" s="83"/>
      <c r="QRQ13" s="83"/>
      <c r="QRR13" s="83"/>
      <c r="QRS13" s="83"/>
      <c r="QRT13" s="83"/>
      <c r="QRU13" s="83"/>
      <c r="QRV13" s="83"/>
      <c r="QRW13" s="83"/>
      <c r="QRX13" s="83"/>
      <c r="QRY13" s="83"/>
      <c r="QRZ13" s="83"/>
      <c r="QSA13" s="83"/>
      <c r="QSB13" s="83"/>
      <c r="QSC13" s="83"/>
      <c r="QSD13" s="83"/>
      <c r="QSE13" s="83"/>
      <c r="QSF13" s="83"/>
      <c r="QSG13" s="83"/>
      <c r="QSH13" s="83"/>
      <c r="QSI13" s="83"/>
      <c r="QSJ13" s="83"/>
      <c r="QSK13" s="83"/>
      <c r="QSL13" s="83"/>
      <c r="QSM13" s="83"/>
      <c r="QSN13" s="83"/>
      <c r="QSO13" s="83"/>
      <c r="QSP13" s="83"/>
      <c r="QSQ13" s="83"/>
      <c r="QSR13" s="83"/>
      <c r="QSS13" s="83"/>
      <c r="QST13" s="83"/>
      <c r="QSU13" s="83"/>
      <c r="QSV13" s="83"/>
      <c r="QSW13" s="83"/>
      <c r="QSX13" s="83"/>
      <c r="QSY13" s="83"/>
      <c r="QSZ13" s="83"/>
      <c r="QTA13" s="83"/>
      <c r="QTB13" s="83"/>
      <c r="QTC13" s="83"/>
      <c r="QTD13" s="83"/>
      <c r="QTE13" s="83"/>
      <c r="QTF13" s="83"/>
      <c r="QTG13" s="83"/>
      <c r="QTH13" s="83"/>
      <c r="QTI13" s="83"/>
      <c r="QTJ13" s="83"/>
      <c r="QTK13" s="83"/>
      <c r="QTL13" s="83"/>
      <c r="QTM13" s="83"/>
      <c r="QTN13" s="83"/>
      <c r="QTO13" s="83"/>
      <c r="QTP13" s="83"/>
      <c r="QTQ13" s="83"/>
      <c r="QTR13" s="83"/>
      <c r="QTS13" s="83"/>
      <c r="QTT13" s="83"/>
      <c r="QTU13" s="83"/>
      <c r="QTV13" s="83"/>
      <c r="QTW13" s="83"/>
      <c r="QTX13" s="83"/>
      <c r="QTY13" s="83"/>
      <c r="QTZ13" s="83"/>
      <c r="QUA13" s="83"/>
      <c r="QUB13" s="83"/>
      <c r="QUC13" s="83"/>
      <c r="QUD13" s="83"/>
      <c r="QUE13" s="83"/>
      <c r="QUF13" s="83"/>
      <c r="QUG13" s="83"/>
      <c r="QUH13" s="83"/>
      <c r="QUI13" s="83"/>
      <c r="QUJ13" s="83"/>
      <c r="QUK13" s="83"/>
      <c r="QUL13" s="83"/>
      <c r="QUM13" s="83"/>
      <c r="QUN13" s="83"/>
      <c r="QUO13" s="83"/>
      <c r="QUP13" s="83"/>
      <c r="QUQ13" s="83"/>
      <c r="QUR13" s="83"/>
      <c r="QUS13" s="83"/>
      <c r="QUT13" s="83"/>
      <c r="QUU13" s="83"/>
      <c r="QUV13" s="83"/>
      <c r="QUW13" s="83"/>
      <c r="QUX13" s="83"/>
      <c r="QUY13" s="83"/>
      <c r="QUZ13" s="83"/>
      <c r="QVA13" s="83"/>
      <c r="QVB13" s="83"/>
      <c r="QVC13" s="83"/>
      <c r="QVD13" s="83"/>
      <c r="QVE13" s="83"/>
      <c r="QVF13" s="83"/>
      <c r="QVG13" s="83"/>
      <c r="QVH13" s="83"/>
      <c r="QVI13" s="83"/>
      <c r="QVJ13" s="83"/>
      <c r="QVK13" s="83"/>
      <c r="QVL13" s="83"/>
      <c r="QVM13" s="83"/>
      <c r="QVN13" s="83"/>
      <c r="QVO13" s="83"/>
      <c r="QVP13" s="83"/>
      <c r="QVQ13" s="83"/>
      <c r="QVR13" s="83"/>
      <c r="QVS13" s="83"/>
      <c r="QVT13" s="83"/>
      <c r="QVU13" s="83"/>
      <c r="QVV13" s="83"/>
      <c r="QVW13" s="83"/>
      <c r="QVX13" s="83"/>
      <c r="QVY13" s="83"/>
      <c r="QVZ13" s="83"/>
      <c r="QWA13" s="83"/>
      <c r="QWB13" s="83"/>
      <c r="QWC13" s="83"/>
      <c r="QWD13" s="83"/>
      <c r="QWE13" s="83"/>
      <c r="QWF13" s="83"/>
      <c r="QWG13" s="83"/>
      <c r="QWH13" s="83"/>
      <c r="QWI13" s="83"/>
      <c r="QWJ13" s="83"/>
      <c r="QWK13" s="83"/>
      <c r="QWL13" s="83"/>
      <c r="QWM13" s="83"/>
      <c r="QWN13" s="83"/>
      <c r="QWO13" s="83"/>
      <c r="QWP13" s="83"/>
      <c r="QWQ13" s="83"/>
      <c r="QWR13" s="83"/>
      <c r="QWS13" s="83"/>
      <c r="QWT13" s="83"/>
      <c r="QWU13" s="83"/>
      <c r="QWV13" s="83"/>
      <c r="QWW13" s="83"/>
      <c r="QWX13" s="83"/>
      <c r="QWY13" s="83"/>
      <c r="QWZ13" s="83"/>
      <c r="QXA13" s="83"/>
      <c r="QXB13" s="83"/>
      <c r="QXC13" s="83"/>
      <c r="QXD13" s="83"/>
      <c r="QXE13" s="83"/>
      <c r="QXF13" s="83"/>
      <c r="QXG13" s="83"/>
      <c r="QXH13" s="83"/>
      <c r="QXI13" s="83"/>
      <c r="QXJ13" s="83"/>
      <c r="QXK13" s="83"/>
      <c r="QXL13" s="83"/>
      <c r="QXM13" s="83"/>
      <c r="QXN13" s="83"/>
      <c r="QXO13" s="83"/>
      <c r="QXP13" s="83"/>
      <c r="QXQ13" s="83"/>
      <c r="QXR13" s="83"/>
      <c r="QXS13" s="83"/>
      <c r="QXT13" s="83"/>
      <c r="QXU13" s="83"/>
      <c r="QXV13" s="83"/>
      <c r="QXW13" s="83"/>
      <c r="QXX13" s="83"/>
      <c r="QXY13" s="83"/>
      <c r="QXZ13" s="83"/>
      <c r="QYA13" s="83"/>
      <c r="QYB13" s="83"/>
      <c r="QYC13" s="83"/>
      <c r="QYD13" s="83"/>
      <c r="QYE13" s="83"/>
      <c r="QYF13" s="83"/>
      <c r="QYG13" s="83"/>
      <c r="QYH13" s="83"/>
      <c r="QYI13" s="83"/>
      <c r="QYJ13" s="83"/>
      <c r="QYK13" s="83"/>
      <c r="QYL13" s="83"/>
      <c r="QYM13" s="83"/>
      <c r="QYN13" s="83"/>
      <c r="QYO13" s="83"/>
      <c r="QYP13" s="83"/>
      <c r="QYQ13" s="83"/>
      <c r="QYR13" s="83"/>
      <c r="QYS13" s="83"/>
      <c r="QYT13" s="83"/>
      <c r="QYU13" s="83"/>
      <c r="QYV13" s="83"/>
      <c r="QYW13" s="83"/>
      <c r="QYX13" s="83"/>
      <c r="QYY13" s="83"/>
      <c r="QYZ13" s="83"/>
      <c r="QZA13" s="83"/>
      <c r="QZB13" s="83"/>
      <c r="QZC13" s="83"/>
      <c r="QZD13" s="83"/>
      <c r="QZE13" s="83"/>
      <c r="QZF13" s="83"/>
      <c r="QZG13" s="83"/>
      <c r="QZH13" s="83"/>
      <c r="QZI13" s="83"/>
      <c r="QZJ13" s="83"/>
      <c r="QZK13" s="83"/>
      <c r="QZL13" s="83"/>
      <c r="QZM13" s="83"/>
      <c r="QZN13" s="83"/>
      <c r="QZO13" s="83"/>
      <c r="QZP13" s="83"/>
      <c r="QZQ13" s="83"/>
      <c r="QZR13" s="83"/>
      <c r="QZS13" s="83"/>
      <c r="QZT13" s="83"/>
      <c r="QZU13" s="83"/>
      <c r="QZV13" s="83"/>
      <c r="QZW13" s="83"/>
      <c r="QZX13" s="83"/>
      <c r="QZY13" s="83"/>
      <c r="QZZ13" s="83"/>
      <c r="RAA13" s="83"/>
      <c r="RAB13" s="83"/>
      <c r="RAC13" s="83"/>
      <c r="RAD13" s="83"/>
      <c r="RAE13" s="83"/>
      <c r="RAF13" s="83"/>
      <c r="RAG13" s="83"/>
      <c r="RAH13" s="83"/>
      <c r="RAI13" s="83"/>
      <c r="RAJ13" s="83"/>
      <c r="RAK13" s="83"/>
      <c r="RAL13" s="83"/>
      <c r="RAM13" s="83"/>
      <c r="RAN13" s="83"/>
      <c r="RAO13" s="83"/>
      <c r="RAP13" s="83"/>
      <c r="RAQ13" s="83"/>
      <c r="RAR13" s="83"/>
      <c r="RAS13" s="83"/>
      <c r="RAT13" s="83"/>
      <c r="RAU13" s="83"/>
      <c r="RAV13" s="83"/>
      <c r="RAW13" s="83"/>
      <c r="RAX13" s="83"/>
      <c r="RAY13" s="83"/>
      <c r="RAZ13" s="83"/>
      <c r="RBA13" s="83"/>
      <c r="RBB13" s="83"/>
      <c r="RBC13" s="83"/>
      <c r="RBD13" s="83"/>
      <c r="RBE13" s="83"/>
      <c r="RBF13" s="83"/>
      <c r="RBG13" s="83"/>
      <c r="RBH13" s="83"/>
      <c r="RBI13" s="83"/>
      <c r="RBJ13" s="83"/>
      <c r="RBK13" s="83"/>
      <c r="RBL13" s="83"/>
      <c r="RBM13" s="83"/>
      <c r="RBN13" s="83"/>
      <c r="RBO13" s="83"/>
      <c r="RBP13" s="83"/>
      <c r="RBQ13" s="83"/>
      <c r="RBR13" s="83"/>
      <c r="RBS13" s="83"/>
      <c r="RBT13" s="83"/>
      <c r="RBU13" s="83"/>
      <c r="RBV13" s="83"/>
      <c r="RBW13" s="83"/>
      <c r="RBX13" s="83"/>
      <c r="RBY13" s="83"/>
      <c r="RBZ13" s="83"/>
      <c r="RCA13" s="83"/>
      <c r="RCB13" s="83"/>
      <c r="RCC13" s="83"/>
      <c r="RCD13" s="83"/>
      <c r="RCE13" s="83"/>
      <c r="RCF13" s="83"/>
      <c r="RCG13" s="83"/>
      <c r="RCH13" s="83"/>
      <c r="RCI13" s="83"/>
      <c r="RCJ13" s="83"/>
      <c r="RCK13" s="83"/>
      <c r="RCL13" s="83"/>
      <c r="RCM13" s="83"/>
      <c r="RCN13" s="83"/>
      <c r="RCO13" s="83"/>
      <c r="RCP13" s="83"/>
      <c r="RCQ13" s="83"/>
      <c r="RCR13" s="83"/>
      <c r="RCS13" s="83"/>
      <c r="RCT13" s="83"/>
      <c r="RCU13" s="83"/>
      <c r="RCV13" s="83"/>
      <c r="RCW13" s="83"/>
      <c r="RCX13" s="83"/>
      <c r="RCY13" s="83"/>
      <c r="RCZ13" s="83"/>
      <c r="RDA13" s="83"/>
      <c r="RDB13" s="83"/>
      <c r="RDC13" s="83"/>
      <c r="RDD13" s="83"/>
      <c r="RDE13" s="83"/>
      <c r="RDF13" s="83"/>
      <c r="RDG13" s="83"/>
      <c r="RDH13" s="83"/>
      <c r="RDI13" s="83"/>
      <c r="RDJ13" s="83"/>
      <c r="RDK13" s="83"/>
      <c r="RDL13" s="83"/>
      <c r="RDM13" s="83"/>
      <c r="RDN13" s="83"/>
      <c r="RDO13" s="83"/>
      <c r="RDP13" s="83"/>
      <c r="RDQ13" s="83"/>
      <c r="RDR13" s="83"/>
      <c r="RDS13" s="83"/>
      <c r="RDT13" s="83"/>
      <c r="RDU13" s="83"/>
      <c r="RDV13" s="83"/>
      <c r="RDW13" s="83"/>
      <c r="RDX13" s="83"/>
      <c r="RDY13" s="83"/>
      <c r="RDZ13" s="83"/>
      <c r="REA13" s="83"/>
      <c r="REB13" s="83"/>
      <c r="REC13" s="83"/>
      <c r="RED13" s="83"/>
      <c r="REE13" s="83"/>
      <c r="REF13" s="83"/>
      <c r="REG13" s="83"/>
      <c r="REH13" s="83"/>
      <c r="REI13" s="83"/>
      <c r="REJ13" s="83"/>
      <c r="REK13" s="83"/>
      <c r="REL13" s="83"/>
      <c r="REM13" s="83"/>
      <c r="REN13" s="83"/>
      <c r="REO13" s="83"/>
      <c r="REP13" s="83"/>
      <c r="REQ13" s="83"/>
      <c r="RER13" s="83"/>
      <c r="RES13" s="83"/>
      <c r="RET13" s="83"/>
      <c r="REU13" s="83"/>
      <c r="REV13" s="83"/>
      <c r="REW13" s="83"/>
      <c r="REX13" s="83"/>
      <c r="REY13" s="83"/>
      <c r="REZ13" s="83"/>
      <c r="RFA13" s="83"/>
      <c r="RFB13" s="83"/>
      <c r="RFC13" s="83"/>
      <c r="RFD13" s="83"/>
      <c r="RFE13" s="83"/>
      <c r="RFF13" s="83"/>
      <c r="RFG13" s="83"/>
      <c r="RFH13" s="83"/>
      <c r="RFI13" s="83"/>
      <c r="RFJ13" s="83"/>
      <c r="RFK13" s="83"/>
      <c r="RFL13" s="83"/>
      <c r="RFM13" s="83"/>
      <c r="RFN13" s="83"/>
      <c r="RFO13" s="83"/>
      <c r="RFP13" s="83"/>
      <c r="RFQ13" s="83"/>
      <c r="RFR13" s="83"/>
      <c r="RFS13" s="83"/>
      <c r="RFT13" s="83"/>
      <c r="RFU13" s="83"/>
      <c r="RFV13" s="83"/>
      <c r="RFW13" s="83"/>
      <c r="RFX13" s="83"/>
      <c r="RFY13" s="83"/>
      <c r="RFZ13" s="83"/>
      <c r="RGA13" s="83"/>
      <c r="RGB13" s="83"/>
      <c r="RGC13" s="83"/>
      <c r="RGD13" s="83"/>
      <c r="RGE13" s="83"/>
      <c r="RGF13" s="83"/>
      <c r="RGG13" s="83"/>
      <c r="RGH13" s="83"/>
      <c r="RGI13" s="83"/>
      <c r="RGJ13" s="83"/>
      <c r="RGK13" s="83"/>
      <c r="RGL13" s="83"/>
      <c r="RGM13" s="83"/>
      <c r="RGN13" s="83"/>
      <c r="RGO13" s="83"/>
      <c r="RGP13" s="83"/>
      <c r="RGQ13" s="83"/>
      <c r="RGR13" s="83"/>
      <c r="RGS13" s="83"/>
      <c r="RGT13" s="83"/>
      <c r="RGU13" s="83"/>
      <c r="RGV13" s="83"/>
      <c r="RGW13" s="83"/>
      <c r="RGX13" s="83"/>
      <c r="RGY13" s="83"/>
      <c r="RGZ13" s="83"/>
      <c r="RHA13" s="83"/>
      <c r="RHB13" s="83"/>
      <c r="RHC13" s="83"/>
      <c r="RHD13" s="83"/>
      <c r="RHE13" s="83"/>
      <c r="RHF13" s="83"/>
      <c r="RHG13" s="83"/>
      <c r="RHH13" s="83"/>
      <c r="RHI13" s="83"/>
      <c r="RHJ13" s="83"/>
      <c r="RHK13" s="83"/>
      <c r="RHL13" s="83"/>
      <c r="RHM13" s="83"/>
      <c r="RHN13" s="83"/>
      <c r="RHO13" s="83"/>
      <c r="RHP13" s="83"/>
      <c r="RHQ13" s="83"/>
      <c r="RHR13" s="83"/>
      <c r="RHS13" s="83"/>
      <c r="RHT13" s="83"/>
      <c r="RHU13" s="83"/>
      <c r="RHV13" s="83"/>
      <c r="RHW13" s="83"/>
      <c r="RHX13" s="83"/>
      <c r="RHY13" s="83"/>
      <c r="RHZ13" s="83"/>
      <c r="RIA13" s="83"/>
      <c r="RIB13" s="83"/>
      <c r="RIC13" s="83"/>
      <c r="RID13" s="83"/>
      <c r="RIE13" s="83"/>
      <c r="RIF13" s="83"/>
      <c r="RIG13" s="83"/>
      <c r="RIH13" s="83"/>
      <c r="RII13" s="83"/>
      <c r="RIJ13" s="83"/>
      <c r="RIK13" s="83"/>
      <c r="RIL13" s="83"/>
      <c r="RIM13" s="83"/>
      <c r="RIN13" s="83"/>
      <c r="RIO13" s="83"/>
      <c r="RIP13" s="83"/>
      <c r="RIQ13" s="83"/>
      <c r="RIR13" s="83"/>
      <c r="RIS13" s="83"/>
      <c r="RIT13" s="83"/>
      <c r="RIU13" s="83"/>
      <c r="RIV13" s="83"/>
      <c r="RIW13" s="83"/>
      <c r="RIX13" s="83"/>
      <c r="RIY13" s="83"/>
      <c r="RIZ13" s="83"/>
      <c r="RJA13" s="83"/>
      <c r="RJB13" s="83"/>
      <c r="RJC13" s="83"/>
      <c r="RJD13" s="83"/>
      <c r="RJE13" s="83"/>
      <c r="RJF13" s="83"/>
      <c r="RJG13" s="83"/>
      <c r="RJH13" s="83"/>
      <c r="RJI13" s="83"/>
      <c r="RJJ13" s="83"/>
      <c r="RJK13" s="83"/>
      <c r="RJL13" s="83"/>
      <c r="RJM13" s="83"/>
      <c r="RJN13" s="83"/>
      <c r="RJO13" s="83"/>
      <c r="RJP13" s="83"/>
      <c r="RJQ13" s="83"/>
      <c r="RJR13" s="83"/>
      <c r="RJS13" s="83"/>
      <c r="RJT13" s="83"/>
      <c r="RJU13" s="83"/>
      <c r="RJV13" s="83"/>
      <c r="RJW13" s="83"/>
      <c r="RJX13" s="83"/>
      <c r="RJY13" s="83"/>
      <c r="RJZ13" s="83"/>
      <c r="RKA13" s="83"/>
      <c r="RKB13" s="83"/>
      <c r="RKC13" s="83"/>
      <c r="RKD13" s="83"/>
      <c r="RKE13" s="83"/>
      <c r="RKF13" s="83"/>
      <c r="RKG13" s="83"/>
      <c r="RKH13" s="83"/>
      <c r="RKI13" s="83"/>
      <c r="RKJ13" s="83"/>
      <c r="RKK13" s="83"/>
      <c r="RKL13" s="83"/>
      <c r="RKM13" s="83"/>
      <c r="RKN13" s="83"/>
      <c r="RKO13" s="83"/>
      <c r="RKP13" s="83"/>
      <c r="RKQ13" s="83"/>
      <c r="RKR13" s="83"/>
      <c r="RKS13" s="83"/>
      <c r="RKT13" s="83"/>
      <c r="RKU13" s="83"/>
      <c r="RKV13" s="83"/>
      <c r="RKW13" s="83"/>
      <c r="RKX13" s="83"/>
      <c r="RKY13" s="83"/>
      <c r="RKZ13" s="83"/>
      <c r="RLA13" s="83"/>
      <c r="RLB13" s="83"/>
      <c r="RLC13" s="83"/>
      <c r="RLD13" s="83"/>
      <c r="RLE13" s="83"/>
      <c r="RLF13" s="83"/>
      <c r="RLG13" s="83"/>
      <c r="RLH13" s="83"/>
      <c r="RLI13" s="83"/>
      <c r="RLJ13" s="83"/>
      <c r="RLK13" s="83"/>
      <c r="RLL13" s="83"/>
      <c r="RLM13" s="83"/>
      <c r="RLN13" s="83"/>
      <c r="RLO13" s="83"/>
      <c r="RLP13" s="83"/>
      <c r="RLQ13" s="83"/>
      <c r="RLR13" s="83"/>
      <c r="RLS13" s="83"/>
      <c r="RLT13" s="83"/>
      <c r="RLU13" s="83"/>
      <c r="RLV13" s="83"/>
      <c r="RLW13" s="83"/>
      <c r="RLX13" s="83"/>
      <c r="RLY13" s="83"/>
      <c r="RLZ13" s="83"/>
      <c r="RMA13" s="83"/>
      <c r="RMB13" s="83"/>
      <c r="RMC13" s="83"/>
      <c r="RMD13" s="83"/>
      <c r="RME13" s="83"/>
      <c r="RMF13" s="83"/>
      <c r="RMG13" s="83"/>
      <c r="RMH13" s="83"/>
      <c r="RMI13" s="83"/>
      <c r="RMJ13" s="83"/>
      <c r="RMK13" s="83"/>
      <c r="RML13" s="83"/>
      <c r="RMM13" s="83"/>
      <c r="RMN13" s="83"/>
      <c r="RMO13" s="83"/>
      <c r="RMP13" s="83"/>
      <c r="RMQ13" s="83"/>
      <c r="RMR13" s="83"/>
      <c r="RMS13" s="83"/>
      <c r="RMT13" s="83"/>
      <c r="RMU13" s="83"/>
      <c r="RMV13" s="83"/>
      <c r="RMW13" s="83"/>
      <c r="RMX13" s="83"/>
      <c r="RMY13" s="83"/>
      <c r="RMZ13" s="83"/>
      <c r="RNA13" s="83"/>
      <c r="RNB13" s="83"/>
      <c r="RNC13" s="83"/>
      <c r="RND13" s="83"/>
      <c r="RNE13" s="83"/>
      <c r="RNF13" s="83"/>
      <c r="RNG13" s="83"/>
      <c r="RNH13" s="83"/>
      <c r="RNI13" s="83"/>
      <c r="RNJ13" s="83"/>
      <c r="RNK13" s="83"/>
      <c r="RNL13" s="83"/>
      <c r="RNM13" s="83"/>
      <c r="RNN13" s="83"/>
      <c r="RNO13" s="83"/>
      <c r="RNP13" s="83"/>
      <c r="RNQ13" s="83"/>
      <c r="RNR13" s="83"/>
      <c r="RNS13" s="83"/>
      <c r="RNT13" s="83"/>
      <c r="RNU13" s="83"/>
      <c r="RNV13" s="83"/>
      <c r="RNW13" s="83"/>
      <c r="RNX13" s="83"/>
      <c r="RNY13" s="83"/>
      <c r="RNZ13" s="83"/>
      <c r="ROA13" s="83"/>
      <c r="ROB13" s="83"/>
      <c r="ROC13" s="83"/>
      <c r="ROD13" s="83"/>
      <c r="ROE13" s="83"/>
      <c r="ROF13" s="83"/>
      <c r="ROG13" s="83"/>
      <c r="ROH13" s="83"/>
      <c r="ROI13" s="83"/>
      <c r="ROJ13" s="83"/>
      <c r="ROK13" s="83"/>
      <c r="ROL13" s="83"/>
      <c r="ROM13" s="83"/>
      <c r="RON13" s="83"/>
      <c r="ROO13" s="83"/>
      <c r="ROP13" s="83"/>
      <c r="ROQ13" s="83"/>
      <c r="ROR13" s="83"/>
      <c r="ROS13" s="83"/>
      <c r="ROT13" s="83"/>
      <c r="ROU13" s="83"/>
      <c r="ROV13" s="83"/>
      <c r="ROW13" s="83"/>
      <c r="ROX13" s="83"/>
      <c r="ROY13" s="83"/>
      <c r="ROZ13" s="83"/>
      <c r="RPA13" s="83"/>
      <c r="RPB13" s="83"/>
      <c r="RPC13" s="83"/>
      <c r="RPD13" s="83"/>
      <c r="RPE13" s="83"/>
      <c r="RPF13" s="83"/>
      <c r="RPG13" s="83"/>
      <c r="RPH13" s="83"/>
      <c r="RPI13" s="83"/>
      <c r="RPJ13" s="83"/>
      <c r="RPK13" s="83"/>
      <c r="RPL13" s="83"/>
      <c r="RPM13" s="83"/>
      <c r="RPN13" s="83"/>
      <c r="RPO13" s="83"/>
      <c r="RPP13" s="83"/>
      <c r="RPQ13" s="83"/>
      <c r="RPR13" s="83"/>
      <c r="RPS13" s="83"/>
      <c r="RPT13" s="83"/>
      <c r="RPU13" s="83"/>
      <c r="RPV13" s="83"/>
      <c r="RPW13" s="83"/>
      <c r="RPX13" s="83"/>
      <c r="RPY13" s="83"/>
      <c r="RPZ13" s="83"/>
      <c r="RQA13" s="83"/>
      <c r="RQB13" s="83"/>
      <c r="RQC13" s="83"/>
      <c r="RQD13" s="83"/>
      <c r="RQE13" s="83"/>
      <c r="RQF13" s="83"/>
      <c r="RQG13" s="83"/>
      <c r="RQH13" s="83"/>
      <c r="RQI13" s="83"/>
      <c r="RQJ13" s="83"/>
      <c r="RQK13" s="83"/>
      <c r="RQL13" s="83"/>
      <c r="RQM13" s="83"/>
      <c r="RQN13" s="83"/>
      <c r="RQO13" s="83"/>
      <c r="RQP13" s="83"/>
      <c r="RQQ13" s="83"/>
      <c r="RQR13" s="83"/>
      <c r="RQS13" s="83"/>
      <c r="RQT13" s="83"/>
      <c r="RQU13" s="83"/>
      <c r="RQV13" s="83"/>
      <c r="RQW13" s="83"/>
      <c r="RQX13" s="83"/>
      <c r="RQY13" s="83"/>
      <c r="RQZ13" s="83"/>
      <c r="RRA13" s="83"/>
      <c r="RRB13" s="83"/>
      <c r="RRC13" s="83"/>
      <c r="RRD13" s="83"/>
      <c r="RRE13" s="83"/>
      <c r="RRF13" s="83"/>
      <c r="RRG13" s="83"/>
      <c r="RRH13" s="83"/>
      <c r="RRI13" s="83"/>
      <c r="RRJ13" s="83"/>
      <c r="RRK13" s="83"/>
      <c r="RRL13" s="83"/>
      <c r="RRM13" s="83"/>
      <c r="RRN13" s="83"/>
      <c r="RRO13" s="83"/>
      <c r="RRP13" s="83"/>
      <c r="RRQ13" s="83"/>
      <c r="RRR13" s="83"/>
      <c r="RRS13" s="83"/>
      <c r="RRT13" s="83"/>
      <c r="RRU13" s="83"/>
      <c r="RRV13" s="83"/>
      <c r="RRW13" s="83"/>
      <c r="RRX13" s="83"/>
      <c r="RRY13" s="83"/>
      <c r="RRZ13" s="83"/>
      <c r="RSA13" s="83"/>
      <c r="RSB13" s="83"/>
      <c r="RSC13" s="83"/>
      <c r="RSD13" s="83"/>
      <c r="RSE13" s="83"/>
      <c r="RSF13" s="83"/>
      <c r="RSG13" s="83"/>
      <c r="RSH13" s="83"/>
      <c r="RSI13" s="83"/>
      <c r="RSJ13" s="83"/>
      <c r="RSK13" s="83"/>
      <c r="RSL13" s="83"/>
      <c r="RSM13" s="83"/>
      <c r="RSN13" s="83"/>
      <c r="RSO13" s="83"/>
      <c r="RSP13" s="83"/>
      <c r="RSQ13" s="83"/>
      <c r="RSR13" s="83"/>
      <c r="RSS13" s="83"/>
      <c r="RST13" s="83"/>
      <c r="RSU13" s="83"/>
      <c r="RSV13" s="83"/>
      <c r="RSW13" s="83"/>
      <c r="RSX13" s="83"/>
      <c r="RSY13" s="83"/>
      <c r="RSZ13" s="83"/>
      <c r="RTA13" s="83"/>
      <c r="RTB13" s="83"/>
      <c r="RTC13" s="83"/>
      <c r="RTD13" s="83"/>
      <c r="RTE13" s="83"/>
      <c r="RTF13" s="83"/>
      <c r="RTG13" s="83"/>
      <c r="RTH13" s="83"/>
      <c r="RTI13" s="83"/>
      <c r="RTJ13" s="83"/>
      <c r="RTK13" s="83"/>
      <c r="RTL13" s="83"/>
      <c r="RTM13" s="83"/>
      <c r="RTN13" s="83"/>
      <c r="RTO13" s="83"/>
      <c r="RTP13" s="83"/>
      <c r="RTQ13" s="83"/>
      <c r="RTR13" s="83"/>
      <c r="RTS13" s="83"/>
      <c r="RTT13" s="83"/>
      <c r="RTU13" s="83"/>
      <c r="RTV13" s="83"/>
      <c r="RTW13" s="83"/>
      <c r="RTX13" s="83"/>
      <c r="RTY13" s="83"/>
      <c r="RTZ13" s="83"/>
      <c r="RUA13" s="83"/>
      <c r="RUB13" s="83"/>
      <c r="RUC13" s="83"/>
      <c r="RUD13" s="83"/>
      <c r="RUE13" s="83"/>
      <c r="RUF13" s="83"/>
      <c r="RUG13" s="83"/>
      <c r="RUH13" s="83"/>
      <c r="RUI13" s="83"/>
      <c r="RUJ13" s="83"/>
      <c r="RUK13" s="83"/>
      <c r="RUL13" s="83"/>
      <c r="RUM13" s="83"/>
      <c r="RUN13" s="83"/>
      <c r="RUO13" s="83"/>
      <c r="RUP13" s="83"/>
      <c r="RUQ13" s="83"/>
      <c r="RUR13" s="83"/>
      <c r="RUS13" s="83"/>
      <c r="RUT13" s="83"/>
      <c r="RUU13" s="83"/>
      <c r="RUV13" s="83"/>
      <c r="RUW13" s="83"/>
      <c r="RUX13" s="83"/>
      <c r="RUY13" s="83"/>
      <c r="RUZ13" s="83"/>
      <c r="RVA13" s="83"/>
      <c r="RVB13" s="83"/>
      <c r="RVC13" s="83"/>
      <c r="RVD13" s="83"/>
      <c r="RVE13" s="83"/>
      <c r="RVF13" s="83"/>
      <c r="RVG13" s="83"/>
      <c r="RVH13" s="83"/>
      <c r="RVI13" s="83"/>
      <c r="RVJ13" s="83"/>
      <c r="RVK13" s="83"/>
      <c r="RVL13" s="83"/>
      <c r="RVM13" s="83"/>
      <c r="RVN13" s="83"/>
      <c r="RVO13" s="83"/>
      <c r="RVP13" s="83"/>
      <c r="RVQ13" s="83"/>
      <c r="RVR13" s="83"/>
      <c r="RVS13" s="83"/>
      <c r="RVT13" s="83"/>
      <c r="RVU13" s="83"/>
      <c r="RVV13" s="83"/>
      <c r="RVW13" s="83"/>
      <c r="RVX13" s="83"/>
      <c r="RVY13" s="83"/>
      <c r="RVZ13" s="83"/>
      <c r="RWA13" s="83"/>
      <c r="RWB13" s="83"/>
      <c r="RWC13" s="83"/>
      <c r="RWD13" s="83"/>
      <c r="RWE13" s="83"/>
      <c r="RWF13" s="83"/>
      <c r="RWG13" s="83"/>
      <c r="RWH13" s="83"/>
      <c r="RWI13" s="83"/>
      <c r="RWJ13" s="83"/>
      <c r="RWK13" s="83"/>
      <c r="RWL13" s="83"/>
      <c r="RWM13" s="83"/>
      <c r="RWN13" s="83"/>
      <c r="RWO13" s="83"/>
      <c r="RWP13" s="83"/>
      <c r="RWQ13" s="83"/>
      <c r="RWR13" s="83"/>
      <c r="RWS13" s="83"/>
      <c r="RWT13" s="83"/>
      <c r="RWU13" s="83"/>
      <c r="RWV13" s="83"/>
      <c r="RWW13" s="83"/>
      <c r="RWX13" s="83"/>
      <c r="RWY13" s="83"/>
      <c r="RWZ13" s="83"/>
      <c r="RXA13" s="83"/>
      <c r="RXB13" s="83"/>
      <c r="RXC13" s="83"/>
      <c r="RXD13" s="83"/>
      <c r="RXE13" s="83"/>
      <c r="RXF13" s="83"/>
      <c r="RXG13" s="83"/>
      <c r="RXH13" s="83"/>
      <c r="RXI13" s="83"/>
      <c r="RXJ13" s="83"/>
      <c r="RXK13" s="83"/>
      <c r="RXL13" s="83"/>
      <c r="RXM13" s="83"/>
      <c r="RXN13" s="83"/>
      <c r="RXO13" s="83"/>
      <c r="RXP13" s="83"/>
      <c r="RXQ13" s="83"/>
      <c r="RXR13" s="83"/>
      <c r="RXS13" s="83"/>
      <c r="RXT13" s="83"/>
      <c r="RXU13" s="83"/>
      <c r="RXV13" s="83"/>
      <c r="RXW13" s="83"/>
      <c r="RXX13" s="83"/>
      <c r="RXY13" s="83"/>
      <c r="RXZ13" s="83"/>
      <c r="RYA13" s="83"/>
      <c r="RYB13" s="83"/>
      <c r="RYC13" s="83"/>
      <c r="RYD13" s="83"/>
      <c r="RYE13" s="83"/>
      <c r="RYF13" s="83"/>
      <c r="RYG13" s="83"/>
      <c r="RYH13" s="83"/>
      <c r="RYI13" s="83"/>
      <c r="RYJ13" s="83"/>
      <c r="RYK13" s="83"/>
      <c r="RYL13" s="83"/>
      <c r="RYM13" s="83"/>
      <c r="RYN13" s="83"/>
      <c r="RYO13" s="83"/>
      <c r="RYP13" s="83"/>
      <c r="RYQ13" s="83"/>
      <c r="RYR13" s="83"/>
      <c r="RYS13" s="83"/>
      <c r="RYT13" s="83"/>
      <c r="RYU13" s="83"/>
      <c r="RYV13" s="83"/>
      <c r="RYW13" s="83"/>
      <c r="RYX13" s="83"/>
      <c r="RYY13" s="83"/>
      <c r="RYZ13" s="83"/>
      <c r="RZA13" s="83"/>
      <c r="RZB13" s="83"/>
      <c r="RZC13" s="83"/>
      <c r="RZD13" s="83"/>
      <c r="RZE13" s="83"/>
      <c r="RZF13" s="83"/>
      <c r="RZG13" s="83"/>
      <c r="RZH13" s="83"/>
      <c r="RZI13" s="83"/>
      <c r="RZJ13" s="83"/>
      <c r="RZK13" s="83"/>
      <c r="RZL13" s="83"/>
      <c r="RZM13" s="83"/>
      <c r="RZN13" s="83"/>
      <c r="RZO13" s="83"/>
      <c r="RZP13" s="83"/>
      <c r="RZQ13" s="83"/>
      <c r="RZR13" s="83"/>
      <c r="RZS13" s="83"/>
      <c r="RZT13" s="83"/>
      <c r="RZU13" s="83"/>
      <c r="RZV13" s="83"/>
      <c r="RZW13" s="83"/>
      <c r="RZX13" s="83"/>
      <c r="RZY13" s="83"/>
      <c r="RZZ13" s="83"/>
      <c r="SAA13" s="83"/>
      <c r="SAB13" s="83"/>
      <c r="SAC13" s="83"/>
      <c r="SAD13" s="83"/>
      <c r="SAE13" s="83"/>
      <c r="SAF13" s="83"/>
      <c r="SAG13" s="83"/>
      <c r="SAH13" s="83"/>
      <c r="SAI13" s="83"/>
      <c r="SAJ13" s="83"/>
      <c r="SAK13" s="83"/>
      <c r="SAL13" s="83"/>
      <c r="SAM13" s="83"/>
      <c r="SAN13" s="83"/>
      <c r="SAO13" s="83"/>
      <c r="SAP13" s="83"/>
      <c r="SAQ13" s="83"/>
      <c r="SAR13" s="83"/>
      <c r="SAS13" s="83"/>
      <c r="SAT13" s="83"/>
      <c r="SAU13" s="83"/>
      <c r="SAV13" s="83"/>
      <c r="SAW13" s="83"/>
      <c r="SAX13" s="83"/>
      <c r="SAY13" s="83"/>
      <c r="SAZ13" s="83"/>
      <c r="SBA13" s="83"/>
      <c r="SBB13" s="83"/>
      <c r="SBC13" s="83"/>
      <c r="SBD13" s="83"/>
      <c r="SBE13" s="83"/>
      <c r="SBF13" s="83"/>
      <c r="SBG13" s="83"/>
      <c r="SBH13" s="83"/>
      <c r="SBI13" s="83"/>
      <c r="SBJ13" s="83"/>
      <c r="SBK13" s="83"/>
      <c r="SBL13" s="83"/>
      <c r="SBM13" s="83"/>
      <c r="SBN13" s="83"/>
      <c r="SBO13" s="83"/>
      <c r="SBP13" s="83"/>
      <c r="SBQ13" s="83"/>
      <c r="SBR13" s="83"/>
      <c r="SBS13" s="83"/>
      <c r="SBT13" s="83"/>
      <c r="SBU13" s="83"/>
      <c r="SBV13" s="83"/>
      <c r="SBW13" s="83"/>
      <c r="SBX13" s="83"/>
      <c r="SBY13" s="83"/>
      <c r="SBZ13" s="83"/>
      <c r="SCA13" s="83"/>
      <c r="SCB13" s="83"/>
      <c r="SCC13" s="83"/>
      <c r="SCD13" s="83"/>
      <c r="SCE13" s="83"/>
      <c r="SCF13" s="83"/>
      <c r="SCG13" s="83"/>
      <c r="SCH13" s="83"/>
      <c r="SCI13" s="83"/>
      <c r="SCJ13" s="83"/>
      <c r="SCK13" s="83"/>
      <c r="SCL13" s="83"/>
      <c r="SCM13" s="83"/>
      <c r="SCN13" s="83"/>
      <c r="SCO13" s="83"/>
      <c r="SCP13" s="83"/>
      <c r="SCQ13" s="83"/>
      <c r="SCR13" s="83"/>
      <c r="SCS13" s="83"/>
      <c r="SCT13" s="83"/>
      <c r="SCU13" s="83"/>
      <c r="SCV13" s="83"/>
      <c r="SCW13" s="83"/>
      <c r="SCX13" s="83"/>
      <c r="SCY13" s="83"/>
      <c r="SCZ13" s="83"/>
      <c r="SDA13" s="83"/>
      <c r="SDB13" s="83"/>
      <c r="SDC13" s="83"/>
      <c r="SDD13" s="83"/>
      <c r="SDE13" s="83"/>
      <c r="SDF13" s="83"/>
      <c r="SDG13" s="83"/>
      <c r="SDH13" s="83"/>
      <c r="SDI13" s="83"/>
      <c r="SDJ13" s="83"/>
      <c r="SDK13" s="83"/>
      <c r="SDL13" s="83"/>
      <c r="SDM13" s="83"/>
      <c r="SDN13" s="83"/>
      <c r="SDO13" s="83"/>
      <c r="SDP13" s="83"/>
      <c r="SDQ13" s="83"/>
      <c r="SDR13" s="83"/>
      <c r="SDS13" s="83"/>
      <c r="SDT13" s="83"/>
      <c r="SDU13" s="83"/>
      <c r="SDV13" s="83"/>
      <c r="SDW13" s="83"/>
      <c r="SDX13" s="83"/>
      <c r="SDY13" s="83"/>
      <c r="SDZ13" s="83"/>
      <c r="SEA13" s="83"/>
      <c r="SEB13" s="83"/>
      <c r="SEC13" s="83"/>
      <c r="SED13" s="83"/>
      <c r="SEE13" s="83"/>
      <c r="SEF13" s="83"/>
      <c r="SEG13" s="83"/>
      <c r="SEH13" s="83"/>
      <c r="SEI13" s="83"/>
      <c r="SEJ13" s="83"/>
      <c r="SEK13" s="83"/>
      <c r="SEL13" s="83"/>
      <c r="SEM13" s="83"/>
      <c r="SEN13" s="83"/>
      <c r="SEO13" s="83"/>
      <c r="SEP13" s="83"/>
      <c r="SEQ13" s="83"/>
      <c r="SER13" s="83"/>
      <c r="SES13" s="83"/>
      <c r="SET13" s="83"/>
      <c r="SEU13" s="83"/>
      <c r="SEV13" s="83"/>
      <c r="SEW13" s="83"/>
      <c r="SEX13" s="83"/>
      <c r="SEY13" s="83"/>
      <c r="SEZ13" s="83"/>
      <c r="SFA13" s="83"/>
      <c r="SFB13" s="83"/>
      <c r="SFC13" s="83"/>
      <c r="SFD13" s="83"/>
      <c r="SFE13" s="83"/>
      <c r="SFF13" s="83"/>
      <c r="SFG13" s="83"/>
      <c r="SFH13" s="83"/>
      <c r="SFI13" s="83"/>
      <c r="SFJ13" s="83"/>
      <c r="SFK13" s="83"/>
      <c r="SFL13" s="83"/>
      <c r="SFM13" s="83"/>
      <c r="SFN13" s="83"/>
      <c r="SFO13" s="83"/>
      <c r="SFP13" s="83"/>
      <c r="SFQ13" s="83"/>
      <c r="SFR13" s="83"/>
      <c r="SFS13" s="83"/>
      <c r="SFT13" s="83"/>
      <c r="SFU13" s="83"/>
      <c r="SFV13" s="83"/>
      <c r="SFW13" s="83"/>
      <c r="SFX13" s="83"/>
      <c r="SFY13" s="83"/>
      <c r="SFZ13" s="83"/>
      <c r="SGA13" s="83"/>
      <c r="SGB13" s="83"/>
      <c r="SGC13" s="83"/>
      <c r="SGD13" s="83"/>
      <c r="SGE13" s="83"/>
      <c r="SGF13" s="83"/>
      <c r="SGG13" s="83"/>
      <c r="SGH13" s="83"/>
      <c r="SGI13" s="83"/>
      <c r="SGJ13" s="83"/>
      <c r="SGK13" s="83"/>
      <c r="SGL13" s="83"/>
      <c r="SGM13" s="83"/>
      <c r="SGN13" s="83"/>
      <c r="SGO13" s="83"/>
      <c r="SGP13" s="83"/>
      <c r="SGQ13" s="83"/>
      <c r="SGR13" s="83"/>
      <c r="SGS13" s="83"/>
      <c r="SGT13" s="83"/>
      <c r="SGU13" s="83"/>
      <c r="SGV13" s="83"/>
      <c r="SGW13" s="83"/>
      <c r="SGX13" s="83"/>
      <c r="SGY13" s="83"/>
      <c r="SGZ13" s="83"/>
      <c r="SHA13" s="83"/>
      <c r="SHB13" s="83"/>
      <c r="SHC13" s="83"/>
      <c r="SHD13" s="83"/>
      <c r="SHE13" s="83"/>
      <c r="SHF13" s="83"/>
      <c r="SHG13" s="83"/>
      <c r="SHH13" s="83"/>
      <c r="SHI13" s="83"/>
      <c r="SHJ13" s="83"/>
      <c r="SHK13" s="83"/>
      <c r="SHL13" s="83"/>
      <c r="SHM13" s="83"/>
      <c r="SHN13" s="83"/>
      <c r="SHO13" s="83"/>
      <c r="SHP13" s="83"/>
      <c r="SHQ13" s="83"/>
      <c r="SHR13" s="83"/>
      <c r="SHS13" s="83"/>
      <c r="SHT13" s="83"/>
      <c r="SHU13" s="83"/>
      <c r="SHV13" s="83"/>
      <c r="SHW13" s="83"/>
      <c r="SHX13" s="83"/>
      <c r="SHY13" s="83"/>
      <c r="SHZ13" s="83"/>
      <c r="SIA13" s="83"/>
      <c r="SIB13" s="83"/>
      <c r="SIC13" s="83"/>
      <c r="SID13" s="83"/>
      <c r="SIE13" s="83"/>
      <c r="SIF13" s="83"/>
      <c r="SIG13" s="83"/>
      <c r="SIH13" s="83"/>
      <c r="SII13" s="83"/>
      <c r="SIJ13" s="83"/>
      <c r="SIK13" s="83"/>
      <c r="SIL13" s="83"/>
      <c r="SIM13" s="83"/>
      <c r="SIN13" s="83"/>
      <c r="SIO13" s="83"/>
      <c r="SIP13" s="83"/>
      <c r="SIQ13" s="83"/>
      <c r="SIR13" s="83"/>
      <c r="SIS13" s="83"/>
      <c r="SIT13" s="83"/>
      <c r="SIU13" s="83"/>
      <c r="SIV13" s="83"/>
      <c r="SIW13" s="83"/>
      <c r="SIX13" s="83"/>
      <c r="SIY13" s="83"/>
      <c r="SIZ13" s="83"/>
      <c r="SJA13" s="83"/>
      <c r="SJB13" s="83"/>
      <c r="SJC13" s="83"/>
      <c r="SJD13" s="83"/>
      <c r="SJE13" s="83"/>
      <c r="SJF13" s="83"/>
      <c r="SJG13" s="83"/>
      <c r="SJH13" s="83"/>
      <c r="SJI13" s="83"/>
      <c r="SJJ13" s="83"/>
      <c r="SJK13" s="83"/>
      <c r="SJL13" s="83"/>
      <c r="SJM13" s="83"/>
      <c r="SJN13" s="83"/>
      <c r="SJO13" s="83"/>
      <c r="SJP13" s="83"/>
      <c r="SJQ13" s="83"/>
      <c r="SJR13" s="83"/>
      <c r="SJS13" s="83"/>
      <c r="SJT13" s="83"/>
      <c r="SJU13" s="83"/>
      <c r="SJV13" s="83"/>
      <c r="SJW13" s="83"/>
      <c r="SJX13" s="83"/>
      <c r="SJY13" s="83"/>
      <c r="SJZ13" s="83"/>
      <c r="SKA13" s="83"/>
      <c r="SKB13" s="83"/>
      <c r="SKC13" s="83"/>
      <c r="SKD13" s="83"/>
      <c r="SKE13" s="83"/>
      <c r="SKF13" s="83"/>
      <c r="SKG13" s="83"/>
      <c r="SKH13" s="83"/>
      <c r="SKI13" s="83"/>
      <c r="SKJ13" s="83"/>
      <c r="SKK13" s="83"/>
      <c r="SKL13" s="83"/>
      <c r="SKM13" s="83"/>
      <c r="SKN13" s="83"/>
      <c r="SKO13" s="83"/>
      <c r="SKP13" s="83"/>
      <c r="SKQ13" s="83"/>
      <c r="SKR13" s="83"/>
      <c r="SKS13" s="83"/>
      <c r="SKT13" s="83"/>
      <c r="SKU13" s="83"/>
      <c r="SKV13" s="83"/>
      <c r="SKW13" s="83"/>
      <c r="SKX13" s="83"/>
      <c r="SKY13" s="83"/>
      <c r="SKZ13" s="83"/>
      <c r="SLA13" s="83"/>
      <c r="SLB13" s="83"/>
      <c r="SLC13" s="83"/>
      <c r="SLD13" s="83"/>
      <c r="SLE13" s="83"/>
      <c r="SLF13" s="83"/>
      <c r="SLG13" s="83"/>
      <c r="SLH13" s="83"/>
      <c r="SLI13" s="83"/>
      <c r="SLJ13" s="83"/>
      <c r="SLK13" s="83"/>
      <c r="SLL13" s="83"/>
      <c r="SLM13" s="83"/>
      <c r="SLN13" s="83"/>
      <c r="SLO13" s="83"/>
      <c r="SLP13" s="83"/>
      <c r="SLQ13" s="83"/>
      <c r="SLR13" s="83"/>
      <c r="SLS13" s="83"/>
      <c r="SLT13" s="83"/>
      <c r="SLU13" s="83"/>
      <c r="SLV13" s="83"/>
      <c r="SLW13" s="83"/>
      <c r="SLX13" s="83"/>
      <c r="SLY13" s="83"/>
      <c r="SLZ13" s="83"/>
      <c r="SMA13" s="83"/>
      <c r="SMB13" s="83"/>
      <c r="SMC13" s="83"/>
      <c r="SMD13" s="83"/>
      <c r="SME13" s="83"/>
      <c r="SMF13" s="83"/>
      <c r="SMG13" s="83"/>
      <c r="SMH13" s="83"/>
      <c r="SMI13" s="83"/>
      <c r="SMJ13" s="83"/>
      <c r="SMK13" s="83"/>
      <c r="SML13" s="83"/>
      <c r="SMM13" s="83"/>
      <c r="SMN13" s="83"/>
      <c r="SMO13" s="83"/>
      <c r="SMP13" s="83"/>
      <c r="SMQ13" s="83"/>
      <c r="SMR13" s="83"/>
      <c r="SMS13" s="83"/>
      <c r="SMT13" s="83"/>
      <c r="SMU13" s="83"/>
      <c r="SMV13" s="83"/>
      <c r="SMW13" s="83"/>
      <c r="SMX13" s="83"/>
      <c r="SMY13" s="83"/>
      <c r="SMZ13" s="83"/>
      <c r="SNA13" s="83"/>
      <c r="SNB13" s="83"/>
      <c r="SNC13" s="83"/>
      <c r="SND13" s="83"/>
      <c r="SNE13" s="83"/>
      <c r="SNF13" s="83"/>
      <c r="SNG13" s="83"/>
      <c r="SNH13" s="83"/>
      <c r="SNI13" s="83"/>
      <c r="SNJ13" s="83"/>
      <c r="SNK13" s="83"/>
      <c r="SNL13" s="83"/>
      <c r="SNM13" s="83"/>
      <c r="SNN13" s="83"/>
      <c r="SNO13" s="83"/>
      <c r="SNP13" s="83"/>
      <c r="SNQ13" s="83"/>
      <c r="SNR13" s="83"/>
      <c r="SNS13" s="83"/>
      <c r="SNT13" s="83"/>
      <c r="SNU13" s="83"/>
      <c r="SNV13" s="83"/>
      <c r="SNW13" s="83"/>
      <c r="SNX13" s="83"/>
      <c r="SNY13" s="83"/>
      <c r="SNZ13" s="83"/>
      <c r="SOA13" s="83"/>
      <c r="SOB13" s="83"/>
      <c r="SOC13" s="83"/>
      <c r="SOD13" s="83"/>
      <c r="SOE13" s="83"/>
      <c r="SOF13" s="83"/>
      <c r="SOG13" s="83"/>
      <c r="SOH13" s="83"/>
      <c r="SOI13" s="83"/>
      <c r="SOJ13" s="83"/>
      <c r="SOK13" s="83"/>
      <c r="SOL13" s="83"/>
      <c r="SOM13" s="83"/>
      <c r="SON13" s="83"/>
      <c r="SOO13" s="83"/>
      <c r="SOP13" s="83"/>
      <c r="SOQ13" s="83"/>
      <c r="SOR13" s="83"/>
      <c r="SOS13" s="83"/>
      <c r="SOT13" s="83"/>
      <c r="SOU13" s="83"/>
      <c r="SOV13" s="83"/>
      <c r="SOW13" s="83"/>
      <c r="SOX13" s="83"/>
      <c r="SOY13" s="83"/>
      <c r="SOZ13" s="83"/>
      <c r="SPA13" s="83"/>
      <c r="SPB13" s="83"/>
      <c r="SPC13" s="83"/>
      <c r="SPD13" s="83"/>
      <c r="SPE13" s="83"/>
      <c r="SPF13" s="83"/>
      <c r="SPG13" s="83"/>
      <c r="SPH13" s="83"/>
      <c r="SPI13" s="83"/>
      <c r="SPJ13" s="83"/>
      <c r="SPK13" s="83"/>
      <c r="SPL13" s="83"/>
      <c r="SPM13" s="83"/>
      <c r="SPN13" s="83"/>
      <c r="SPO13" s="83"/>
      <c r="SPP13" s="83"/>
      <c r="SPQ13" s="83"/>
      <c r="SPR13" s="83"/>
      <c r="SPS13" s="83"/>
      <c r="SPT13" s="83"/>
      <c r="SPU13" s="83"/>
      <c r="SPV13" s="83"/>
      <c r="SPW13" s="83"/>
      <c r="SPX13" s="83"/>
      <c r="SPY13" s="83"/>
      <c r="SPZ13" s="83"/>
      <c r="SQA13" s="83"/>
      <c r="SQB13" s="83"/>
      <c r="SQC13" s="83"/>
      <c r="SQD13" s="83"/>
      <c r="SQE13" s="83"/>
      <c r="SQF13" s="83"/>
      <c r="SQG13" s="83"/>
      <c r="SQH13" s="83"/>
      <c r="SQI13" s="83"/>
      <c r="SQJ13" s="83"/>
      <c r="SQK13" s="83"/>
      <c r="SQL13" s="83"/>
      <c r="SQM13" s="83"/>
      <c r="SQN13" s="83"/>
      <c r="SQO13" s="83"/>
      <c r="SQP13" s="83"/>
      <c r="SQQ13" s="83"/>
      <c r="SQR13" s="83"/>
      <c r="SQS13" s="83"/>
      <c r="SQT13" s="83"/>
      <c r="SQU13" s="83"/>
      <c r="SQV13" s="83"/>
      <c r="SQW13" s="83"/>
      <c r="SQX13" s="83"/>
      <c r="SQY13" s="83"/>
      <c r="SQZ13" s="83"/>
      <c r="SRA13" s="83"/>
      <c r="SRB13" s="83"/>
      <c r="SRC13" s="83"/>
      <c r="SRD13" s="83"/>
      <c r="SRE13" s="83"/>
      <c r="SRF13" s="83"/>
      <c r="SRG13" s="83"/>
      <c r="SRH13" s="83"/>
      <c r="SRI13" s="83"/>
      <c r="SRJ13" s="83"/>
      <c r="SRK13" s="83"/>
      <c r="SRL13" s="83"/>
      <c r="SRM13" s="83"/>
      <c r="SRN13" s="83"/>
      <c r="SRO13" s="83"/>
      <c r="SRP13" s="83"/>
      <c r="SRQ13" s="83"/>
      <c r="SRR13" s="83"/>
      <c r="SRS13" s="83"/>
      <c r="SRT13" s="83"/>
      <c r="SRU13" s="83"/>
      <c r="SRV13" s="83"/>
      <c r="SRW13" s="83"/>
      <c r="SRX13" s="83"/>
      <c r="SRY13" s="83"/>
      <c r="SRZ13" s="83"/>
      <c r="SSA13" s="83"/>
      <c r="SSB13" s="83"/>
      <c r="SSC13" s="83"/>
      <c r="SSD13" s="83"/>
      <c r="SSE13" s="83"/>
      <c r="SSF13" s="83"/>
      <c r="SSG13" s="83"/>
      <c r="SSH13" s="83"/>
      <c r="SSI13" s="83"/>
      <c r="SSJ13" s="83"/>
      <c r="SSK13" s="83"/>
      <c r="SSL13" s="83"/>
      <c r="SSM13" s="83"/>
      <c r="SSN13" s="83"/>
      <c r="SSO13" s="83"/>
      <c r="SSP13" s="83"/>
      <c r="SSQ13" s="83"/>
      <c r="SSR13" s="83"/>
      <c r="SSS13" s="83"/>
      <c r="SST13" s="83"/>
      <c r="SSU13" s="83"/>
      <c r="SSV13" s="83"/>
      <c r="SSW13" s="83"/>
      <c r="SSX13" s="83"/>
      <c r="SSY13" s="83"/>
      <c r="SSZ13" s="83"/>
      <c r="STA13" s="83"/>
      <c r="STB13" s="83"/>
      <c r="STC13" s="83"/>
      <c r="STD13" s="83"/>
      <c r="STE13" s="83"/>
      <c r="STF13" s="83"/>
      <c r="STG13" s="83"/>
      <c r="STH13" s="83"/>
      <c r="STI13" s="83"/>
      <c r="STJ13" s="83"/>
      <c r="STK13" s="83"/>
      <c r="STL13" s="83"/>
      <c r="STM13" s="83"/>
      <c r="STN13" s="83"/>
      <c r="STO13" s="83"/>
      <c r="STP13" s="83"/>
      <c r="STQ13" s="83"/>
      <c r="STR13" s="83"/>
      <c r="STS13" s="83"/>
      <c r="STT13" s="83"/>
      <c r="STU13" s="83"/>
      <c r="STV13" s="83"/>
      <c r="STW13" s="83"/>
      <c r="STX13" s="83"/>
      <c r="STY13" s="83"/>
      <c r="STZ13" s="83"/>
      <c r="SUA13" s="83"/>
      <c r="SUB13" s="83"/>
      <c r="SUC13" s="83"/>
      <c r="SUD13" s="83"/>
      <c r="SUE13" s="83"/>
      <c r="SUF13" s="83"/>
      <c r="SUG13" s="83"/>
      <c r="SUH13" s="83"/>
      <c r="SUI13" s="83"/>
      <c r="SUJ13" s="83"/>
      <c r="SUK13" s="83"/>
      <c r="SUL13" s="83"/>
      <c r="SUM13" s="83"/>
      <c r="SUN13" s="83"/>
      <c r="SUO13" s="83"/>
      <c r="SUP13" s="83"/>
      <c r="SUQ13" s="83"/>
      <c r="SUR13" s="83"/>
      <c r="SUS13" s="83"/>
      <c r="SUT13" s="83"/>
      <c r="SUU13" s="83"/>
      <c r="SUV13" s="83"/>
      <c r="SUW13" s="83"/>
      <c r="SUX13" s="83"/>
      <c r="SUY13" s="83"/>
      <c r="SUZ13" s="83"/>
      <c r="SVA13" s="83"/>
      <c r="SVB13" s="83"/>
      <c r="SVC13" s="83"/>
      <c r="SVD13" s="83"/>
      <c r="SVE13" s="83"/>
      <c r="SVF13" s="83"/>
      <c r="SVG13" s="83"/>
      <c r="SVH13" s="83"/>
      <c r="SVI13" s="83"/>
      <c r="SVJ13" s="83"/>
      <c r="SVK13" s="83"/>
      <c r="SVL13" s="83"/>
      <c r="SVM13" s="83"/>
      <c r="SVN13" s="83"/>
      <c r="SVO13" s="83"/>
      <c r="SVP13" s="83"/>
      <c r="SVQ13" s="83"/>
      <c r="SVR13" s="83"/>
      <c r="SVS13" s="83"/>
      <c r="SVT13" s="83"/>
      <c r="SVU13" s="83"/>
      <c r="SVV13" s="83"/>
      <c r="SVW13" s="83"/>
      <c r="SVX13" s="83"/>
      <c r="SVY13" s="83"/>
      <c r="SVZ13" s="83"/>
      <c r="SWA13" s="83"/>
      <c r="SWB13" s="83"/>
      <c r="SWC13" s="83"/>
      <c r="SWD13" s="83"/>
      <c r="SWE13" s="83"/>
      <c r="SWF13" s="83"/>
      <c r="SWG13" s="83"/>
      <c r="SWH13" s="83"/>
      <c r="SWI13" s="83"/>
      <c r="SWJ13" s="83"/>
      <c r="SWK13" s="83"/>
      <c r="SWL13" s="83"/>
      <c r="SWM13" s="83"/>
      <c r="SWN13" s="83"/>
      <c r="SWO13" s="83"/>
      <c r="SWP13" s="83"/>
      <c r="SWQ13" s="83"/>
      <c r="SWR13" s="83"/>
      <c r="SWS13" s="83"/>
      <c r="SWT13" s="83"/>
      <c r="SWU13" s="83"/>
      <c r="SWV13" s="83"/>
      <c r="SWW13" s="83"/>
      <c r="SWX13" s="83"/>
      <c r="SWY13" s="83"/>
      <c r="SWZ13" s="83"/>
      <c r="SXA13" s="83"/>
      <c r="SXB13" s="83"/>
      <c r="SXC13" s="83"/>
      <c r="SXD13" s="83"/>
      <c r="SXE13" s="83"/>
      <c r="SXF13" s="83"/>
      <c r="SXG13" s="83"/>
      <c r="SXH13" s="83"/>
      <c r="SXI13" s="83"/>
      <c r="SXJ13" s="83"/>
      <c r="SXK13" s="83"/>
      <c r="SXL13" s="83"/>
      <c r="SXM13" s="83"/>
      <c r="SXN13" s="83"/>
      <c r="SXO13" s="83"/>
      <c r="SXP13" s="83"/>
      <c r="SXQ13" s="83"/>
      <c r="SXR13" s="83"/>
      <c r="SXS13" s="83"/>
      <c r="SXT13" s="83"/>
      <c r="SXU13" s="83"/>
      <c r="SXV13" s="83"/>
      <c r="SXW13" s="83"/>
      <c r="SXX13" s="83"/>
      <c r="SXY13" s="83"/>
      <c r="SXZ13" s="83"/>
      <c r="SYA13" s="83"/>
      <c r="SYB13" s="83"/>
      <c r="SYC13" s="83"/>
      <c r="SYD13" s="83"/>
      <c r="SYE13" s="83"/>
      <c r="SYF13" s="83"/>
      <c r="SYG13" s="83"/>
      <c r="SYH13" s="83"/>
      <c r="SYI13" s="83"/>
      <c r="SYJ13" s="83"/>
      <c r="SYK13" s="83"/>
      <c r="SYL13" s="83"/>
      <c r="SYM13" s="83"/>
      <c r="SYN13" s="83"/>
      <c r="SYO13" s="83"/>
      <c r="SYP13" s="83"/>
      <c r="SYQ13" s="83"/>
      <c r="SYR13" s="83"/>
      <c r="SYS13" s="83"/>
      <c r="SYT13" s="83"/>
      <c r="SYU13" s="83"/>
      <c r="SYV13" s="83"/>
      <c r="SYW13" s="83"/>
      <c r="SYX13" s="83"/>
      <c r="SYY13" s="83"/>
      <c r="SYZ13" s="83"/>
      <c r="SZA13" s="83"/>
      <c r="SZB13" s="83"/>
      <c r="SZC13" s="83"/>
      <c r="SZD13" s="83"/>
      <c r="SZE13" s="83"/>
      <c r="SZF13" s="83"/>
      <c r="SZG13" s="83"/>
      <c r="SZH13" s="83"/>
      <c r="SZI13" s="83"/>
      <c r="SZJ13" s="83"/>
      <c r="SZK13" s="83"/>
      <c r="SZL13" s="83"/>
      <c r="SZM13" s="83"/>
      <c r="SZN13" s="83"/>
      <c r="SZO13" s="83"/>
      <c r="SZP13" s="83"/>
      <c r="SZQ13" s="83"/>
      <c r="SZR13" s="83"/>
      <c r="SZS13" s="83"/>
      <c r="SZT13" s="83"/>
      <c r="SZU13" s="83"/>
      <c r="SZV13" s="83"/>
      <c r="SZW13" s="83"/>
      <c r="SZX13" s="83"/>
      <c r="SZY13" s="83"/>
      <c r="SZZ13" s="83"/>
      <c r="TAA13" s="83"/>
      <c r="TAB13" s="83"/>
      <c r="TAC13" s="83"/>
      <c r="TAD13" s="83"/>
      <c r="TAE13" s="83"/>
      <c r="TAF13" s="83"/>
      <c r="TAG13" s="83"/>
      <c r="TAH13" s="83"/>
      <c r="TAI13" s="83"/>
      <c r="TAJ13" s="83"/>
      <c r="TAK13" s="83"/>
      <c r="TAL13" s="83"/>
      <c r="TAM13" s="83"/>
      <c r="TAN13" s="83"/>
      <c r="TAO13" s="83"/>
      <c r="TAP13" s="83"/>
      <c r="TAQ13" s="83"/>
      <c r="TAR13" s="83"/>
      <c r="TAS13" s="83"/>
      <c r="TAT13" s="83"/>
      <c r="TAU13" s="83"/>
      <c r="TAV13" s="83"/>
      <c r="TAW13" s="83"/>
      <c r="TAX13" s="83"/>
      <c r="TAY13" s="83"/>
      <c r="TAZ13" s="83"/>
      <c r="TBA13" s="83"/>
      <c r="TBB13" s="83"/>
      <c r="TBC13" s="83"/>
      <c r="TBD13" s="83"/>
      <c r="TBE13" s="83"/>
      <c r="TBF13" s="83"/>
      <c r="TBG13" s="83"/>
      <c r="TBH13" s="83"/>
      <c r="TBI13" s="83"/>
      <c r="TBJ13" s="83"/>
      <c r="TBK13" s="83"/>
      <c r="TBL13" s="83"/>
      <c r="TBM13" s="83"/>
      <c r="TBN13" s="83"/>
      <c r="TBO13" s="83"/>
      <c r="TBP13" s="83"/>
      <c r="TBQ13" s="83"/>
      <c r="TBR13" s="83"/>
      <c r="TBS13" s="83"/>
      <c r="TBT13" s="83"/>
      <c r="TBU13" s="83"/>
      <c r="TBV13" s="83"/>
      <c r="TBW13" s="83"/>
      <c r="TBX13" s="83"/>
      <c r="TBY13" s="83"/>
      <c r="TBZ13" s="83"/>
      <c r="TCA13" s="83"/>
      <c r="TCB13" s="83"/>
      <c r="TCC13" s="83"/>
      <c r="TCD13" s="83"/>
      <c r="TCE13" s="83"/>
      <c r="TCF13" s="83"/>
      <c r="TCG13" s="83"/>
      <c r="TCH13" s="83"/>
      <c r="TCI13" s="83"/>
      <c r="TCJ13" s="83"/>
      <c r="TCK13" s="83"/>
      <c r="TCL13" s="83"/>
      <c r="TCM13" s="83"/>
      <c r="TCN13" s="83"/>
      <c r="TCO13" s="83"/>
      <c r="TCP13" s="83"/>
      <c r="TCQ13" s="83"/>
      <c r="TCR13" s="83"/>
      <c r="TCS13" s="83"/>
      <c r="TCT13" s="83"/>
      <c r="TCU13" s="83"/>
      <c r="TCV13" s="83"/>
      <c r="TCW13" s="83"/>
      <c r="TCX13" s="83"/>
      <c r="TCY13" s="83"/>
      <c r="TCZ13" s="83"/>
      <c r="TDA13" s="83"/>
      <c r="TDB13" s="83"/>
      <c r="TDC13" s="83"/>
      <c r="TDD13" s="83"/>
      <c r="TDE13" s="83"/>
      <c r="TDF13" s="83"/>
      <c r="TDG13" s="83"/>
      <c r="TDH13" s="83"/>
      <c r="TDI13" s="83"/>
      <c r="TDJ13" s="83"/>
      <c r="TDK13" s="83"/>
      <c r="TDL13" s="83"/>
      <c r="TDM13" s="83"/>
      <c r="TDN13" s="83"/>
      <c r="TDO13" s="83"/>
      <c r="TDP13" s="83"/>
      <c r="TDQ13" s="83"/>
      <c r="TDR13" s="83"/>
      <c r="TDS13" s="83"/>
      <c r="TDT13" s="83"/>
      <c r="TDU13" s="83"/>
      <c r="TDV13" s="83"/>
      <c r="TDW13" s="83"/>
      <c r="TDX13" s="83"/>
      <c r="TDY13" s="83"/>
      <c r="TDZ13" s="83"/>
      <c r="TEA13" s="83"/>
      <c r="TEB13" s="83"/>
      <c r="TEC13" s="83"/>
      <c r="TED13" s="83"/>
      <c r="TEE13" s="83"/>
      <c r="TEF13" s="83"/>
      <c r="TEG13" s="83"/>
      <c r="TEH13" s="83"/>
      <c r="TEI13" s="83"/>
      <c r="TEJ13" s="83"/>
      <c r="TEK13" s="83"/>
      <c r="TEL13" s="83"/>
      <c r="TEM13" s="83"/>
      <c r="TEN13" s="83"/>
      <c r="TEO13" s="83"/>
      <c r="TEP13" s="83"/>
      <c r="TEQ13" s="83"/>
      <c r="TER13" s="83"/>
      <c r="TES13" s="83"/>
      <c r="TET13" s="83"/>
      <c r="TEU13" s="83"/>
      <c r="TEV13" s="83"/>
      <c r="TEW13" s="83"/>
      <c r="TEX13" s="83"/>
      <c r="TEY13" s="83"/>
      <c r="TEZ13" s="83"/>
      <c r="TFA13" s="83"/>
      <c r="TFB13" s="83"/>
      <c r="TFC13" s="83"/>
      <c r="TFD13" s="83"/>
      <c r="TFE13" s="83"/>
      <c r="TFF13" s="83"/>
      <c r="TFG13" s="83"/>
      <c r="TFH13" s="83"/>
      <c r="TFI13" s="83"/>
      <c r="TFJ13" s="83"/>
      <c r="TFK13" s="83"/>
      <c r="TFL13" s="83"/>
      <c r="TFM13" s="83"/>
      <c r="TFN13" s="83"/>
      <c r="TFO13" s="83"/>
      <c r="TFP13" s="83"/>
      <c r="TFQ13" s="83"/>
      <c r="TFR13" s="83"/>
      <c r="TFS13" s="83"/>
      <c r="TFT13" s="83"/>
      <c r="TFU13" s="83"/>
      <c r="TFV13" s="83"/>
      <c r="TFW13" s="83"/>
      <c r="TFX13" s="83"/>
      <c r="TFY13" s="83"/>
      <c r="TFZ13" s="83"/>
      <c r="TGA13" s="83"/>
      <c r="TGB13" s="83"/>
      <c r="TGC13" s="83"/>
      <c r="TGD13" s="83"/>
      <c r="TGE13" s="83"/>
      <c r="TGF13" s="83"/>
      <c r="TGG13" s="83"/>
      <c r="TGH13" s="83"/>
      <c r="TGI13" s="83"/>
      <c r="TGJ13" s="83"/>
      <c r="TGK13" s="83"/>
      <c r="TGL13" s="83"/>
      <c r="TGM13" s="83"/>
      <c r="TGN13" s="83"/>
      <c r="TGO13" s="83"/>
      <c r="TGP13" s="83"/>
      <c r="TGQ13" s="83"/>
      <c r="TGR13" s="83"/>
      <c r="TGS13" s="83"/>
      <c r="TGT13" s="83"/>
      <c r="TGU13" s="83"/>
      <c r="TGV13" s="83"/>
      <c r="TGW13" s="83"/>
      <c r="TGX13" s="83"/>
      <c r="TGY13" s="83"/>
      <c r="TGZ13" s="83"/>
      <c r="THA13" s="83"/>
      <c r="THB13" s="83"/>
      <c r="THC13" s="83"/>
      <c r="THD13" s="83"/>
      <c r="THE13" s="83"/>
      <c r="THF13" s="83"/>
      <c r="THG13" s="83"/>
      <c r="THH13" s="83"/>
      <c r="THI13" s="83"/>
      <c r="THJ13" s="83"/>
      <c r="THK13" s="83"/>
      <c r="THL13" s="83"/>
      <c r="THM13" s="83"/>
      <c r="THN13" s="83"/>
      <c r="THO13" s="83"/>
      <c r="THP13" s="83"/>
      <c r="THQ13" s="83"/>
      <c r="THR13" s="83"/>
      <c r="THS13" s="83"/>
      <c r="THT13" s="83"/>
      <c r="THU13" s="83"/>
      <c r="THV13" s="83"/>
      <c r="THW13" s="83"/>
      <c r="THX13" s="83"/>
      <c r="THY13" s="83"/>
      <c r="THZ13" s="83"/>
      <c r="TIA13" s="83"/>
      <c r="TIB13" s="83"/>
      <c r="TIC13" s="83"/>
      <c r="TID13" s="83"/>
      <c r="TIE13" s="83"/>
      <c r="TIF13" s="83"/>
      <c r="TIG13" s="83"/>
      <c r="TIH13" s="83"/>
      <c r="TII13" s="83"/>
      <c r="TIJ13" s="83"/>
      <c r="TIK13" s="83"/>
      <c r="TIL13" s="83"/>
      <c r="TIM13" s="83"/>
      <c r="TIN13" s="83"/>
      <c r="TIO13" s="83"/>
      <c r="TIP13" s="83"/>
      <c r="TIQ13" s="83"/>
      <c r="TIR13" s="83"/>
      <c r="TIS13" s="83"/>
      <c r="TIT13" s="83"/>
      <c r="TIU13" s="83"/>
      <c r="TIV13" s="83"/>
      <c r="TIW13" s="83"/>
      <c r="TIX13" s="83"/>
      <c r="TIY13" s="83"/>
      <c r="TIZ13" s="83"/>
      <c r="TJA13" s="83"/>
      <c r="TJB13" s="83"/>
      <c r="TJC13" s="83"/>
      <c r="TJD13" s="83"/>
      <c r="TJE13" s="83"/>
      <c r="TJF13" s="83"/>
      <c r="TJG13" s="83"/>
      <c r="TJH13" s="83"/>
      <c r="TJI13" s="83"/>
      <c r="TJJ13" s="83"/>
      <c r="TJK13" s="83"/>
      <c r="TJL13" s="83"/>
      <c r="TJM13" s="83"/>
      <c r="TJN13" s="83"/>
      <c r="TJO13" s="83"/>
      <c r="TJP13" s="83"/>
      <c r="TJQ13" s="83"/>
      <c r="TJR13" s="83"/>
      <c r="TJS13" s="83"/>
      <c r="TJT13" s="83"/>
      <c r="TJU13" s="83"/>
      <c r="TJV13" s="83"/>
      <c r="TJW13" s="83"/>
      <c r="TJX13" s="83"/>
      <c r="TJY13" s="83"/>
      <c r="TJZ13" s="83"/>
      <c r="TKA13" s="83"/>
      <c r="TKB13" s="83"/>
      <c r="TKC13" s="83"/>
      <c r="TKD13" s="83"/>
      <c r="TKE13" s="83"/>
      <c r="TKF13" s="83"/>
      <c r="TKG13" s="83"/>
      <c r="TKH13" s="83"/>
      <c r="TKI13" s="83"/>
      <c r="TKJ13" s="83"/>
      <c r="TKK13" s="83"/>
      <c r="TKL13" s="83"/>
      <c r="TKM13" s="83"/>
      <c r="TKN13" s="83"/>
      <c r="TKO13" s="83"/>
      <c r="TKP13" s="83"/>
      <c r="TKQ13" s="83"/>
      <c r="TKR13" s="83"/>
      <c r="TKS13" s="83"/>
      <c r="TKT13" s="83"/>
      <c r="TKU13" s="83"/>
      <c r="TKV13" s="83"/>
      <c r="TKW13" s="83"/>
      <c r="TKX13" s="83"/>
      <c r="TKY13" s="83"/>
      <c r="TKZ13" s="83"/>
      <c r="TLA13" s="83"/>
      <c r="TLB13" s="83"/>
      <c r="TLC13" s="83"/>
      <c r="TLD13" s="83"/>
      <c r="TLE13" s="83"/>
      <c r="TLF13" s="83"/>
      <c r="TLG13" s="83"/>
      <c r="TLH13" s="83"/>
      <c r="TLI13" s="83"/>
      <c r="TLJ13" s="83"/>
      <c r="TLK13" s="83"/>
      <c r="TLL13" s="83"/>
      <c r="TLM13" s="83"/>
      <c r="TLN13" s="83"/>
      <c r="TLO13" s="83"/>
      <c r="TLP13" s="83"/>
      <c r="TLQ13" s="83"/>
      <c r="TLR13" s="83"/>
      <c r="TLS13" s="83"/>
      <c r="TLT13" s="83"/>
      <c r="TLU13" s="83"/>
      <c r="TLV13" s="83"/>
      <c r="TLW13" s="83"/>
      <c r="TLX13" s="83"/>
      <c r="TLY13" s="83"/>
      <c r="TLZ13" s="83"/>
      <c r="TMA13" s="83"/>
      <c r="TMB13" s="83"/>
      <c r="TMC13" s="83"/>
      <c r="TMD13" s="83"/>
      <c r="TME13" s="83"/>
      <c r="TMF13" s="83"/>
      <c r="TMG13" s="83"/>
      <c r="TMH13" s="83"/>
      <c r="TMI13" s="83"/>
      <c r="TMJ13" s="83"/>
      <c r="TMK13" s="83"/>
      <c r="TML13" s="83"/>
      <c r="TMM13" s="83"/>
      <c r="TMN13" s="83"/>
      <c r="TMO13" s="83"/>
      <c r="TMP13" s="83"/>
      <c r="TMQ13" s="83"/>
      <c r="TMR13" s="83"/>
      <c r="TMS13" s="83"/>
      <c r="TMT13" s="83"/>
      <c r="TMU13" s="83"/>
      <c r="TMV13" s="83"/>
      <c r="TMW13" s="83"/>
      <c r="TMX13" s="83"/>
      <c r="TMY13" s="83"/>
      <c r="TMZ13" s="83"/>
      <c r="TNA13" s="83"/>
      <c r="TNB13" s="83"/>
      <c r="TNC13" s="83"/>
      <c r="TND13" s="83"/>
      <c r="TNE13" s="83"/>
      <c r="TNF13" s="83"/>
      <c r="TNG13" s="83"/>
      <c r="TNH13" s="83"/>
      <c r="TNI13" s="83"/>
      <c r="TNJ13" s="83"/>
      <c r="TNK13" s="83"/>
      <c r="TNL13" s="83"/>
      <c r="TNM13" s="83"/>
      <c r="TNN13" s="83"/>
      <c r="TNO13" s="83"/>
      <c r="TNP13" s="83"/>
      <c r="TNQ13" s="83"/>
      <c r="TNR13" s="83"/>
      <c r="TNS13" s="83"/>
      <c r="TNT13" s="83"/>
      <c r="TNU13" s="83"/>
      <c r="TNV13" s="83"/>
      <c r="TNW13" s="83"/>
      <c r="TNX13" s="83"/>
      <c r="TNY13" s="83"/>
      <c r="TNZ13" s="83"/>
      <c r="TOA13" s="83"/>
      <c r="TOB13" s="83"/>
      <c r="TOC13" s="83"/>
      <c r="TOD13" s="83"/>
      <c r="TOE13" s="83"/>
      <c r="TOF13" s="83"/>
      <c r="TOG13" s="83"/>
      <c r="TOH13" s="83"/>
      <c r="TOI13" s="83"/>
      <c r="TOJ13" s="83"/>
      <c r="TOK13" s="83"/>
      <c r="TOL13" s="83"/>
      <c r="TOM13" s="83"/>
      <c r="TON13" s="83"/>
      <c r="TOO13" s="83"/>
      <c r="TOP13" s="83"/>
      <c r="TOQ13" s="83"/>
      <c r="TOR13" s="83"/>
      <c r="TOS13" s="83"/>
      <c r="TOT13" s="83"/>
      <c r="TOU13" s="83"/>
      <c r="TOV13" s="83"/>
      <c r="TOW13" s="83"/>
      <c r="TOX13" s="83"/>
      <c r="TOY13" s="83"/>
      <c r="TOZ13" s="83"/>
      <c r="TPA13" s="83"/>
      <c r="TPB13" s="83"/>
      <c r="TPC13" s="83"/>
      <c r="TPD13" s="83"/>
      <c r="TPE13" s="83"/>
      <c r="TPF13" s="83"/>
      <c r="TPG13" s="83"/>
      <c r="TPH13" s="83"/>
      <c r="TPI13" s="83"/>
      <c r="TPJ13" s="83"/>
      <c r="TPK13" s="83"/>
      <c r="TPL13" s="83"/>
      <c r="TPM13" s="83"/>
      <c r="TPN13" s="83"/>
      <c r="TPO13" s="83"/>
      <c r="TPP13" s="83"/>
      <c r="TPQ13" s="83"/>
      <c r="TPR13" s="83"/>
      <c r="TPS13" s="83"/>
      <c r="TPT13" s="83"/>
      <c r="TPU13" s="83"/>
      <c r="TPV13" s="83"/>
      <c r="TPW13" s="83"/>
      <c r="TPX13" s="83"/>
      <c r="TPY13" s="83"/>
      <c r="TPZ13" s="83"/>
      <c r="TQA13" s="83"/>
      <c r="TQB13" s="83"/>
      <c r="TQC13" s="83"/>
      <c r="TQD13" s="83"/>
      <c r="TQE13" s="83"/>
      <c r="TQF13" s="83"/>
      <c r="TQG13" s="83"/>
      <c r="TQH13" s="83"/>
      <c r="TQI13" s="83"/>
      <c r="TQJ13" s="83"/>
      <c r="TQK13" s="83"/>
      <c r="TQL13" s="83"/>
      <c r="TQM13" s="83"/>
      <c r="TQN13" s="83"/>
      <c r="TQO13" s="83"/>
      <c r="TQP13" s="83"/>
      <c r="TQQ13" s="83"/>
      <c r="TQR13" s="83"/>
      <c r="TQS13" s="83"/>
      <c r="TQT13" s="83"/>
      <c r="TQU13" s="83"/>
      <c r="TQV13" s="83"/>
      <c r="TQW13" s="83"/>
      <c r="TQX13" s="83"/>
      <c r="TQY13" s="83"/>
      <c r="TQZ13" s="83"/>
      <c r="TRA13" s="83"/>
      <c r="TRB13" s="83"/>
      <c r="TRC13" s="83"/>
      <c r="TRD13" s="83"/>
      <c r="TRE13" s="83"/>
      <c r="TRF13" s="83"/>
      <c r="TRG13" s="83"/>
      <c r="TRH13" s="83"/>
      <c r="TRI13" s="83"/>
      <c r="TRJ13" s="83"/>
      <c r="TRK13" s="83"/>
      <c r="TRL13" s="83"/>
      <c r="TRM13" s="83"/>
      <c r="TRN13" s="83"/>
      <c r="TRO13" s="83"/>
      <c r="TRP13" s="83"/>
      <c r="TRQ13" s="83"/>
      <c r="TRR13" s="83"/>
      <c r="TRS13" s="83"/>
      <c r="TRT13" s="83"/>
      <c r="TRU13" s="83"/>
      <c r="TRV13" s="83"/>
      <c r="TRW13" s="83"/>
      <c r="TRX13" s="83"/>
      <c r="TRY13" s="83"/>
      <c r="TRZ13" s="83"/>
      <c r="TSA13" s="83"/>
      <c r="TSB13" s="83"/>
      <c r="TSC13" s="83"/>
      <c r="TSD13" s="83"/>
      <c r="TSE13" s="83"/>
      <c r="TSF13" s="83"/>
      <c r="TSG13" s="83"/>
      <c r="TSH13" s="83"/>
      <c r="TSI13" s="83"/>
      <c r="TSJ13" s="83"/>
      <c r="TSK13" s="83"/>
      <c r="TSL13" s="83"/>
      <c r="TSM13" s="83"/>
      <c r="TSN13" s="83"/>
      <c r="TSO13" s="83"/>
      <c r="TSP13" s="83"/>
      <c r="TSQ13" s="83"/>
      <c r="TSR13" s="83"/>
      <c r="TSS13" s="83"/>
      <c r="TST13" s="83"/>
      <c r="TSU13" s="83"/>
      <c r="TSV13" s="83"/>
      <c r="TSW13" s="83"/>
      <c r="TSX13" s="83"/>
      <c r="TSY13" s="83"/>
      <c r="TSZ13" s="83"/>
      <c r="TTA13" s="83"/>
      <c r="TTB13" s="83"/>
      <c r="TTC13" s="83"/>
      <c r="TTD13" s="83"/>
      <c r="TTE13" s="83"/>
      <c r="TTF13" s="83"/>
      <c r="TTG13" s="83"/>
      <c r="TTH13" s="83"/>
      <c r="TTI13" s="83"/>
      <c r="TTJ13" s="83"/>
      <c r="TTK13" s="83"/>
      <c r="TTL13" s="83"/>
      <c r="TTM13" s="83"/>
      <c r="TTN13" s="83"/>
      <c r="TTO13" s="83"/>
      <c r="TTP13" s="83"/>
      <c r="TTQ13" s="83"/>
      <c r="TTR13" s="83"/>
      <c r="TTS13" s="83"/>
      <c r="TTT13" s="83"/>
      <c r="TTU13" s="83"/>
      <c r="TTV13" s="83"/>
      <c r="TTW13" s="83"/>
      <c r="TTX13" s="83"/>
      <c r="TTY13" s="83"/>
      <c r="TTZ13" s="83"/>
      <c r="TUA13" s="83"/>
      <c r="TUB13" s="83"/>
      <c r="TUC13" s="83"/>
      <c r="TUD13" s="83"/>
      <c r="TUE13" s="83"/>
      <c r="TUF13" s="83"/>
      <c r="TUG13" s="83"/>
      <c r="TUH13" s="83"/>
      <c r="TUI13" s="83"/>
      <c r="TUJ13" s="83"/>
      <c r="TUK13" s="83"/>
      <c r="TUL13" s="83"/>
      <c r="TUM13" s="83"/>
      <c r="TUN13" s="83"/>
      <c r="TUO13" s="83"/>
      <c r="TUP13" s="83"/>
      <c r="TUQ13" s="83"/>
      <c r="TUR13" s="83"/>
      <c r="TUS13" s="83"/>
      <c r="TUT13" s="83"/>
      <c r="TUU13" s="83"/>
      <c r="TUV13" s="83"/>
      <c r="TUW13" s="83"/>
      <c r="TUX13" s="83"/>
      <c r="TUY13" s="83"/>
      <c r="TUZ13" s="83"/>
      <c r="TVA13" s="83"/>
      <c r="TVB13" s="83"/>
      <c r="TVC13" s="83"/>
      <c r="TVD13" s="83"/>
      <c r="TVE13" s="83"/>
      <c r="TVF13" s="83"/>
      <c r="TVG13" s="83"/>
      <c r="TVH13" s="83"/>
      <c r="TVI13" s="83"/>
      <c r="TVJ13" s="83"/>
      <c r="TVK13" s="83"/>
      <c r="TVL13" s="83"/>
      <c r="TVM13" s="83"/>
      <c r="TVN13" s="83"/>
      <c r="TVO13" s="83"/>
      <c r="TVP13" s="83"/>
      <c r="TVQ13" s="83"/>
      <c r="TVR13" s="83"/>
      <c r="TVS13" s="83"/>
      <c r="TVT13" s="83"/>
      <c r="TVU13" s="83"/>
      <c r="TVV13" s="83"/>
      <c r="TVW13" s="83"/>
      <c r="TVX13" s="83"/>
      <c r="TVY13" s="83"/>
      <c r="TVZ13" s="83"/>
      <c r="TWA13" s="83"/>
      <c r="TWB13" s="83"/>
      <c r="TWC13" s="83"/>
      <c r="TWD13" s="83"/>
      <c r="TWE13" s="83"/>
      <c r="TWF13" s="83"/>
      <c r="TWG13" s="83"/>
      <c r="TWH13" s="83"/>
      <c r="TWI13" s="83"/>
      <c r="TWJ13" s="83"/>
      <c r="TWK13" s="83"/>
      <c r="TWL13" s="83"/>
      <c r="TWM13" s="83"/>
      <c r="TWN13" s="83"/>
      <c r="TWO13" s="83"/>
      <c r="TWP13" s="83"/>
      <c r="TWQ13" s="83"/>
      <c r="TWR13" s="83"/>
      <c r="TWS13" s="83"/>
      <c r="TWT13" s="83"/>
      <c r="TWU13" s="83"/>
      <c r="TWV13" s="83"/>
      <c r="TWW13" s="83"/>
      <c r="TWX13" s="83"/>
      <c r="TWY13" s="83"/>
      <c r="TWZ13" s="83"/>
      <c r="TXA13" s="83"/>
      <c r="TXB13" s="83"/>
      <c r="TXC13" s="83"/>
      <c r="TXD13" s="83"/>
      <c r="TXE13" s="83"/>
      <c r="TXF13" s="83"/>
      <c r="TXG13" s="83"/>
      <c r="TXH13" s="83"/>
      <c r="TXI13" s="83"/>
      <c r="TXJ13" s="83"/>
      <c r="TXK13" s="83"/>
      <c r="TXL13" s="83"/>
      <c r="TXM13" s="83"/>
      <c r="TXN13" s="83"/>
      <c r="TXO13" s="83"/>
      <c r="TXP13" s="83"/>
      <c r="TXQ13" s="83"/>
      <c r="TXR13" s="83"/>
      <c r="TXS13" s="83"/>
      <c r="TXT13" s="83"/>
      <c r="TXU13" s="83"/>
      <c r="TXV13" s="83"/>
      <c r="TXW13" s="83"/>
      <c r="TXX13" s="83"/>
      <c r="TXY13" s="83"/>
      <c r="TXZ13" s="83"/>
      <c r="TYA13" s="83"/>
      <c r="TYB13" s="83"/>
      <c r="TYC13" s="83"/>
      <c r="TYD13" s="83"/>
      <c r="TYE13" s="83"/>
      <c r="TYF13" s="83"/>
      <c r="TYG13" s="83"/>
      <c r="TYH13" s="83"/>
      <c r="TYI13" s="83"/>
      <c r="TYJ13" s="83"/>
      <c r="TYK13" s="83"/>
      <c r="TYL13" s="83"/>
      <c r="TYM13" s="83"/>
      <c r="TYN13" s="83"/>
      <c r="TYO13" s="83"/>
      <c r="TYP13" s="83"/>
      <c r="TYQ13" s="83"/>
      <c r="TYR13" s="83"/>
      <c r="TYS13" s="83"/>
      <c r="TYT13" s="83"/>
      <c r="TYU13" s="83"/>
      <c r="TYV13" s="83"/>
      <c r="TYW13" s="83"/>
      <c r="TYX13" s="83"/>
      <c r="TYY13" s="83"/>
      <c r="TYZ13" s="83"/>
      <c r="TZA13" s="83"/>
      <c r="TZB13" s="83"/>
      <c r="TZC13" s="83"/>
      <c r="TZD13" s="83"/>
      <c r="TZE13" s="83"/>
      <c r="TZF13" s="83"/>
      <c r="TZG13" s="83"/>
      <c r="TZH13" s="83"/>
      <c r="TZI13" s="83"/>
      <c r="TZJ13" s="83"/>
      <c r="TZK13" s="83"/>
      <c r="TZL13" s="83"/>
      <c r="TZM13" s="83"/>
      <c r="TZN13" s="83"/>
      <c r="TZO13" s="83"/>
      <c r="TZP13" s="83"/>
      <c r="TZQ13" s="83"/>
      <c r="TZR13" s="83"/>
      <c r="TZS13" s="83"/>
      <c r="TZT13" s="83"/>
      <c r="TZU13" s="83"/>
      <c r="TZV13" s="83"/>
      <c r="TZW13" s="83"/>
      <c r="TZX13" s="83"/>
      <c r="TZY13" s="83"/>
      <c r="TZZ13" s="83"/>
      <c r="UAA13" s="83"/>
      <c r="UAB13" s="83"/>
      <c r="UAC13" s="83"/>
      <c r="UAD13" s="83"/>
      <c r="UAE13" s="83"/>
      <c r="UAF13" s="83"/>
      <c r="UAG13" s="83"/>
      <c r="UAH13" s="83"/>
      <c r="UAI13" s="83"/>
      <c r="UAJ13" s="83"/>
      <c r="UAK13" s="83"/>
      <c r="UAL13" s="83"/>
      <c r="UAM13" s="83"/>
      <c r="UAN13" s="83"/>
      <c r="UAO13" s="83"/>
      <c r="UAP13" s="83"/>
      <c r="UAQ13" s="83"/>
      <c r="UAR13" s="83"/>
      <c r="UAS13" s="83"/>
      <c r="UAT13" s="83"/>
      <c r="UAU13" s="83"/>
      <c r="UAV13" s="83"/>
      <c r="UAW13" s="83"/>
      <c r="UAX13" s="83"/>
      <c r="UAY13" s="83"/>
      <c r="UAZ13" s="83"/>
      <c r="UBA13" s="83"/>
      <c r="UBB13" s="83"/>
      <c r="UBC13" s="83"/>
      <c r="UBD13" s="83"/>
      <c r="UBE13" s="83"/>
      <c r="UBF13" s="83"/>
      <c r="UBG13" s="83"/>
      <c r="UBH13" s="83"/>
      <c r="UBI13" s="83"/>
      <c r="UBJ13" s="83"/>
      <c r="UBK13" s="83"/>
      <c r="UBL13" s="83"/>
      <c r="UBM13" s="83"/>
      <c r="UBN13" s="83"/>
      <c r="UBO13" s="83"/>
      <c r="UBP13" s="83"/>
      <c r="UBQ13" s="83"/>
      <c r="UBR13" s="83"/>
      <c r="UBS13" s="83"/>
      <c r="UBT13" s="83"/>
      <c r="UBU13" s="83"/>
      <c r="UBV13" s="83"/>
      <c r="UBW13" s="83"/>
      <c r="UBX13" s="83"/>
      <c r="UBY13" s="83"/>
      <c r="UBZ13" s="83"/>
      <c r="UCA13" s="83"/>
      <c r="UCB13" s="83"/>
      <c r="UCC13" s="83"/>
      <c r="UCD13" s="83"/>
      <c r="UCE13" s="83"/>
      <c r="UCF13" s="83"/>
      <c r="UCG13" s="83"/>
      <c r="UCH13" s="83"/>
      <c r="UCI13" s="83"/>
      <c r="UCJ13" s="83"/>
      <c r="UCK13" s="83"/>
      <c r="UCL13" s="83"/>
      <c r="UCM13" s="83"/>
      <c r="UCN13" s="83"/>
      <c r="UCO13" s="83"/>
      <c r="UCP13" s="83"/>
      <c r="UCQ13" s="83"/>
      <c r="UCR13" s="83"/>
      <c r="UCS13" s="83"/>
      <c r="UCT13" s="83"/>
      <c r="UCU13" s="83"/>
      <c r="UCV13" s="83"/>
      <c r="UCW13" s="83"/>
      <c r="UCX13" s="83"/>
      <c r="UCY13" s="83"/>
      <c r="UCZ13" s="83"/>
      <c r="UDA13" s="83"/>
      <c r="UDB13" s="83"/>
      <c r="UDC13" s="83"/>
      <c r="UDD13" s="83"/>
      <c r="UDE13" s="83"/>
      <c r="UDF13" s="83"/>
      <c r="UDG13" s="83"/>
      <c r="UDH13" s="83"/>
      <c r="UDI13" s="83"/>
      <c r="UDJ13" s="83"/>
      <c r="UDK13" s="83"/>
      <c r="UDL13" s="83"/>
      <c r="UDM13" s="83"/>
      <c r="UDN13" s="83"/>
      <c r="UDO13" s="83"/>
      <c r="UDP13" s="83"/>
      <c r="UDQ13" s="83"/>
      <c r="UDR13" s="83"/>
      <c r="UDS13" s="83"/>
      <c r="UDT13" s="83"/>
      <c r="UDU13" s="83"/>
      <c r="UDV13" s="83"/>
      <c r="UDW13" s="83"/>
      <c r="UDX13" s="83"/>
      <c r="UDY13" s="83"/>
      <c r="UDZ13" s="83"/>
      <c r="UEA13" s="83"/>
      <c r="UEB13" s="83"/>
      <c r="UEC13" s="83"/>
      <c r="UED13" s="83"/>
      <c r="UEE13" s="83"/>
      <c r="UEF13" s="83"/>
      <c r="UEG13" s="83"/>
      <c r="UEH13" s="83"/>
      <c r="UEI13" s="83"/>
      <c r="UEJ13" s="83"/>
      <c r="UEK13" s="83"/>
      <c r="UEL13" s="83"/>
      <c r="UEM13" s="83"/>
      <c r="UEN13" s="83"/>
      <c r="UEO13" s="83"/>
      <c r="UEP13" s="83"/>
      <c r="UEQ13" s="83"/>
      <c r="UER13" s="83"/>
      <c r="UES13" s="83"/>
      <c r="UET13" s="83"/>
      <c r="UEU13" s="83"/>
      <c r="UEV13" s="83"/>
      <c r="UEW13" s="83"/>
      <c r="UEX13" s="83"/>
      <c r="UEY13" s="83"/>
      <c r="UEZ13" s="83"/>
      <c r="UFA13" s="83"/>
      <c r="UFB13" s="83"/>
      <c r="UFC13" s="83"/>
      <c r="UFD13" s="83"/>
      <c r="UFE13" s="83"/>
      <c r="UFF13" s="83"/>
      <c r="UFG13" s="83"/>
      <c r="UFH13" s="83"/>
      <c r="UFI13" s="83"/>
      <c r="UFJ13" s="83"/>
      <c r="UFK13" s="83"/>
      <c r="UFL13" s="83"/>
      <c r="UFM13" s="83"/>
      <c r="UFN13" s="83"/>
      <c r="UFO13" s="83"/>
      <c r="UFP13" s="83"/>
      <c r="UFQ13" s="83"/>
      <c r="UFR13" s="83"/>
      <c r="UFS13" s="83"/>
      <c r="UFT13" s="83"/>
      <c r="UFU13" s="83"/>
      <c r="UFV13" s="83"/>
      <c r="UFW13" s="83"/>
      <c r="UFX13" s="83"/>
      <c r="UFY13" s="83"/>
      <c r="UFZ13" s="83"/>
      <c r="UGA13" s="83"/>
      <c r="UGB13" s="83"/>
      <c r="UGC13" s="83"/>
      <c r="UGD13" s="83"/>
      <c r="UGE13" s="83"/>
      <c r="UGF13" s="83"/>
      <c r="UGG13" s="83"/>
      <c r="UGH13" s="83"/>
      <c r="UGI13" s="83"/>
      <c r="UGJ13" s="83"/>
      <c r="UGK13" s="83"/>
      <c r="UGL13" s="83"/>
      <c r="UGM13" s="83"/>
      <c r="UGN13" s="83"/>
      <c r="UGO13" s="83"/>
      <c r="UGP13" s="83"/>
      <c r="UGQ13" s="83"/>
      <c r="UGR13" s="83"/>
      <c r="UGS13" s="83"/>
      <c r="UGT13" s="83"/>
      <c r="UGU13" s="83"/>
      <c r="UGV13" s="83"/>
      <c r="UGW13" s="83"/>
      <c r="UGX13" s="83"/>
      <c r="UGY13" s="83"/>
      <c r="UGZ13" s="83"/>
      <c r="UHA13" s="83"/>
      <c r="UHB13" s="83"/>
      <c r="UHC13" s="83"/>
      <c r="UHD13" s="83"/>
      <c r="UHE13" s="83"/>
      <c r="UHF13" s="83"/>
      <c r="UHG13" s="83"/>
      <c r="UHH13" s="83"/>
      <c r="UHI13" s="83"/>
      <c r="UHJ13" s="83"/>
      <c r="UHK13" s="83"/>
      <c r="UHL13" s="83"/>
      <c r="UHM13" s="83"/>
      <c r="UHN13" s="83"/>
      <c r="UHO13" s="83"/>
      <c r="UHP13" s="83"/>
      <c r="UHQ13" s="83"/>
      <c r="UHR13" s="83"/>
      <c r="UHS13" s="83"/>
      <c r="UHT13" s="83"/>
      <c r="UHU13" s="83"/>
      <c r="UHV13" s="83"/>
      <c r="UHW13" s="83"/>
      <c r="UHX13" s="83"/>
      <c r="UHY13" s="83"/>
      <c r="UHZ13" s="83"/>
      <c r="UIA13" s="83"/>
      <c r="UIB13" s="83"/>
      <c r="UIC13" s="83"/>
      <c r="UID13" s="83"/>
      <c r="UIE13" s="83"/>
      <c r="UIF13" s="83"/>
      <c r="UIG13" s="83"/>
      <c r="UIH13" s="83"/>
      <c r="UII13" s="83"/>
      <c r="UIJ13" s="83"/>
      <c r="UIK13" s="83"/>
      <c r="UIL13" s="83"/>
      <c r="UIM13" s="83"/>
      <c r="UIN13" s="83"/>
      <c r="UIO13" s="83"/>
      <c r="UIP13" s="83"/>
      <c r="UIQ13" s="83"/>
      <c r="UIR13" s="83"/>
      <c r="UIS13" s="83"/>
      <c r="UIT13" s="83"/>
      <c r="UIU13" s="83"/>
      <c r="UIV13" s="83"/>
      <c r="UIW13" s="83"/>
      <c r="UIX13" s="83"/>
      <c r="UIY13" s="83"/>
      <c r="UIZ13" s="83"/>
      <c r="UJA13" s="83"/>
      <c r="UJB13" s="83"/>
      <c r="UJC13" s="83"/>
      <c r="UJD13" s="83"/>
      <c r="UJE13" s="83"/>
      <c r="UJF13" s="83"/>
      <c r="UJG13" s="83"/>
      <c r="UJH13" s="83"/>
      <c r="UJI13" s="83"/>
      <c r="UJJ13" s="83"/>
      <c r="UJK13" s="83"/>
      <c r="UJL13" s="83"/>
      <c r="UJM13" s="83"/>
      <c r="UJN13" s="83"/>
      <c r="UJO13" s="83"/>
      <c r="UJP13" s="83"/>
      <c r="UJQ13" s="83"/>
      <c r="UJR13" s="83"/>
      <c r="UJS13" s="83"/>
      <c r="UJT13" s="83"/>
      <c r="UJU13" s="83"/>
      <c r="UJV13" s="83"/>
      <c r="UJW13" s="83"/>
      <c r="UJX13" s="83"/>
      <c r="UJY13" s="83"/>
      <c r="UJZ13" s="83"/>
      <c r="UKA13" s="83"/>
      <c r="UKB13" s="83"/>
      <c r="UKC13" s="83"/>
      <c r="UKD13" s="83"/>
      <c r="UKE13" s="83"/>
      <c r="UKF13" s="83"/>
      <c r="UKG13" s="83"/>
      <c r="UKH13" s="83"/>
      <c r="UKI13" s="83"/>
      <c r="UKJ13" s="83"/>
      <c r="UKK13" s="83"/>
      <c r="UKL13" s="83"/>
      <c r="UKM13" s="83"/>
      <c r="UKN13" s="83"/>
      <c r="UKO13" s="83"/>
      <c r="UKP13" s="83"/>
      <c r="UKQ13" s="83"/>
      <c r="UKR13" s="83"/>
      <c r="UKS13" s="83"/>
      <c r="UKT13" s="83"/>
      <c r="UKU13" s="83"/>
      <c r="UKV13" s="83"/>
      <c r="UKW13" s="83"/>
      <c r="UKX13" s="83"/>
      <c r="UKY13" s="83"/>
      <c r="UKZ13" s="83"/>
      <c r="ULA13" s="83"/>
      <c r="ULB13" s="83"/>
      <c r="ULC13" s="83"/>
      <c r="ULD13" s="83"/>
      <c r="ULE13" s="83"/>
      <c r="ULF13" s="83"/>
      <c r="ULG13" s="83"/>
      <c r="ULH13" s="83"/>
      <c r="ULI13" s="83"/>
      <c r="ULJ13" s="83"/>
      <c r="ULK13" s="83"/>
      <c r="ULL13" s="83"/>
      <c r="ULM13" s="83"/>
      <c r="ULN13" s="83"/>
      <c r="ULO13" s="83"/>
      <c r="ULP13" s="83"/>
      <c r="ULQ13" s="83"/>
      <c r="ULR13" s="83"/>
      <c r="ULS13" s="83"/>
      <c r="ULT13" s="83"/>
      <c r="ULU13" s="83"/>
      <c r="ULV13" s="83"/>
      <c r="ULW13" s="83"/>
      <c r="ULX13" s="83"/>
      <c r="ULY13" s="83"/>
      <c r="ULZ13" s="83"/>
      <c r="UMA13" s="83"/>
      <c r="UMB13" s="83"/>
      <c r="UMC13" s="83"/>
      <c r="UMD13" s="83"/>
      <c r="UME13" s="83"/>
      <c r="UMF13" s="83"/>
      <c r="UMG13" s="83"/>
      <c r="UMH13" s="83"/>
      <c r="UMI13" s="83"/>
      <c r="UMJ13" s="83"/>
      <c r="UMK13" s="83"/>
      <c r="UML13" s="83"/>
      <c r="UMM13" s="83"/>
      <c r="UMN13" s="83"/>
      <c r="UMO13" s="83"/>
      <c r="UMP13" s="83"/>
      <c r="UMQ13" s="83"/>
      <c r="UMR13" s="83"/>
      <c r="UMS13" s="83"/>
      <c r="UMT13" s="83"/>
      <c r="UMU13" s="83"/>
      <c r="UMV13" s="83"/>
      <c r="UMW13" s="83"/>
      <c r="UMX13" s="83"/>
      <c r="UMY13" s="83"/>
      <c r="UMZ13" s="83"/>
      <c r="UNA13" s="83"/>
      <c r="UNB13" s="83"/>
      <c r="UNC13" s="83"/>
      <c r="UND13" s="83"/>
      <c r="UNE13" s="83"/>
      <c r="UNF13" s="83"/>
      <c r="UNG13" s="83"/>
      <c r="UNH13" s="83"/>
      <c r="UNI13" s="83"/>
      <c r="UNJ13" s="83"/>
      <c r="UNK13" s="83"/>
      <c r="UNL13" s="83"/>
      <c r="UNM13" s="83"/>
      <c r="UNN13" s="83"/>
      <c r="UNO13" s="83"/>
      <c r="UNP13" s="83"/>
      <c r="UNQ13" s="83"/>
      <c r="UNR13" s="83"/>
      <c r="UNS13" s="83"/>
      <c r="UNT13" s="83"/>
      <c r="UNU13" s="83"/>
      <c r="UNV13" s="83"/>
      <c r="UNW13" s="83"/>
      <c r="UNX13" s="83"/>
      <c r="UNY13" s="83"/>
      <c r="UNZ13" s="83"/>
      <c r="UOA13" s="83"/>
      <c r="UOB13" s="83"/>
      <c r="UOC13" s="83"/>
      <c r="UOD13" s="83"/>
      <c r="UOE13" s="83"/>
      <c r="UOF13" s="83"/>
      <c r="UOG13" s="83"/>
      <c r="UOH13" s="83"/>
      <c r="UOI13" s="83"/>
      <c r="UOJ13" s="83"/>
      <c r="UOK13" s="83"/>
      <c r="UOL13" s="83"/>
      <c r="UOM13" s="83"/>
      <c r="UON13" s="83"/>
      <c r="UOO13" s="83"/>
      <c r="UOP13" s="83"/>
      <c r="UOQ13" s="83"/>
      <c r="UOR13" s="83"/>
      <c r="UOS13" s="83"/>
      <c r="UOT13" s="83"/>
      <c r="UOU13" s="83"/>
      <c r="UOV13" s="83"/>
      <c r="UOW13" s="83"/>
      <c r="UOX13" s="83"/>
      <c r="UOY13" s="83"/>
      <c r="UOZ13" s="83"/>
      <c r="UPA13" s="83"/>
      <c r="UPB13" s="83"/>
      <c r="UPC13" s="83"/>
      <c r="UPD13" s="83"/>
      <c r="UPE13" s="83"/>
      <c r="UPF13" s="83"/>
      <c r="UPG13" s="83"/>
      <c r="UPH13" s="83"/>
      <c r="UPI13" s="83"/>
      <c r="UPJ13" s="83"/>
      <c r="UPK13" s="83"/>
      <c r="UPL13" s="83"/>
      <c r="UPM13" s="83"/>
      <c r="UPN13" s="83"/>
      <c r="UPO13" s="83"/>
      <c r="UPP13" s="83"/>
      <c r="UPQ13" s="83"/>
      <c r="UPR13" s="83"/>
      <c r="UPS13" s="83"/>
      <c r="UPT13" s="83"/>
      <c r="UPU13" s="83"/>
      <c r="UPV13" s="83"/>
      <c r="UPW13" s="83"/>
      <c r="UPX13" s="83"/>
      <c r="UPY13" s="83"/>
      <c r="UPZ13" s="83"/>
      <c r="UQA13" s="83"/>
      <c r="UQB13" s="83"/>
      <c r="UQC13" s="83"/>
      <c r="UQD13" s="83"/>
      <c r="UQE13" s="83"/>
      <c r="UQF13" s="83"/>
      <c r="UQG13" s="83"/>
      <c r="UQH13" s="83"/>
      <c r="UQI13" s="83"/>
      <c r="UQJ13" s="83"/>
      <c r="UQK13" s="83"/>
      <c r="UQL13" s="83"/>
      <c r="UQM13" s="83"/>
      <c r="UQN13" s="83"/>
      <c r="UQO13" s="83"/>
      <c r="UQP13" s="83"/>
      <c r="UQQ13" s="83"/>
      <c r="UQR13" s="83"/>
      <c r="UQS13" s="83"/>
      <c r="UQT13" s="83"/>
      <c r="UQU13" s="83"/>
      <c r="UQV13" s="83"/>
      <c r="UQW13" s="83"/>
      <c r="UQX13" s="83"/>
      <c r="UQY13" s="83"/>
      <c r="UQZ13" s="83"/>
      <c r="URA13" s="83"/>
      <c r="URB13" s="83"/>
      <c r="URC13" s="83"/>
      <c r="URD13" s="83"/>
      <c r="URE13" s="83"/>
      <c r="URF13" s="83"/>
      <c r="URG13" s="83"/>
      <c r="URH13" s="83"/>
      <c r="URI13" s="83"/>
      <c r="URJ13" s="83"/>
      <c r="URK13" s="83"/>
      <c r="URL13" s="83"/>
      <c r="URM13" s="83"/>
      <c r="URN13" s="83"/>
      <c r="URO13" s="83"/>
      <c r="URP13" s="83"/>
      <c r="URQ13" s="83"/>
      <c r="URR13" s="83"/>
      <c r="URS13" s="83"/>
      <c r="URT13" s="83"/>
      <c r="URU13" s="83"/>
      <c r="URV13" s="83"/>
      <c r="URW13" s="83"/>
      <c r="URX13" s="83"/>
      <c r="URY13" s="83"/>
      <c r="URZ13" s="83"/>
      <c r="USA13" s="83"/>
      <c r="USB13" s="83"/>
      <c r="USC13" s="83"/>
      <c r="USD13" s="83"/>
      <c r="USE13" s="83"/>
      <c r="USF13" s="83"/>
      <c r="USG13" s="83"/>
      <c r="USH13" s="83"/>
      <c r="USI13" s="83"/>
      <c r="USJ13" s="83"/>
      <c r="USK13" s="83"/>
      <c r="USL13" s="83"/>
      <c r="USM13" s="83"/>
      <c r="USN13" s="83"/>
      <c r="USO13" s="83"/>
      <c r="USP13" s="83"/>
      <c r="USQ13" s="83"/>
      <c r="USR13" s="83"/>
      <c r="USS13" s="83"/>
      <c r="UST13" s="83"/>
      <c r="USU13" s="83"/>
      <c r="USV13" s="83"/>
      <c r="USW13" s="83"/>
      <c r="USX13" s="83"/>
      <c r="USY13" s="83"/>
      <c r="USZ13" s="83"/>
      <c r="UTA13" s="83"/>
      <c r="UTB13" s="83"/>
      <c r="UTC13" s="83"/>
      <c r="UTD13" s="83"/>
      <c r="UTE13" s="83"/>
      <c r="UTF13" s="83"/>
      <c r="UTG13" s="83"/>
      <c r="UTH13" s="83"/>
      <c r="UTI13" s="83"/>
      <c r="UTJ13" s="83"/>
      <c r="UTK13" s="83"/>
      <c r="UTL13" s="83"/>
      <c r="UTM13" s="83"/>
      <c r="UTN13" s="83"/>
      <c r="UTO13" s="83"/>
      <c r="UTP13" s="83"/>
      <c r="UTQ13" s="83"/>
      <c r="UTR13" s="83"/>
      <c r="UTS13" s="83"/>
      <c r="UTT13" s="83"/>
      <c r="UTU13" s="83"/>
      <c r="UTV13" s="83"/>
      <c r="UTW13" s="83"/>
      <c r="UTX13" s="83"/>
      <c r="UTY13" s="83"/>
      <c r="UTZ13" s="83"/>
      <c r="UUA13" s="83"/>
      <c r="UUB13" s="83"/>
      <c r="UUC13" s="83"/>
      <c r="UUD13" s="83"/>
      <c r="UUE13" s="83"/>
      <c r="UUF13" s="83"/>
      <c r="UUG13" s="83"/>
      <c r="UUH13" s="83"/>
      <c r="UUI13" s="83"/>
      <c r="UUJ13" s="83"/>
      <c r="UUK13" s="83"/>
      <c r="UUL13" s="83"/>
      <c r="UUM13" s="83"/>
      <c r="UUN13" s="83"/>
      <c r="UUO13" s="83"/>
      <c r="UUP13" s="83"/>
      <c r="UUQ13" s="83"/>
      <c r="UUR13" s="83"/>
      <c r="UUS13" s="83"/>
      <c r="UUT13" s="83"/>
      <c r="UUU13" s="83"/>
      <c r="UUV13" s="83"/>
      <c r="UUW13" s="83"/>
      <c r="UUX13" s="83"/>
      <c r="UUY13" s="83"/>
      <c r="UUZ13" s="83"/>
      <c r="UVA13" s="83"/>
      <c r="UVB13" s="83"/>
      <c r="UVC13" s="83"/>
      <c r="UVD13" s="83"/>
      <c r="UVE13" s="83"/>
      <c r="UVF13" s="83"/>
      <c r="UVG13" s="83"/>
      <c r="UVH13" s="83"/>
      <c r="UVI13" s="83"/>
      <c r="UVJ13" s="83"/>
      <c r="UVK13" s="83"/>
      <c r="UVL13" s="83"/>
      <c r="UVM13" s="83"/>
      <c r="UVN13" s="83"/>
      <c r="UVO13" s="83"/>
      <c r="UVP13" s="83"/>
      <c r="UVQ13" s="83"/>
      <c r="UVR13" s="83"/>
      <c r="UVS13" s="83"/>
      <c r="UVT13" s="83"/>
      <c r="UVU13" s="83"/>
      <c r="UVV13" s="83"/>
      <c r="UVW13" s="83"/>
      <c r="UVX13" s="83"/>
      <c r="UVY13" s="83"/>
      <c r="UVZ13" s="83"/>
      <c r="UWA13" s="83"/>
      <c r="UWB13" s="83"/>
      <c r="UWC13" s="83"/>
      <c r="UWD13" s="83"/>
      <c r="UWE13" s="83"/>
      <c r="UWF13" s="83"/>
      <c r="UWG13" s="83"/>
      <c r="UWH13" s="83"/>
      <c r="UWI13" s="83"/>
      <c r="UWJ13" s="83"/>
      <c r="UWK13" s="83"/>
      <c r="UWL13" s="83"/>
      <c r="UWM13" s="83"/>
      <c r="UWN13" s="83"/>
      <c r="UWO13" s="83"/>
      <c r="UWP13" s="83"/>
      <c r="UWQ13" s="83"/>
      <c r="UWR13" s="83"/>
      <c r="UWS13" s="83"/>
      <c r="UWT13" s="83"/>
      <c r="UWU13" s="83"/>
      <c r="UWV13" s="83"/>
      <c r="UWW13" s="83"/>
      <c r="UWX13" s="83"/>
      <c r="UWY13" s="83"/>
      <c r="UWZ13" s="83"/>
      <c r="UXA13" s="83"/>
      <c r="UXB13" s="83"/>
      <c r="UXC13" s="83"/>
      <c r="UXD13" s="83"/>
      <c r="UXE13" s="83"/>
      <c r="UXF13" s="83"/>
      <c r="UXG13" s="83"/>
      <c r="UXH13" s="83"/>
      <c r="UXI13" s="83"/>
      <c r="UXJ13" s="83"/>
      <c r="UXK13" s="83"/>
      <c r="UXL13" s="83"/>
      <c r="UXM13" s="83"/>
      <c r="UXN13" s="83"/>
      <c r="UXO13" s="83"/>
      <c r="UXP13" s="83"/>
      <c r="UXQ13" s="83"/>
      <c r="UXR13" s="83"/>
      <c r="UXS13" s="83"/>
      <c r="UXT13" s="83"/>
      <c r="UXU13" s="83"/>
      <c r="UXV13" s="83"/>
      <c r="UXW13" s="83"/>
      <c r="UXX13" s="83"/>
      <c r="UXY13" s="83"/>
      <c r="UXZ13" s="83"/>
      <c r="UYA13" s="83"/>
      <c r="UYB13" s="83"/>
      <c r="UYC13" s="83"/>
      <c r="UYD13" s="83"/>
      <c r="UYE13" s="83"/>
      <c r="UYF13" s="83"/>
      <c r="UYG13" s="83"/>
      <c r="UYH13" s="83"/>
      <c r="UYI13" s="83"/>
      <c r="UYJ13" s="83"/>
      <c r="UYK13" s="83"/>
      <c r="UYL13" s="83"/>
      <c r="UYM13" s="83"/>
      <c r="UYN13" s="83"/>
      <c r="UYO13" s="83"/>
      <c r="UYP13" s="83"/>
      <c r="UYQ13" s="83"/>
      <c r="UYR13" s="83"/>
      <c r="UYS13" s="83"/>
      <c r="UYT13" s="83"/>
      <c r="UYU13" s="83"/>
      <c r="UYV13" s="83"/>
      <c r="UYW13" s="83"/>
      <c r="UYX13" s="83"/>
      <c r="UYY13" s="83"/>
      <c r="UYZ13" s="83"/>
      <c r="UZA13" s="83"/>
      <c r="UZB13" s="83"/>
      <c r="UZC13" s="83"/>
      <c r="UZD13" s="83"/>
      <c r="UZE13" s="83"/>
      <c r="UZF13" s="83"/>
      <c r="UZG13" s="83"/>
      <c r="UZH13" s="83"/>
      <c r="UZI13" s="83"/>
      <c r="UZJ13" s="83"/>
      <c r="UZK13" s="83"/>
      <c r="UZL13" s="83"/>
      <c r="UZM13" s="83"/>
      <c r="UZN13" s="83"/>
      <c r="UZO13" s="83"/>
      <c r="UZP13" s="83"/>
      <c r="UZQ13" s="83"/>
      <c r="UZR13" s="83"/>
      <c r="UZS13" s="83"/>
      <c r="UZT13" s="83"/>
      <c r="UZU13" s="83"/>
      <c r="UZV13" s="83"/>
      <c r="UZW13" s="83"/>
      <c r="UZX13" s="83"/>
      <c r="UZY13" s="83"/>
      <c r="UZZ13" s="83"/>
      <c r="VAA13" s="83"/>
      <c r="VAB13" s="83"/>
      <c r="VAC13" s="83"/>
      <c r="VAD13" s="83"/>
      <c r="VAE13" s="83"/>
      <c r="VAF13" s="83"/>
      <c r="VAG13" s="83"/>
      <c r="VAH13" s="83"/>
      <c r="VAI13" s="83"/>
      <c r="VAJ13" s="83"/>
      <c r="VAK13" s="83"/>
      <c r="VAL13" s="83"/>
      <c r="VAM13" s="83"/>
      <c r="VAN13" s="83"/>
      <c r="VAO13" s="83"/>
      <c r="VAP13" s="83"/>
      <c r="VAQ13" s="83"/>
      <c r="VAR13" s="83"/>
      <c r="VAS13" s="83"/>
      <c r="VAT13" s="83"/>
      <c r="VAU13" s="83"/>
      <c r="VAV13" s="83"/>
      <c r="VAW13" s="83"/>
      <c r="VAX13" s="83"/>
      <c r="VAY13" s="83"/>
      <c r="VAZ13" s="83"/>
      <c r="VBA13" s="83"/>
      <c r="VBB13" s="83"/>
      <c r="VBC13" s="83"/>
      <c r="VBD13" s="83"/>
      <c r="VBE13" s="83"/>
      <c r="VBF13" s="83"/>
      <c r="VBG13" s="83"/>
      <c r="VBH13" s="83"/>
      <c r="VBI13" s="83"/>
      <c r="VBJ13" s="83"/>
      <c r="VBK13" s="83"/>
      <c r="VBL13" s="83"/>
      <c r="VBM13" s="83"/>
      <c r="VBN13" s="83"/>
      <c r="VBO13" s="83"/>
      <c r="VBP13" s="83"/>
      <c r="VBQ13" s="83"/>
      <c r="VBR13" s="83"/>
      <c r="VBS13" s="83"/>
      <c r="VBT13" s="83"/>
      <c r="VBU13" s="83"/>
      <c r="VBV13" s="83"/>
      <c r="VBW13" s="83"/>
      <c r="VBX13" s="83"/>
      <c r="VBY13" s="83"/>
      <c r="VBZ13" s="83"/>
      <c r="VCA13" s="83"/>
      <c r="VCB13" s="83"/>
      <c r="VCC13" s="83"/>
      <c r="VCD13" s="83"/>
      <c r="VCE13" s="83"/>
      <c r="VCF13" s="83"/>
      <c r="VCG13" s="83"/>
      <c r="VCH13" s="83"/>
      <c r="VCI13" s="83"/>
      <c r="VCJ13" s="83"/>
      <c r="VCK13" s="83"/>
      <c r="VCL13" s="83"/>
      <c r="VCM13" s="83"/>
      <c r="VCN13" s="83"/>
      <c r="VCO13" s="83"/>
      <c r="VCP13" s="83"/>
      <c r="VCQ13" s="83"/>
      <c r="VCR13" s="83"/>
      <c r="VCS13" s="83"/>
      <c r="VCT13" s="83"/>
      <c r="VCU13" s="83"/>
      <c r="VCV13" s="83"/>
      <c r="VCW13" s="83"/>
      <c r="VCX13" s="83"/>
      <c r="VCY13" s="83"/>
      <c r="VCZ13" s="83"/>
      <c r="VDA13" s="83"/>
      <c r="VDB13" s="83"/>
      <c r="VDC13" s="83"/>
      <c r="VDD13" s="83"/>
      <c r="VDE13" s="83"/>
      <c r="VDF13" s="83"/>
      <c r="VDG13" s="83"/>
      <c r="VDH13" s="83"/>
      <c r="VDI13" s="83"/>
      <c r="VDJ13" s="83"/>
      <c r="VDK13" s="83"/>
      <c r="VDL13" s="83"/>
      <c r="VDM13" s="83"/>
      <c r="VDN13" s="83"/>
      <c r="VDO13" s="83"/>
      <c r="VDP13" s="83"/>
      <c r="VDQ13" s="83"/>
      <c r="VDR13" s="83"/>
      <c r="VDS13" s="83"/>
      <c r="VDT13" s="83"/>
      <c r="VDU13" s="83"/>
      <c r="VDV13" s="83"/>
      <c r="VDW13" s="83"/>
      <c r="VDX13" s="83"/>
      <c r="VDY13" s="83"/>
      <c r="VDZ13" s="83"/>
      <c r="VEA13" s="83"/>
      <c r="VEB13" s="83"/>
      <c r="VEC13" s="83"/>
      <c r="VED13" s="83"/>
      <c r="VEE13" s="83"/>
      <c r="VEF13" s="83"/>
      <c r="VEG13" s="83"/>
      <c r="VEH13" s="83"/>
      <c r="VEI13" s="83"/>
      <c r="VEJ13" s="83"/>
      <c r="VEK13" s="83"/>
      <c r="VEL13" s="83"/>
      <c r="VEM13" s="83"/>
      <c r="VEN13" s="83"/>
      <c r="VEO13" s="83"/>
      <c r="VEP13" s="83"/>
      <c r="VEQ13" s="83"/>
      <c r="VER13" s="83"/>
      <c r="VES13" s="83"/>
      <c r="VET13" s="83"/>
      <c r="VEU13" s="83"/>
      <c r="VEV13" s="83"/>
      <c r="VEW13" s="83"/>
      <c r="VEX13" s="83"/>
      <c r="VEY13" s="83"/>
      <c r="VEZ13" s="83"/>
      <c r="VFA13" s="83"/>
      <c r="VFB13" s="83"/>
      <c r="VFC13" s="83"/>
      <c r="VFD13" s="83"/>
      <c r="VFE13" s="83"/>
      <c r="VFF13" s="83"/>
      <c r="VFG13" s="83"/>
      <c r="VFH13" s="83"/>
      <c r="VFI13" s="83"/>
      <c r="VFJ13" s="83"/>
      <c r="VFK13" s="83"/>
      <c r="VFL13" s="83"/>
      <c r="VFM13" s="83"/>
      <c r="VFN13" s="83"/>
      <c r="VFO13" s="83"/>
      <c r="VFP13" s="83"/>
      <c r="VFQ13" s="83"/>
      <c r="VFR13" s="83"/>
      <c r="VFS13" s="83"/>
      <c r="VFT13" s="83"/>
      <c r="VFU13" s="83"/>
      <c r="VFV13" s="83"/>
      <c r="VFW13" s="83"/>
      <c r="VFX13" s="83"/>
      <c r="VFY13" s="83"/>
      <c r="VFZ13" s="83"/>
      <c r="VGA13" s="83"/>
      <c r="VGB13" s="83"/>
      <c r="VGC13" s="83"/>
      <c r="VGD13" s="83"/>
      <c r="VGE13" s="83"/>
      <c r="VGF13" s="83"/>
      <c r="VGG13" s="83"/>
      <c r="VGH13" s="83"/>
      <c r="VGI13" s="83"/>
      <c r="VGJ13" s="83"/>
      <c r="VGK13" s="83"/>
      <c r="VGL13" s="83"/>
      <c r="VGM13" s="83"/>
      <c r="VGN13" s="83"/>
      <c r="VGO13" s="83"/>
      <c r="VGP13" s="83"/>
      <c r="VGQ13" s="83"/>
      <c r="VGR13" s="83"/>
      <c r="VGS13" s="83"/>
      <c r="VGT13" s="83"/>
      <c r="VGU13" s="83"/>
      <c r="VGV13" s="83"/>
      <c r="VGW13" s="83"/>
      <c r="VGX13" s="83"/>
      <c r="VGY13" s="83"/>
      <c r="VGZ13" s="83"/>
      <c r="VHA13" s="83"/>
      <c r="VHB13" s="83"/>
      <c r="VHC13" s="83"/>
      <c r="VHD13" s="83"/>
      <c r="VHE13" s="83"/>
      <c r="VHF13" s="83"/>
      <c r="VHG13" s="83"/>
      <c r="VHH13" s="83"/>
      <c r="VHI13" s="83"/>
      <c r="VHJ13" s="83"/>
      <c r="VHK13" s="83"/>
      <c r="VHL13" s="83"/>
      <c r="VHM13" s="83"/>
      <c r="VHN13" s="83"/>
      <c r="VHO13" s="83"/>
      <c r="VHP13" s="83"/>
      <c r="VHQ13" s="83"/>
      <c r="VHR13" s="83"/>
      <c r="VHS13" s="83"/>
      <c r="VHT13" s="83"/>
      <c r="VHU13" s="83"/>
      <c r="VHV13" s="83"/>
      <c r="VHW13" s="83"/>
      <c r="VHX13" s="83"/>
      <c r="VHY13" s="83"/>
      <c r="VHZ13" s="83"/>
      <c r="VIA13" s="83"/>
      <c r="VIB13" s="83"/>
      <c r="VIC13" s="83"/>
      <c r="VID13" s="83"/>
      <c r="VIE13" s="83"/>
      <c r="VIF13" s="83"/>
      <c r="VIG13" s="83"/>
      <c r="VIH13" s="83"/>
      <c r="VII13" s="83"/>
      <c r="VIJ13" s="83"/>
      <c r="VIK13" s="83"/>
      <c r="VIL13" s="83"/>
      <c r="VIM13" s="83"/>
      <c r="VIN13" s="83"/>
      <c r="VIO13" s="83"/>
      <c r="VIP13" s="83"/>
      <c r="VIQ13" s="83"/>
      <c r="VIR13" s="83"/>
      <c r="VIS13" s="83"/>
      <c r="VIT13" s="83"/>
      <c r="VIU13" s="83"/>
      <c r="VIV13" s="83"/>
      <c r="VIW13" s="83"/>
      <c r="VIX13" s="83"/>
      <c r="VIY13" s="83"/>
      <c r="VIZ13" s="83"/>
      <c r="VJA13" s="83"/>
      <c r="VJB13" s="83"/>
      <c r="VJC13" s="83"/>
      <c r="VJD13" s="83"/>
      <c r="VJE13" s="83"/>
      <c r="VJF13" s="83"/>
      <c r="VJG13" s="83"/>
      <c r="VJH13" s="83"/>
      <c r="VJI13" s="83"/>
      <c r="VJJ13" s="83"/>
      <c r="VJK13" s="83"/>
      <c r="VJL13" s="83"/>
      <c r="VJM13" s="83"/>
      <c r="VJN13" s="83"/>
      <c r="VJO13" s="83"/>
      <c r="VJP13" s="83"/>
      <c r="VJQ13" s="83"/>
      <c r="VJR13" s="83"/>
      <c r="VJS13" s="83"/>
      <c r="VJT13" s="83"/>
      <c r="VJU13" s="83"/>
      <c r="VJV13" s="83"/>
      <c r="VJW13" s="83"/>
      <c r="VJX13" s="83"/>
      <c r="VJY13" s="83"/>
      <c r="VJZ13" s="83"/>
      <c r="VKA13" s="83"/>
      <c r="VKB13" s="83"/>
      <c r="VKC13" s="83"/>
      <c r="VKD13" s="83"/>
      <c r="VKE13" s="83"/>
      <c r="VKF13" s="83"/>
      <c r="VKG13" s="83"/>
      <c r="VKH13" s="83"/>
      <c r="VKI13" s="83"/>
      <c r="VKJ13" s="83"/>
      <c r="VKK13" s="83"/>
      <c r="VKL13" s="83"/>
      <c r="VKM13" s="83"/>
      <c r="VKN13" s="83"/>
      <c r="VKO13" s="83"/>
      <c r="VKP13" s="83"/>
      <c r="VKQ13" s="83"/>
      <c r="VKR13" s="83"/>
      <c r="VKS13" s="83"/>
      <c r="VKT13" s="83"/>
      <c r="VKU13" s="83"/>
      <c r="VKV13" s="83"/>
      <c r="VKW13" s="83"/>
      <c r="VKX13" s="83"/>
      <c r="VKY13" s="83"/>
      <c r="VKZ13" s="83"/>
      <c r="VLA13" s="83"/>
      <c r="VLB13" s="83"/>
      <c r="VLC13" s="83"/>
      <c r="VLD13" s="83"/>
      <c r="VLE13" s="83"/>
      <c r="VLF13" s="83"/>
      <c r="VLG13" s="83"/>
      <c r="VLH13" s="83"/>
      <c r="VLI13" s="83"/>
      <c r="VLJ13" s="83"/>
      <c r="VLK13" s="83"/>
      <c r="VLL13" s="83"/>
      <c r="VLM13" s="83"/>
      <c r="VLN13" s="83"/>
      <c r="VLO13" s="83"/>
      <c r="VLP13" s="83"/>
      <c r="VLQ13" s="83"/>
      <c r="VLR13" s="83"/>
      <c r="VLS13" s="83"/>
      <c r="VLT13" s="83"/>
      <c r="VLU13" s="83"/>
      <c r="VLV13" s="83"/>
      <c r="VLW13" s="83"/>
      <c r="VLX13" s="83"/>
      <c r="VLY13" s="83"/>
      <c r="VLZ13" s="83"/>
      <c r="VMA13" s="83"/>
      <c r="VMB13" s="83"/>
      <c r="VMC13" s="83"/>
      <c r="VMD13" s="83"/>
      <c r="VME13" s="83"/>
      <c r="VMF13" s="83"/>
      <c r="VMG13" s="83"/>
      <c r="VMH13" s="83"/>
      <c r="VMI13" s="83"/>
      <c r="VMJ13" s="83"/>
      <c r="VMK13" s="83"/>
      <c r="VML13" s="83"/>
      <c r="VMM13" s="83"/>
      <c r="VMN13" s="83"/>
      <c r="VMO13" s="83"/>
      <c r="VMP13" s="83"/>
      <c r="VMQ13" s="83"/>
      <c r="VMR13" s="83"/>
      <c r="VMS13" s="83"/>
      <c r="VMT13" s="83"/>
      <c r="VMU13" s="83"/>
      <c r="VMV13" s="83"/>
      <c r="VMW13" s="83"/>
      <c r="VMX13" s="83"/>
      <c r="VMY13" s="83"/>
      <c r="VMZ13" s="83"/>
      <c r="VNA13" s="83"/>
      <c r="VNB13" s="83"/>
      <c r="VNC13" s="83"/>
      <c r="VND13" s="83"/>
      <c r="VNE13" s="83"/>
      <c r="VNF13" s="83"/>
      <c r="VNG13" s="83"/>
      <c r="VNH13" s="83"/>
      <c r="VNI13" s="83"/>
      <c r="VNJ13" s="83"/>
      <c r="VNK13" s="83"/>
      <c r="VNL13" s="83"/>
      <c r="VNM13" s="83"/>
      <c r="VNN13" s="83"/>
      <c r="VNO13" s="83"/>
      <c r="VNP13" s="83"/>
      <c r="VNQ13" s="83"/>
      <c r="VNR13" s="83"/>
      <c r="VNS13" s="83"/>
      <c r="VNT13" s="83"/>
      <c r="VNU13" s="83"/>
      <c r="VNV13" s="83"/>
      <c r="VNW13" s="83"/>
      <c r="VNX13" s="83"/>
      <c r="VNY13" s="83"/>
      <c r="VNZ13" s="83"/>
      <c r="VOA13" s="83"/>
      <c r="VOB13" s="83"/>
      <c r="VOC13" s="83"/>
      <c r="VOD13" s="83"/>
      <c r="VOE13" s="83"/>
      <c r="VOF13" s="83"/>
      <c r="VOG13" s="83"/>
      <c r="VOH13" s="83"/>
      <c r="VOI13" s="83"/>
      <c r="VOJ13" s="83"/>
      <c r="VOK13" s="83"/>
      <c r="VOL13" s="83"/>
      <c r="VOM13" s="83"/>
      <c r="VON13" s="83"/>
      <c r="VOO13" s="83"/>
      <c r="VOP13" s="83"/>
      <c r="VOQ13" s="83"/>
      <c r="VOR13" s="83"/>
      <c r="VOS13" s="83"/>
      <c r="VOT13" s="83"/>
      <c r="VOU13" s="83"/>
      <c r="VOV13" s="83"/>
      <c r="VOW13" s="83"/>
      <c r="VOX13" s="83"/>
      <c r="VOY13" s="83"/>
      <c r="VOZ13" s="83"/>
      <c r="VPA13" s="83"/>
      <c r="VPB13" s="83"/>
      <c r="VPC13" s="83"/>
      <c r="VPD13" s="83"/>
      <c r="VPE13" s="83"/>
      <c r="VPF13" s="83"/>
      <c r="VPG13" s="83"/>
      <c r="VPH13" s="83"/>
      <c r="VPI13" s="83"/>
      <c r="VPJ13" s="83"/>
      <c r="VPK13" s="83"/>
      <c r="VPL13" s="83"/>
      <c r="VPM13" s="83"/>
      <c r="VPN13" s="83"/>
      <c r="VPO13" s="83"/>
      <c r="VPP13" s="83"/>
      <c r="VPQ13" s="83"/>
      <c r="VPR13" s="83"/>
      <c r="VPS13" s="83"/>
      <c r="VPT13" s="83"/>
      <c r="VPU13" s="83"/>
      <c r="VPV13" s="83"/>
      <c r="VPW13" s="83"/>
      <c r="VPX13" s="83"/>
      <c r="VPY13" s="83"/>
      <c r="VPZ13" s="83"/>
      <c r="VQA13" s="83"/>
      <c r="VQB13" s="83"/>
      <c r="VQC13" s="83"/>
      <c r="VQD13" s="83"/>
      <c r="VQE13" s="83"/>
      <c r="VQF13" s="83"/>
      <c r="VQG13" s="83"/>
      <c r="VQH13" s="83"/>
      <c r="VQI13" s="83"/>
      <c r="VQJ13" s="83"/>
      <c r="VQK13" s="83"/>
      <c r="VQL13" s="83"/>
      <c r="VQM13" s="83"/>
      <c r="VQN13" s="83"/>
      <c r="VQO13" s="83"/>
      <c r="VQP13" s="83"/>
      <c r="VQQ13" s="83"/>
      <c r="VQR13" s="83"/>
      <c r="VQS13" s="83"/>
      <c r="VQT13" s="83"/>
      <c r="VQU13" s="83"/>
      <c r="VQV13" s="83"/>
      <c r="VQW13" s="83"/>
      <c r="VQX13" s="83"/>
      <c r="VQY13" s="83"/>
      <c r="VQZ13" s="83"/>
      <c r="VRA13" s="83"/>
      <c r="VRB13" s="83"/>
      <c r="VRC13" s="83"/>
      <c r="VRD13" s="83"/>
      <c r="VRE13" s="83"/>
      <c r="VRF13" s="83"/>
      <c r="VRG13" s="83"/>
      <c r="VRH13" s="83"/>
      <c r="VRI13" s="83"/>
      <c r="VRJ13" s="83"/>
      <c r="VRK13" s="83"/>
      <c r="VRL13" s="83"/>
      <c r="VRM13" s="83"/>
      <c r="VRN13" s="83"/>
      <c r="VRO13" s="83"/>
      <c r="VRP13" s="83"/>
      <c r="VRQ13" s="83"/>
      <c r="VRR13" s="83"/>
      <c r="VRS13" s="83"/>
      <c r="VRT13" s="83"/>
      <c r="VRU13" s="83"/>
      <c r="VRV13" s="83"/>
      <c r="VRW13" s="83"/>
      <c r="VRX13" s="83"/>
      <c r="VRY13" s="83"/>
      <c r="VRZ13" s="83"/>
      <c r="VSA13" s="83"/>
      <c r="VSB13" s="83"/>
      <c r="VSC13" s="83"/>
      <c r="VSD13" s="83"/>
      <c r="VSE13" s="83"/>
      <c r="VSF13" s="83"/>
      <c r="VSG13" s="83"/>
      <c r="VSH13" s="83"/>
      <c r="VSI13" s="83"/>
      <c r="VSJ13" s="83"/>
      <c r="VSK13" s="83"/>
      <c r="VSL13" s="83"/>
      <c r="VSM13" s="83"/>
      <c r="VSN13" s="83"/>
      <c r="VSO13" s="83"/>
      <c r="VSP13" s="83"/>
      <c r="VSQ13" s="83"/>
      <c r="VSR13" s="83"/>
      <c r="VSS13" s="83"/>
      <c r="VST13" s="83"/>
      <c r="VSU13" s="83"/>
      <c r="VSV13" s="83"/>
      <c r="VSW13" s="83"/>
      <c r="VSX13" s="83"/>
      <c r="VSY13" s="83"/>
      <c r="VSZ13" s="83"/>
      <c r="VTA13" s="83"/>
      <c r="VTB13" s="83"/>
      <c r="VTC13" s="83"/>
      <c r="VTD13" s="83"/>
      <c r="VTE13" s="83"/>
      <c r="VTF13" s="83"/>
      <c r="VTG13" s="83"/>
      <c r="VTH13" s="83"/>
      <c r="VTI13" s="83"/>
      <c r="VTJ13" s="83"/>
      <c r="VTK13" s="83"/>
      <c r="VTL13" s="83"/>
      <c r="VTM13" s="83"/>
      <c r="VTN13" s="83"/>
      <c r="VTO13" s="83"/>
      <c r="VTP13" s="83"/>
      <c r="VTQ13" s="83"/>
      <c r="VTR13" s="83"/>
      <c r="VTS13" s="83"/>
      <c r="VTT13" s="83"/>
      <c r="VTU13" s="83"/>
      <c r="VTV13" s="83"/>
      <c r="VTW13" s="83"/>
      <c r="VTX13" s="83"/>
      <c r="VTY13" s="83"/>
      <c r="VTZ13" s="83"/>
      <c r="VUA13" s="83"/>
      <c r="VUB13" s="83"/>
      <c r="VUC13" s="83"/>
      <c r="VUD13" s="83"/>
      <c r="VUE13" s="83"/>
      <c r="VUF13" s="83"/>
      <c r="VUG13" s="83"/>
      <c r="VUH13" s="83"/>
      <c r="VUI13" s="83"/>
      <c r="VUJ13" s="83"/>
      <c r="VUK13" s="83"/>
      <c r="VUL13" s="83"/>
      <c r="VUM13" s="83"/>
      <c r="VUN13" s="83"/>
      <c r="VUO13" s="83"/>
      <c r="VUP13" s="83"/>
      <c r="VUQ13" s="83"/>
      <c r="VUR13" s="83"/>
      <c r="VUS13" s="83"/>
      <c r="VUT13" s="83"/>
      <c r="VUU13" s="83"/>
      <c r="VUV13" s="83"/>
      <c r="VUW13" s="83"/>
      <c r="VUX13" s="83"/>
      <c r="VUY13" s="83"/>
      <c r="VUZ13" s="83"/>
      <c r="VVA13" s="83"/>
      <c r="VVB13" s="83"/>
      <c r="VVC13" s="83"/>
      <c r="VVD13" s="83"/>
      <c r="VVE13" s="83"/>
      <c r="VVF13" s="83"/>
      <c r="VVG13" s="83"/>
      <c r="VVH13" s="83"/>
      <c r="VVI13" s="83"/>
      <c r="VVJ13" s="83"/>
      <c r="VVK13" s="83"/>
      <c r="VVL13" s="83"/>
      <c r="VVM13" s="83"/>
      <c r="VVN13" s="83"/>
      <c r="VVO13" s="83"/>
      <c r="VVP13" s="83"/>
      <c r="VVQ13" s="83"/>
      <c r="VVR13" s="83"/>
      <c r="VVS13" s="83"/>
      <c r="VVT13" s="83"/>
      <c r="VVU13" s="83"/>
      <c r="VVV13" s="83"/>
      <c r="VVW13" s="83"/>
      <c r="VVX13" s="83"/>
      <c r="VVY13" s="83"/>
      <c r="VVZ13" s="83"/>
      <c r="VWA13" s="83"/>
      <c r="VWB13" s="83"/>
      <c r="VWC13" s="83"/>
      <c r="VWD13" s="83"/>
      <c r="VWE13" s="83"/>
      <c r="VWF13" s="83"/>
      <c r="VWG13" s="83"/>
      <c r="VWH13" s="83"/>
      <c r="VWI13" s="83"/>
      <c r="VWJ13" s="83"/>
      <c r="VWK13" s="83"/>
      <c r="VWL13" s="83"/>
      <c r="VWM13" s="83"/>
      <c r="VWN13" s="83"/>
      <c r="VWO13" s="83"/>
      <c r="VWP13" s="83"/>
      <c r="VWQ13" s="83"/>
      <c r="VWR13" s="83"/>
      <c r="VWS13" s="83"/>
      <c r="VWT13" s="83"/>
      <c r="VWU13" s="83"/>
      <c r="VWV13" s="83"/>
      <c r="VWW13" s="83"/>
      <c r="VWX13" s="83"/>
      <c r="VWY13" s="83"/>
      <c r="VWZ13" s="83"/>
      <c r="VXA13" s="83"/>
      <c r="VXB13" s="83"/>
      <c r="VXC13" s="83"/>
      <c r="VXD13" s="83"/>
      <c r="VXE13" s="83"/>
      <c r="VXF13" s="83"/>
      <c r="VXG13" s="83"/>
      <c r="VXH13" s="83"/>
      <c r="VXI13" s="83"/>
      <c r="VXJ13" s="83"/>
      <c r="VXK13" s="83"/>
      <c r="VXL13" s="83"/>
      <c r="VXM13" s="83"/>
      <c r="VXN13" s="83"/>
      <c r="VXO13" s="83"/>
      <c r="VXP13" s="83"/>
      <c r="VXQ13" s="83"/>
      <c r="VXR13" s="83"/>
      <c r="VXS13" s="83"/>
      <c r="VXT13" s="83"/>
      <c r="VXU13" s="83"/>
      <c r="VXV13" s="83"/>
      <c r="VXW13" s="83"/>
      <c r="VXX13" s="83"/>
      <c r="VXY13" s="83"/>
      <c r="VXZ13" s="83"/>
      <c r="VYA13" s="83"/>
      <c r="VYB13" s="83"/>
      <c r="VYC13" s="83"/>
      <c r="VYD13" s="83"/>
      <c r="VYE13" s="83"/>
      <c r="VYF13" s="83"/>
      <c r="VYG13" s="83"/>
      <c r="VYH13" s="83"/>
      <c r="VYI13" s="83"/>
      <c r="VYJ13" s="83"/>
      <c r="VYK13" s="83"/>
      <c r="VYL13" s="83"/>
      <c r="VYM13" s="83"/>
      <c r="VYN13" s="83"/>
      <c r="VYO13" s="83"/>
      <c r="VYP13" s="83"/>
      <c r="VYQ13" s="83"/>
      <c r="VYR13" s="83"/>
      <c r="VYS13" s="83"/>
      <c r="VYT13" s="83"/>
      <c r="VYU13" s="83"/>
      <c r="VYV13" s="83"/>
      <c r="VYW13" s="83"/>
      <c r="VYX13" s="83"/>
      <c r="VYY13" s="83"/>
      <c r="VYZ13" s="83"/>
      <c r="VZA13" s="83"/>
      <c r="VZB13" s="83"/>
      <c r="VZC13" s="83"/>
      <c r="VZD13" s="83"/>
      <c r="VZE13" s="83"/>
      <c r="VZF13" s="83"/>
      <c r="VZG13" s="83"/>
      <c r="VZH13" s="83"/>
      <c r="VZI13" s="83"/>
      <c r="VZJ13" s="83"/>
      <c r="VZK13" s="83"/>
      <c r="VZL13" s="83"/>
      <c r="VZM13" s="83"/>
      <c r="VZN13" s="83"/>
      <c r="VZO13" s="83"/>
      <c r="VZP13" s="83"/>
      <c r="VZQ13" s="83"/>
      <c r="VZR13" s="83"/>
      <c r="VZS13" s="83"/>
      <c r="VZT13" s="83"/>
      <c r="VZU13" s="83"/>
      <c r="VZV13" s="83"/>
      <c r="VZW13" s="83"/>
      <c r="VZX13" s="83"/>
      <c r="VZY13" s="83"/>
      <c r="VZZ13" s="83"/>
      <c r="WAA13" s="83"/>
      <c r="WAB13" s="83"/>
      <c r="WAC13" s="83"/>
      <c r="WAD13" s="83"/>
      <c r="WAE13" s="83"/>
      <c r="WAF13" s="83"/>
      <c r="WAG13" s="83"/>
      <c r="WAH13" s="83"/>
      <c r="WAI13" s="83"/>
      <c r="WAJ13" s="83"/>
      <c r="WAK13" s="83"/>
      <c r="WAL13" s="83"/>
      <c r="WAM13" s="83"/>
      <c r="WAN13" s="83"/>
      <c r="WAO13" s="83"/>
      <c r="WAP13" s="83"/>
      <c r="WAQ13" s="83"/>
      <c r="WAR13" s="83"/>
      <c r="WAS13" s="83"/>
      <c r="WAT13" s="83"/>
      <c r="WAU13" s="83"/>
      <c r="WAV13" s="83"/>
      <c r="WAW13" s="83"/>
      <c r="WAX13" s="83"/>
      <c r="WAY13" s="83"/>
      <c r="WAZ13" s="83"/>
      <c r="WBA13" s="83"/>
      <c r="WBB13" s="83"/>
      <c r="WBC13" s="83"/>
      <c r="WBD13" s="83"/>
      <c r="WBE13" s="83"/>
      <c r="WBF13" s="83"/>
      <c r="WBG13" s="83"/>
      <c r="WBH13" s="83"/>
      <c r="WBI13" s="83"/>
      <c r="WBJ13" s="83"/>
      <c r="WBK13" s="83"/>
      <c r="WBL13" s="83"/>
      <c r="WBM13" s="83"/>
      <c r="WBN13" s="83"/>
      <c r="WBO13" s="83"/>
      <c r="WBP13" s="83"/>
      <c r="WBQ13" s="83"/>
      <c r="WBR13" s="83"/>
      <c r="WBS13" s="83"/>
      <c r="WBT13" s="83"/>
      <c r="WBU13" s="83"/>
      <c r="WBV13" s="83"/>
      <c r="WBW13" s="83"/>
      <c r="WBX13" s="83"/>
      <c r="WBY13" s="83"/>
      <c r="WBZ13" s="83"/>
      <c r="WCA13" s="83"/>
      <c r="WCB13" s="83"/>
      <c r="WCC13" s="83"/>
      <c r="WCD13" s="83"/>
      <c r="WCE13" s="83"/>
      <c r="WCF13" s="83"/>
      <c r="WCG13" s="83"/>
      <c r="WCH13" s="83"/>
      <c r="WCI13" s="83"/>
      <c r="WCJ13" s="83"/>
      <c r="WCK13" s="83"/>
      <c r="WCL13" s="83"/>
      <c r="WCM13" s="83"/>
      <c r="WCN13" s="83"/>
      <c r="WCO13" s="83"/>
      <c r="WCP13" s="83"/>
      <c r="WCQ13" s="83"/>
      <c r="WCR13" s="83"/>
      <c r="WCS13" s="83"/>
      <c r="WCT13" s="83"/>
      <c r="WCU13" s="83"/>
      <c r="WCV13" s="83"/>
      <c r="WCW13" s="83"/>
      <c r="WCX13" s="83"/>
      <c r="WCY13" s="83"/>
      <c r="WCZ13" s="83"/>
      <c r="WDA13" s="83"/>
      <c r="WDB13" s="83"/>
      <c r="WDC13" s="83"/>
      <c r="WDD13" s="83"/>
      <c r="WDE13" s="83"/>
      <c r="WDF13" s="83"/>
      <c r="WDG13" s="83"/>
      <c r="WDH13" s="83"/>
      <c r="WDI13" s="83"/>
      <c r="WDJ13" s="83"/>
      <c r="WDK13" s="83"/>
      <c r="WDL13" s="83"/>
      <c r="WDM13" s="83"/>
      <c r="WDN13" s="83"/>
      <c r="WDO13" s="83"/>
      <c r="WDP13" s="83"/>
      <c r="WDQ13" s="83"/>
      <c r="WDR13" s="83"/>
      <c r="WDS13" s="83"/>
      <c r="WDT13" s="83"/>
      <c r="WDU13" s="83"/>
      <c r="WDV13" s="83"/>
      <c r="WDW13" s="83"/>
      <c r="WDX13" s="83"/>
      <c r="WDY13" s="83"/>
      <c r="WDZ13" s="83"/>
      <c r="WEA13" s="83"/>
      <c r="WEB13" s="83"/>
      <c r="WEC13" s="83"/>
      <c r="WED13" s="83"/>
      <c r="WEE13" s="83"/>
      <c r="WEF13" s="83"/>
      <c r="WEG13" s="83"/>
      <c r="WEH13" s="83"/>
      <c r="WEI13" s="83"/>
      <c r="WEJ13" s="83"/>
      <c r="WEK13" s="83"/>
      <c r="WEL13" s="83"/>
      <c r="WEM13" s="83"/>
      <c r="WEN13" s="83"/>
      <c r="WEO13" s="83"/>
      <c r="WEP13" s="83"/>
      <c r="WEQ13" s="83"/>
      <c r="WER13" s="83"/>
      <c r="WES13" s="83"/>
      <c r="WET13" s="83"/>
      <c r="WEU13" s="83"/>
      <c r="WEV13" s="83"/>
      <c r="WEW13" s="83"/>
      <c r="WEX13" s="83"/>
      <c r="WEY13" s="83"/>
      <c r="WEZ13" s="83"/>
      <c r="WFA13" s="83"/>
      <c r="WFB13" s="83"/>
      <c r="WFC13" s="83"/>
      <c r="WFD13" s="83"/>
      <c r="WFE13" s="83"/>
      <c r="WFF13" s="83"/>
      <c r="WFG13" s="83"/>
      <c r="WFH13" s="83"/>
      <c r="WFI13" s="83"/>
      <c r="WFJ13" s="83"/>
      <c r="WFK13" s="83"/>
      <c r="WFL13" s="83"/>
      <c r="WFM13" s="83"/>
      <c r="WFN13" s="83"/>
      <c r="WFO13" s="83"/>
      <c r="WFP13" s="83"/>
      <c r="WFQ13" s="83"/>
      <c r="WFR13" s="83"/>
      <c r="WFS13" s="83"/>
      <c r="WFT13" s="83"/>
      <c r="WFU13" s="83"/>
      <c r="WFV13" s="83"/>
      <c r="WFW13" s="83"/>
      <c r="WFX13" s="83"/>
      <c r="WFY13" s="83"/>
      <c r="WFZ13" s="83"/>
      <c r="WGA13" s="83"/>
      <c r="WGB13" s="83"/>
      <c r="WGC13" s="83"/>
      <c r="WGD13" s="83"/>
      <c r="WGE13" s="83"/>
      <c r="WGF13" s="83"/>
      <c r="WGG13" s="83"/>
      <c r="WGH13" s="83"/>
      <c r="WGI13" s="83"/>
      <c r="WGJ13" s="83"/>
      <c r="WGK13" s="83"/>
      <c r="WGL13" s="83"/>
      <c r="WGM13" s="83"/>
      <c r="WGN13" s="83"/>
      <c r="WGO13" s="83"/>
      <c r="WGP13" s="83"/>
      <c r="WGQ13" s="83"/>
      <c r="WGR13" s="83"/>
      <c r="WGS13" s="83"/>
      <c r="WGT13" s="83"/>
      <c r="WGU13" s="83"/>
      <c r="WGV13" s="83"/>
      <c r="WGW13" s="83"/>
      <c r="WGX13" s="83"/>
      <c r="WGY13" s="83"/>
      <c r="WGZ13" s="83"/>
      <c r="WHA13" s="83"/>
      <c r="WHB13" s="83"/>
      <c r="WHC13" s="83"/>
      <c r="WHD13" s="83"/>
      <c r="WHE13" s="83"/>
      <c r="WHF13" s="83"/>
      <c r="WHG13" s="83"/>
      <c r="WHH13" s="83"/>
      <c r="WHI13" s="83"/>
      <c r="WHJ13" s="83"/>
      <c r="WHK13" s="83"/>
      <c r="WHL13" s="83"/>
      <c r="WHM13" s="83"/>
      <c r="WHN13" s="83"/>
      <c r="WHO13" s="83"/>
      <c r="WHP13" s="83"/>
      <c r="WHQ13" s="83"/>
      <c r="WHR13" s="83"/>
      <c r="WHS13" s="83"/>
      <c r="WHT13" s="83"/>
      <c r="WHU13" s="83"/>
      <c r="WHV13" s="83"/>
      <c r="WHW13" s="83"/>
      <c r="WHX13" s="83"/>
      <c r="WHY13" s="83"/>
      <c r="WHZ13" s="83"/>
      <c r="WIA13" s="83"/>
      <c r="WIB13" s="83"/>
      <c r="WIC13" s="83"/>
      <c r="WID13" s="83"/>
      <c r="WIE13" s="83"/>
      <c r="WIF13" s="83"/>
      <c r="WIG13" s="83"/>
      <c r="WIH13" s="83"/>
      <c r="WII13" s="83"/>
      <c r="WIJ13" s="83"/>
      <c r="WIK13" s="83"/>
      <c r="WIL13" s="83"/>
      <c r="WIM13" s="83"/>
      <c r="WIN13" s="83"/>
      <c r="WIO13" s="83"/>
      <c r="WIP13" s="83"/>
      <c r="WIQ13" s="83"/>
      <c r="WIR13" s="83"/>
      <c r="WIS13" s="83"/>
      <c r="WIT13" s="83"/>
      <c r="WIU13" s="83"/>
      <c r="WIV13" s="83"/>
      <c r="WIW13" s="83"/>
      <c r="WIX13" s="83"/>
      <c r="WIY13" s="83"/>
      <c r="WIZ13" s="83"/>
      <c r="WJA13" s="83"/>
      <c r="WJB13" s="83"/>
      <c r="WJC13" s="83"/>
      <c r="WJD13" s="83"/>
      <c r="WJE13" s="83"/>
      <c r="WJF13" s="83"/>
      <c r="WJG13" s="83"/>
      <c r="WJH13" s="83"/>
      <c r="WJI13" s="83"/>
      <c r="WJJ13" s="83"/>
      <c r="WJK13" s="83"/>
      <c r="WJL13" s="83"/>
      <c r="WJM13" s="83"/>
      <c r="WJN13" s="83"/>
      <c r="WJO13" s="83"/>
      <c r="WJP13" s="83"/>
      <c r="WJQ13" s="83"/>
      <c r="WJR13" s="83"/>
      <c r="WJS13" s="83"/>
      <c r="WJT13" s="83"/>
      <c r="WJU13" s="83"/>
      <c r="WJV13" s="83"/>
      <c r="WJW13" s="83"/>
      <c r="WJX13" s="83"/>
      <c r="WJY13" s="83"/>
      <c r="WJZ13" s="83"/>
      <c r="WKA13" s="83"/>
      <c r="WKB13" s="83"/>
      <c r="WKC13" s="83"/>
      <c r="WKD13" s="83"/>
      <c r="WKE13" s="83"/>
      <c r="WKF13" s="83"/>
      <c r="WKG13" s="83"/>
      <c r="WKH13" s="83"/>
      <c r="WKI13" s="83"/>
      <c r="WKJ13" s="83"/>
      <c r="WKK13" s="83"/>
      <c r="WKL13" s="83"/>
      <c r="WKM13" s="83"/>
      <c r="WKN13" s="83"/>
      <c r="WKO13" s="83"/>
      <c r="WKP13" s="83"/>
      <c r="WKQ13" s="83"/>
      <c r="WKR13" s="83"/>
      <c r="WKS13" s="83"/>
      <c r="WKT13" s="83"/>
      <c r="WKU13" s="83"/>
      <c r="WKV13" s="83"/>
      <c r="WKW13" s="83"/>
      <c r="WKX13" s="83"/>
      <c r="WKY13" s="83"/>
      <c r="WKZ13" s="83"/>
      <c r="WLA13" s="83"/>
      <c r="WLB13" s="83"/>
      <c r="WLC13" s="83"/>
      <c r="WLD13" s="83"/>
      <c r="WLE13" s="83"/>
      <c r="WLF13" s="83"/>
      <c r="WLG13" s="83"/>
      <c r="WLH13" s="83"/>
      <c r="WLI13" s="83"/>
      <c r="WLJ13" s="83"/>
      <c r="WLK13" s="83"/>
      <c r="WLL13" s="83"/>
      <c r="WLM13" s="83"/>
      <c r="WLN13" s="83"/>
      <c r="WLO13" s="83"/>
      <c r="WLP13" s="83"/>
      <c r="WLQ13" s="83"/>
      <c r="WLR13" s="83"/>
      <c r="WLS13" s="83"/>
      <c r="WLT13" s="83"/>
      <c r="WLU13" s="83"/>
      <c r="WLV13" s="83"/>
      <c r="WLW13" s="83"/>
      <c r="WLX13" s="83"/>
      <c r="WLY13" s="83"/>
      <c r="WLZ13" s="83"/>
      <c r="WMA13" s="83"/>
      <c r="WMB13" s="83"/>
      <c r="WMC13" s="83"/>
      <c r="WMD13" s="83"/>
      <c r="WME13" s="83"/>
      <c r="WMF13" s="83"/>
      <c r="WMG13" s="83"/>
      <c r="WMH13" s="83"/>
      <c r="WMI13" s="83"/>
      <c r="WMJ13" s="83"/>
      <c r="WMK13" s="83"/>
      <c r="WML13" s="83"/>
      <c r="WMM13" s="83"/>
      <c r="WMN13" s="83"/>
      <c r="WMO13" s="83"/>
      <c r="WMP13" s="83"/>
      <c r="WMQ13" s="83"/>
      <c r="WMR13" s="83"/>
      <c r="WMS13" s="83"/>
      <c r="WMT13" s="83"/>
      <c r="WMU13" s="83"/>
      <c r="WMV13" s="83"/>
      <c r="WMW13" s="83"/>
      <c r="WMX13" s="83"/>
      <c r="WMY13" s="83"/>
      <c r="WMZ13" s="83"/>
      <c r="WNA13" s="83"/>
      <c r="WNB13" s="83"/>
      <c r="WNC13" s="83"/>
      <c r="WND13" s="83"/>
      <c r="WNE13" s="83"/>
      <c r="WNF13" s="83"/>
      <c r="WNG13" s="83"/>
      <c r="WNH13" s="83"/>
      <c r="WNI13" s="83"/>
      <c r="WNJ13" s="83"/>
      <c r="WNK13" s="83"/>
      <c r="WNL13" s="83"/>
      <c r="WNM13" s="83"/>
      <c r="WNN13" s="83"/>
      <c r="WNO13" s="83"/>
      <c r="WNP13" s="83"/>
      <c r="WNQ13" s="83"/>
      <c r="WNR13" s="83"/>
      <c r="WNS13" s="83"/>
      <c r="WNT13" s="83"/>
      <c r="WNU13" s="83"/>
      <c r="WNV13" s="83"/>
      <c r="WNW13" s="83"/>
      <c r="WNX13" s="83"/>
      <c r="WNY13" s="83"/>
      <c r="WNZ13" s="83"/>
      <c r="WOA13" s="83"/>
      <c r="WOB13" s="83"/>
      <c r="WOC13" s="83"/>
      <c r="WOD13" s="83"/>
      <c r="WOE13" s="83"/>
      <c r="WOF13" s="83"/>
      <c r="WOG13" s="83"/>
      <c r="WOH13" s="83"/>
      <c r="WOI13" s="83"/>
      <c r="WOJ13" s="83"/>
      <c r="WOK13" s="83"/>
      <c r="WOL13" s="83"/>
      <c r="WOM13" s="83"/>
      <c r="WON13" s="83"/>
      <c r="WOO13" s="83"/>
      <c r="WOP13" s="83"/>
      <c r="WOQ13" s="83"/>
      <c r="WOR13" s="83"/>
      <c r="WOS13" s="83"/>
      <c r="WOT13" s="83"/>
      <c r="WOU13" s="83"/>
      <c r="WOV13" s="83"/>
      <c r="WOW13" s="83"/>
      <c r="WOX13" s="83"/>
      <c r="WOY13" s="83"/>
      <c r="WOZ13" s="83"/>
      <c r="WPA13" s="83"/>
      <c r="WPB13" s="83"/>
      <c r="WPC13" s="83"/>
      <c r="WPD13" s="83"/>
      <c r="WPE13" s="83"/>
      <c r="WPF13" s="83"/>
      <c r="WPG13" s="83"/>
      <c r="WPH13" s="83"/>
      <c r="WPI13" s="83"/>
      <c r="WPJ13" s="83"/>
      <c r="WPK13" s="83"/>
      <c r="WPL13" s="83"/>
      <c r="WPM13" s="83"/>
      <c r="WPN13" s="83"/>
      <c r="WPO13" s="83"/>
      <c r="WPP13" s="83"/>
      <c r="WPQ13" s="83"/>
      <c r="WPR13" s="83"/>
      <c r="WPS13" s="83"/>
      <c r="WPT13" s="83"/>
      <c r="WPU13" s="83"/>
      <c r="WPV13" s="83"/>
      <c r="WPW13" s="83"/>
      <c r="WPX13" s="83"/>
      <c r="WPY13" s="83"/>
      <c r="WPZ13" s="83"/>
      <c r="WQA13" s="83"/>
      <c r="WQB13" s="83"/>
      <c r="WQC13" s="83"/>
      <c r="WQD13" s="83"/>
      <c r="WQE13" s="83"/>
      <c r="WQF13" s="83"/>
      <c r="WQG13" s="83"/>
      <c r="WQH13" s="83"/>
      <c r="WQI13" s="83"/>
      <c r="WQJ13" s="83"/>
      <c r="WQK13" s="83"/>
      <c r="WQL13" s="83"/>
      <c r="WQM13" s="83"/>
      <c r="WQN13" s="83"/>
      <c r="WQO13" s="83"/>
      <c r="WQP13" s="83"/>
      <c r="WQQ13" s="83"/>
      <c r="WQR13" s="83"/>
      <c r="WQS13" s="83"/>
      <c r="WQT13" s="83"/>
      <c r="WQU13" s="83"/>
      <c r="WQV13" s="83"/>
      <c r="WQW13" s="83"/>
      <c r="WQX13" s="83"/>
      <c r="WQY13" s="83"/>
      <c r="WQZ13" s="83"/>
      <c r="WRA13" s="83"/>
      <c r="WRB13" s="83"/>
      <c r="WRC13" s="83"/>
      <c r="WRD13" s="83"/>
      <c r="WRE13" s="83"/>
      <c r="WRF13" s="83"/>
      <c r="WRG13" s="83"/>
      <c r="WRH13" s="83"/>
      <c r="WRI13" s="83"/>
      <c r="WRJ13" s="83"/>
      <c r="WRK13" s="83"/>
      <c r="WRL13" s="83"/>
      <c r="WRM13" s="83"/>
      <c r="WRN13" s="83"/>
      <c r="WRO13" s="83"/>
      <c r="WRP13" s="83"/>
      <c r="WRQ13" s="83"/>
      <c r="WRR13" s="83"/>
      <c r="WRS13" s="83"/>
      <c r="WRT13" s="83"/>
      <c r="WRU13" s="83"/>
      <c r="WRV13" s="83"/>
      <c r="WRW13" s="83"/>
      <c r="WRX13" s="83"/>
      <c r="WRY13" s="83"/>
      <c r="WRZ13" s="83"/>
      <c r="WSA13" s="83"/>
      <c r="WSB13" s="83"/>
      <c r="WSC13" s="83"/>
      <c r="WSD13" s="83"/>
      <c r="WSE13" s="83"/>
      <c r="WSF13" s="83"/>
      <c r="WSG13" s="83"/>
      <c r="WSH13" s="83"/>
      <c r="WSI13" s="83"/>
      <c r="WSJ13" s="83"/>
      <c r="WSK13" s="83"/>
      <c r="WSL13" s="83"/>
      <c r="WSM13" s="83"/>
      <c r="WSN13" s="83"/>
      <c r="WSO13" s="83"/>
      <c r="WSP13" s="83"/>
      <c r="WSQ13" s="83"/>
      <c r="WSR13" s="83"/>
      <c r="WSS13" s="83"/>
      <c r="WST13" s="83"/>
      <c r="WSU13" s="83"/>
      <c r="WSV13" s="83"/>
      <c r="WSW13" s="83"/>
      <c r="WSX13" s="83"/>
      <c r="WSY13" s="83"/>
      <c r="WSZ13" s="83"/>
      <c r="WTA13" s="83"/>
      <c r="WTB13" s="83"/>
      <c r="WTC13" s="83"/>
      <c r="WTD13" s="83"/>
      <c r="WTE13" s="83"/>
      <c r="WTF13" s="83"/>
      <c r="WTG13" s="83"/>
      <c r="WTH13" s="83"/>
      <c r="WTI13" s="83"/>
      <c r="WTJ13" s="83"/>
      <c r="WTK13" s="83"/>
      <c r="WTL13" s="83"/>
      <c r="WTM13" s="83"/>
      <c r="WTN13" s="83"/>
      <c r="WTO13" s="83"/>
      <c r="WTP13" s="83"/>
      <c r="WTQ13" s="83"/>
      <c r="WTR13" s="83"/>
      <c r="WTS13" s="83"/>
      <c r="WTT13" s="83"/>
      <c r="WTU13" s="83"/>
      <c r="WTV13" s="83"/>
      <c r="WTW13" s="83"/>
      <c r="WTX13" s="83"/>
      <c r="WTY13" s="83"/>
      <c r="WTZ13" s="83"/>
      <c r="WUA13" s="83"/>
      <c r="WUB13" s="83"/>
      <c r="WUC13" s="83"/>
      <c r="WUD13" s="83"/>
      <c r="WUE13" s="83"/>
      <c r="WUF13" s="83"/>
      <c r="WUG13" s="83"/>
      <c r="WUH13" s="83"/>
      <c r="WUI13" s="83"/>
      <c r="WUJ13" s="83"/>
      <c r="WUK13" s="83"/>
      <c r="WUL13" s="83"/>
      <c r="WUM13" s="83"/>
      <c r="WUN13" s="83"/>
      <c r="WUO13" s="83"/>
      <c r="WUP13" s="83"/>
      <c r="WUQ13" s="83"/>
      <c r="WUR13" s="83"/>
      <c r="WUS13" s="83"/>
      <c r="WUT13" s="83"/>
      <c r="WUU13" s="83"/>
      <c r="WUV13" s="83"/>
      <c r="WUW13" s="83"/>
      <c r="WUX13" s="83"/>
      <c r="WUY13" s="83"/>
      <c r="WUZ13" s="83"/>
      <c r="WVA13" s="83"/>
      <c r="WVB13" s="83"/>
      <c r="WVC13" s="83"/>
      <c r="WVD13" s="83"/>
      <c r="WVE13" s="83"/>
      <c r="WVF13" s="83"/>
      <c r="WVG13" s="83"/>
      <c r="WVH13" s="83"/>
      <c r="WVI13" s="83"/>
      <c r="WVJ13" s="83"/>
      <c r="WVK13" s="83"/>
      <c r="WVL13" s="83"/>
      <c r="WVM13" s="83"/>
      <c r="WVN13" s="83"/>
      <c r="WVO13" s="83"/>
      <c r="WVP13" s="83"/>
      <c r="WVQ13" s="83"/>
      <c r="WVR13" s="83"/>
      <c r="WVS13" s="83"/>
      <c r="WVT13" s="83"/>
      <c r="WVU13" s="83"/>
      <c r="WVV13" s="83"/>
      <c r="WVW13" s="83"/>
      <c r="WVX13" s="83"/>
      <c r="WVY13" s="83"/>
      <c r="WVZ13" s="83"/>
      <c r="WWA13" s="83"/>
      <c r="WWB13" s="83"/>
      <c r="WWC13" s="83"/>
      <c r="WWD13" s="83"/>
      <c r="WWE13" s="83"/>
      <c r="WWF13" s="83"/>
      <c r="WWG13" s="83"/>
      <c r="WWH13" s="83"/>
      <c r="WWI13" s="83"/>
      <c r="WWJ13" s="83"/>
      <c r="WWK13" s="83"/>
      <c r="WWL13" s="83"/>
      <c r="WWM13" s="83"/>
      <c r="WWN13" s="83"/>
      <c r="WWO13" s="83"/>
      <c r="WWP13" s="83"/>
      <c r="WWQ13" s="83"/>
      <c r="WWR13" s="83"/>
      <c r="WWS13" s="83"/>
      <c r="WWT13" s="83"/>
      <c r="WWU13" s="83"/>
      <c r="WWV13" s="83"/>
      <c r="WWW13" s="83"/>
      <c r="WWX13" s="83"/>
      <c r="WWY13" s="83"/>
      <c r="WWZ13" s="83"/>
      <c r="WXA13" s="83"/>
      <c r="WXB13" s="83"/>
      <c r="WXC13" s="83"/>
      <c r="WXD13" s="83"/>
      <c r="WXE13" s="83"/>
      <c r="WXF13" s="83"/>
      <c r="WXG13" s="83"/>
      <c r="WXH13" s="83"/>
      <c r="WXI13" s="83"/>
      <c r="WXJ13" s="83"/>
      <c r="WXK13" s="83"/>
      <c r="WXL13" s="83"/>
      <c r="WXM13" s="83"/>
      <c r="WXN13" s="83"/>
      <c r="WXO13" s="83"/>
      <c r="WXP13" s="83"/>
      <c r="WXQ13" s="83"/>
      <c r="WXR13" s="83"/>
      <c r="WXS13" s="83"/>
      <c r="WXT13" s="83"/>
      <c r="WXU13" s="83"/>
      <c r="WXV13" s="83"/>
      <c r="WXW13" s="83"/>
      <c r="WXX13" s="83"/>
      <c r="WXY13" s="83"/>
      <c r="WXZ13" s="83"/>
      <c r="WYA13" s="83"/>
      <c r="WYB13" s="83"/>
      <c r="WYC13" s="83"/>
      <c r="WYD13" s="83"/>
      <c r="WYE13" s="83"/>
      <c r="WYF13" s="83"/>
      <c r="WYG13" s="83"/>
      <c r="WYH13" s="83"/>
      <c r="WYI13" s="83"/>
      <c r="WYJ13" s="83"/>
      <c r="WYK13" s="83"/>
      <c r="WYL13" s="83"/>
      <c r="WYM13" s="83"/>
      <c r="WYN13" s="83"/>
      <c r="WYO13" s="83"/>
      <c r="WYP13" s="83"/>
      <c r="WYQ13" s="83"/>
      <c r="WYR13" s="83"/>
      <c r="WYS13" s="83"/>
      <c r="WYT13" s="83"/>
      <c r="WYU13" s="83"/>
      <c r="WYV13" s="83"/>
      <c r="WYW13" s="83"/>
      <c r="WYX13" s="83"/>
      <c r="WYY13" s="83"/>
      <c r="WYZ13" s="83"/>
      <c r="WZA13" s="83"/>
      <c r="WZB13" s="83"/>
      <c r="WZC13" s="83"/>
      <c r="WZD13" s="83"/>
      <c r="WZE13" s="83"/>
      <c r="WZF13" s="83"/>
      <c r="WZG13" s="83"/>
      <c r="WZH13" s="83"/>
      <c r="WZI13" s="83"/>
      <c r="WZJ13" s="83"/>
      <c r="WZK13" s="83"/>
      <c r="WZL13" s="83"/>
      <c r="WZM13" s="83"/>
      <c r="WZN13" s="83"/>
      <c r="WZO13" s="83"/>
      <c r="WZP13" s="83"/>
      <c r="WZQ13" s="83"/>
      <c r="WZR13" s="83"/>
      <c r="WZS13" s="83"/>
      <c r="WZT13" s="83"/>
      <c r="WZU13" s="83"/>
      <c r="WZV13" s="83"/>
      <c r="WZW13" s="83"/>
      <c r="WZX13" s="83"/>
      <c r="WZY13" s="83"/>
      <c r="WZZ13" s="83"/>
      <c r="XAA13" s="83"/>
      <c r="XAB13" s="83"/>
      <c r="XAC13" s="83"/>
      <c r="XAD13" s="83"/>
      <c r="XAE13" s="83"/>
      <c r="XAF13" s="83"/>
      <c r="XAG13" s="83"/>
      <c r="XAH13" s="83"/>
      <c r="XAI13" s="83"/>
      <c r="XAJ13" s="83"/>
      <c r="XAK13" s="83"/>
      <c r="XAL13" s="83"/>
      <c r="XAM13" s="83"/>
      <c r="XAN13" s="83"/>
      <c r="XAO13" s="83"/>
      <c r="XAP13" s="83"/>
      <c r="XAQ13" s="83"/>
      <c r="XAR13" s="83"/>
      <c r="XAS13" s="83"/>
      <c r="XAT13" s="83"/>
      <c r="XAU13" s="83"/>
      <c r="XAV13" s="83"/>
      <c r="XAW13" s="83"/>
      <c r="XAX13" s="83"/>
      <c r="XAY13" s="83"/>
      <c r="XAZ13" s="83"/>
      <c r="XBA13" s="83"/>
      <c r="XBB13" s="83"/>
      <c r="XBC13" s="83"/>
      <c r="XBD13" s="83"/>
      <c r="XBE13" s="83"/>
      <c r="XBF13" s="83"/>
      <c r="XBG13" s="83"/>
      <c r="XBH13" s="83"/>
      <c r="XBI13" s="83"/>
      <c r="XBJ13" s="83"/>
      <c r="XBK13" s="83"/>
      <c r="XBL13" s="83"/>
      <c r="XBM13" s="83"/>
      <c r="XBN13" s="83"/>
      <c r="XBO13" s="83"/>
      <c r="XBP13" s="83"/>
      <c r="XBQ13" s="83"/>
      <c r="XBR13" s="83"/>
      <c r="XBS13" s="83"/>
      <c r="XBT13" s="83"/>
      <c r="XBU13" s="83"/>
      <c r="XBV13" s="83"/>
      <c r="XBW13" s="83"/>
      <c r="XBX13" s="83"/>
      <c r="XBY13" s="83"/>
      <c r="XBZ13" s="83"/>
      <c r="XCA13" s="83"/>
      <c r="XCB13" s="83"/>
      <c r="XCC13" s="83"/>
      <c r="XCD13" s="83"/>
      <c r="XCE13" s="83"/>
      <c r="XCF13" s="83"/>
      <c r="XCG13" s="83"/>
      <c r="XCH13" s="83"/>
      <c r="XCI13" s="83"/>
      <c r="XCJ13" s="83"/>
      <c r="XCK13" s="83"/>
      <c r="XCL13" s="83"/>
      <c r="XCM13" s="83"/>
      <c r="XCN13" s="83"/>
      <c r="XCO13" s="83"/>
      <c r="XCP13" s="83"/>
      <c r="XCQ13" s="83"/>
      <c r="XCR13" s="83"/>
      <c r="XCS13" s="83"/>
      <c r="XCT13" s="83"/>
      <c r="XCU13" s="83"/>
      <c r="XCV13" s="83"/>
      <c r="XCW13" s="83"/>
      <c r="XCX13" s="83"/>
      <c r="XCY13" s="83"/>
      <c r="XCZ13" s="83"/>
      <c r="XDA13" s="83"/>
      <c r="XDB13" s="83"/>
      <c r="XDC13" s="83"/>
      <c r="XDD13" s="83"/>
      <c r="XDE13" s="83"/>
      <c r="XDF13" s="83"/>
      <c r="XDG13" s="83"/>
      <c r="XDH13" s="83"/>
      <c r="XDI13" s="83"/>
      <c r="XDJ13" s="83"/>
      <c r="XDK13" s="83"/>
      <c r="XDL13" s="83"/>
      <c r="XDM13" s="83"/>
      <c r="XDN13" s="83"/>
      <c r="XDO13" s="83"/>
      <c r="XDP13" s="83"/>
      <c r="XDQ13" s="83"/>
      <c r="XDR13" s="83"/>
      <c r="XDS13" s="83"/>
      <c r="XDT13" s="83"/>
      <c r="XDU13" s="83"/>
      <c r="XDV13" s="83"/>
      <c r="XDW13" s="83"/>
      <c r="XDX13" s="83"/>
      <c r="XDY13" s="83"/>
      <c r="XDZ13" s="83"/>
      <c r="XEA13" s="83"/>
      <c r="XEB13" s="83"/>
      <c r="XEC13" s="83"/>
      <c r="XED13" s="83"/>
      <c r="XEE13" s="83"/>
    </row>
    <row r="14" spans="1:16359" ht="20.45" customHeight="1">
      <c r="A14" s="306" t="s">
        <v>1180</v>
      </c>
      <c r="B14" s="166" t="s">
        <v>735</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row>
    <row r="15" spans="1:16359" ht="20.45" customHeight="1">
      <c r="A15" s="306" t="s">
        <v>1191</v>
      </c>
      <c r="B15" s="166" t="s">
        <v>736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row>
    <row r="16" spans="1:16359" ht="20.45" customHeight="1">
      <c r="A16" s="306" t="s">
        <v>1222</v>
      </c>
      <c r="B16" s="166" t="s">
        <v>737</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row>
    <row r="17" spans="1:38" ht="20.45" customHeight="1">
      <c r="A17" s="306" t="s">
        <v>512</v>
      </c>
      <c r="B17" s="166" t="s">
        <v>738</v>
      </c>
      <c r="C17" s="122"/>
      <c r="D17" s="122"/>
      <c r="E17" s="122"/>
      <c r="F17" s="122"/>
      <c r="G17" s="122"/>
      <c r="H17" s="122"/>
      <c r="I17" s="122"/>
      <c r="J17" s="122"/>
      <c r="K17" s="122"/>
      <c r="L17" s="122"/>
      <c r="M17" s="122"/>
      <c r="N17" s="122"/>
      <c r="O17" s="122"/>
      <c r="P17" s="122"/>
      <c r="Q17" s="122"/>
      <c r="R17" s="122"/>
      <c r="S17" s="122"/>
      <c r="T17" s="122"/>
      <c r="U17" s="107"/>
      <c r="V17" s="107"/>
      <c r="W17" s="107"/>
      <c r="X17" s="107"/>
      <c r="Y17" s="107"/>
      <c r="Z17" s="107"/>
      <c r="AA17" s="107"/>
      <c r="AB17" s="107"/>
      <c r="AC17" s="107"/>
      <c r="AD17" s="107"/>
      <c r="AE17" s="107"/>
      <c r="AF17" s="107"/>
      <c r="AG17" s="107"/>
      <c r="AH17" s="107"/>
      <c r="AI17" s="107"/>
      <c r="AJ17" s="107"/>
      <c r="AK17" s="107"/>
      <c r="AL17" s="107"/>
    </row>
    <row r="18" spans="1:38" ht="20.45" customHeight="1">
      <c r="A18" s="306" t="s">
        <v>701</v>
      </c>
      <c r="B18" s="166" t="s">
        <v>739</v>
      </c>
      <c r="C18" s="122"/>
      <c r="D18" s="122"/>
      <c r="E18" s="122"/>
      <c r="F18" s="122"/>
      <c r="G18" s="122"/>
      <c r="H18" s="122"/>
      <c r="I18" s="122"/>
      <c r="J18" s="122"/>
      <c r="K18" s="122"/>
      <c r="L18" s="122"/>
      <c r="M18" s="122"/>
      <c r="N18" s="122"/>
      <c r="O18" s="122"/>
      <c r="P18" s="122"/>
      <c r="Q18" s="122"/>
      <c r="R18" s="122"/>
      <c r="S18" s="122"/>
      <c r="T18" s="122"/>
      <c r="U18" s="107"/>
      <c r="V18" s="107"/>
      <c r="W18" s="107"/>
      <c r="X18" s="107"/>
      <c r="Y18" s="107"/>
      <c r="Z18" s="107"/>
      <c r="AA18" s="107"/>
      <c r="AB18" s="107"/>
      <c r="AC18" s="107"/>
      <c r="AD18" s="107"/>
      <c r="AE18" s="107"/>
      <c r="AF18" s="107"/>
      <c r="AG18" s="107"/>
      <c r="AH18" s="107"/>
      <c r="AI18" s="107"/>
      <c r="AJ18" s="107"/>
      <c r="AK18" s="107"/>
      <c r="AL18" s="107"/>
    </row>
    <row r="19" spans="1:38" ht="20.45" customHeight="1">
      <c r="A19" s="306" t="s">
        <v>513</v>
      </c>
      <c r="B19" s="166" t="s">
        <v>740</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row>
    <row r="20" spans="1:38" ht="20.45" customHeight="1">
      <c r="A20" s="178" t="s">
        <v>514</v>
      </c>
      <c r="B20" s="166" t="s">
        <v>741</v>
      </c>
      <c r="C20" s="122"/>
      <c r="D20" s="106"/>
      <c r="E20" s="106"/>
      <c r="F20" s="106"/>
      <c r="G20" s="106"/>
      <c r="H20" s="106"/>
      <c r="I20" s="122"/>
      <c r="J20" s="122"/>
      <c r="K20" s="122"/>
      <c r="L20" s="122"/>
      <c r="M20" s="122"/>
      <c r="N20" s="122"/>
      <c r="O20" s="122"/>
      <c r="P20" s="122"/>
      <c r="Q20" s="122"/>
      <c r="R20" s="122"/>
      <c r="S20" s="122"/>
      <c r="T20" s="122"/>
      <c r="U20" s="106"/>
      <c r="V20" s="106"/>
      <c r="W20" s="106"/>
      <c r="X20" s="106"/>
      <c r="Y20" s="106"/>
      <c r="Z20" s="106"/>
      <c r="AA20" s="106"/>
      <c r="AB20" s="106"/>
      <c r="AC20" s="106"/>
      <c r="AD20" s="106"/>
      <c r="AE20" s="106"/>
      <c r="AF20" s="106"/>
      <c r="AG20" s="106"/>
      <c r="AH20" s="106"/>
      <c r="AI20" s="106"/>
      <c r="AJ20" s="106"/>
      <c r="AK20" s="106"/>
      <c r="AL20" s="106"/>
    </row>
    <row r="21" spans="1:38" ht="20.45" customHeight="1">
      <c r="A21" s="178" t="s">
        <v>1192</v>
      </c>
      <c r="B21" s="166" t="s">
        <v>742</v>
      </c>
      <c r="C21" s="122"/>
      <c r="D21" s="106"/>
      <c r="E21" s="106"/>
      <c r="F21" s="106"/>
      <c r="G21" s="106"/>
      <c r="H21" s="106"/>
      <c r="I21" s="122"/>
      <c r="J21" s="122"/>
      <c r="K21" s="122"/>
      <c r="L21" s="122"/>
      <c r="M21" s="122"/>
      <c r="N21" s="122"/>
      <c r="O21" s="122"/>
      <c r="P21" s="122"/>
      <c r="Q21" s="122"/>
      <c r="R21" s="122"/>
      <c r="S21" s="122"/>
      <c r="T21" s="122"/>
      <c r="U21" s="106"/>
      <c r="V21" s="106"/>
      <c r="W21" s="106"/>
      <c r="X21" s="106"/>
      <c r="Y21" s="106"/>
      <c r="Z21" s="106"/>
      <c r="AA21" s="106"/>
      <c r="AB21" s="106"/>
      <c r="AC21" s="106"/>
      <c r="AD21" s="106"/>
      <c r="AE21" s="106"/>
      <c r="AF21" s="106"/>
      <c r="AG21" s="106"/>
      <c r="AH21" s="106"/>
      <c r="AI21" s="106"/>
      <c r="AJ21" s="106"/>
      <c r="AK21" s="106"/>
      <c r="AL21" s="106"/>
    </row>
    <row r="22" spans="1:38" ht="20.45" customHeight="1">
      <c r="A22" s="178" t="s">
        <v>980</v>
      </c>
      <c r="B22" s="166" t="s">
        <v>743</v>
      </c>
      <c r="C22" s="122"/>
      <c r="D22" s="106"/>
      <c r="E22" s="106"/>
      <c r="F22" s="106"/>
      <c r="G22" s="106"/>
      <c r="H22" s="106"/>
      <c r="I22" s="122"/>
      <c r="J22" s="122"/>
      <c r="K22" s="122"/>
      <c r="L22" s="122"/>
      <c r="M22" s="122"/>
      <c r="N22" s="122"/>
      <c r="O22" s="122"/>
      <c r="P22" s="122"/>
      <c r="Q22" s="122"/>
      <c r="R22" s="122"/>
      <c r="S22" s="122"/>
      <c r="T22" s="122"/>
      <c r="U22" s="106"/>
      <c r="V22" s="106"/>
      <c r="W22" s="106"/>
      <c r="X22" s="106"/>
      <c r="Y22" s="106"/>
      <c r="Z22" s="106"/>
      <c r="AA22" s="106"/>
      <c r="AB22" s="106"/>
      <c r="AC22" s="106"/>
      <c r="AD22" s="106"/>
      <c r="AE22" s="106"/>
      <c r="AF22" s="106"/>
      <c r="AG22" s="106"/>
      <c r="AH22" s="106"/>
      <c r="AI22" s="106"/>
      <c r="AJ22" s="106"/>
      <c r="AK22" s="106"/>
      <c r="AL22" s="106"/>
    </row>
    <row r="23" spans="1:38" ht="20.45" customHeight="1">
      <c r="A23" s="162" t="s">
        <v>1181</v>
      </c>
      <c r="B23" s="166" t="s">
        <v>744</v>
      </c>
      <c r="C23" s="106"/>
      <c r="D23" s="106"/>
      <c r="E23" s="106"/>
      <c r="F23" s="106"/>
      <c r="G23" s="106"/>
      <c r="H23" s="106"/>
      <c r="I23" s="122"/>
      <c r="J23" s="122"/>
      <c r="K23" s="122"/>
      <c r="L23" s="122"/>
      <c r="M23" s="122"/>
      <c r="N23" s="122"/>
      <c r="O23" s="122"/>
      <c r="P23" s="122"/>
      <c r="Q23" s="122"/>
      <c r="R23" s="122"/>
      <c r="S23" s="122"/>
      <c r="T23" s="122"/>
      <c r="U23" s="106"/>
      <c r="V23" s="106"/>
      <c r="W23" s="106"/>
      <c r="X23" s="106"/>
      <c r="Y23" s="106"/>
      <c r="Z23" s="106"/>
      <c r="AA23" s="106"/>
      <c r="AB23" s="106"/>
      <c r="AC23" s="106"/>
      <c r="AD23" s="106"/>
      <c r="AE23" s="106"/>
      <c r="AF23" s="106"/>
      <c r="AG23" s="106"/>
      <c r="AH23" s="106"/>
      <c r="AI23" s="106"/>
      <c r="AJ23" s="106"/>
      <c r="AK23" s="106"/>
      <c r="AL23" s="106"/>
    </row>
    <row r="24" spans="1:38" ht="20.45" customHeight="1">
      <c r="AD24" s="82"/>
      <c r="AE24" s="82"/>
      <c r="AF24" s="83"/>
      <c r="AJ24" s="82"/>
      <c r="AK24" s="82"/>
      <c r="AL24" s="83"/>
    </row>
    <row r="25" spans="1:38" ht="20.45" customHeight="1">
      <c r="A25" s="307" t="s">
        <v>902</v>
      </c>
      <c r="B25" s="166" t="s">
        <v>745</v>
      </c>
      <c r="C25" s="122"/>
      <c r="D25" s="106"/>
      <c r="E25" s="106"/>
      <c r="F25" s="106"/>
      <c r="G25" s="106"/>
      <c r="H25" s="106"/>
      <c r="I25" s="122"/>
      <c r="J25" s="122"/>
      <c r="K25" s="122"/>
      <c r="L25" s="122"/>
      <c r="M25" s="122"/>
      <c r="N25" s="122"/>
      <c r="O25" s="122"/>
      <c r="P25" s="122"/>
      <c r="Q25" s="122"/>
      <c r="R25" s="122"/>
      <c r="S25" s="122"/>
      <c r="T25" s="122"/>
      <c r="U25" s="167"/>
      <c r="V25" s="167"/>
      <c r="W25" s="167"/>
      <c r="X25" s="167"/>
      <c r="Y25" s="167"/>
      <c r="Z25" s="167"/>
      <c r="AA25" s="167"/>
      <c r="AB25" s="167"/>
      <c r="AC25" s="167"/>
      <c r="AD25" s="167"/>
      <c r="AE25" s="167"/>
      <c r="AF25" s="167"/>
      <c r="AG25" s="167"/>
      <c r="AH25" s="167"/>
      <c r="AI25" s="167"/>
      <c r="AJ25" s="167"/>
      <c r="AK25" s="167"/>
      <c r="AL25" s="167"/>
    </row>
    <row r="26" spans="1:38" ht="20.45" customHeight="1">
      <c r="A26" s="307" t="s">
        <v>702</v>
      </c>
      <c r="B26" s="166" t="s">
        <v>746</v>
      </c>
      <c r="C26" s="106"/>
      <c r="D26" s="106"/>
      <c r="E26" s="106"/>
      <c r="F26" s="106"/>
      <c r="G26" s="106"/>
      <c r="H26" s="106"/>
      <c r="I26" s="122"/>
      <c r="J26" s="122"/>
      <c r="K26" s="122"/>
      <c r="L26" s="122"/>
      <c r="M26" s="122"/>
      <c r="N26" s="122"/>
      <c r="O26" s="122"/>
      <c r="P26" s="122"/>
      <c r="Q26" s="122"/>
      <c r="R26" s="122"/>
      <c r="S26" s="122"/>
      <c r="T26" s="122"/>
      <c r="U26" s="167"/>
      <c r="V26" s="167"/>
      <c r="W26" s="167"/>
      <c r="X26" s="167"/>
      <c r="Y26" s="167"/>
      <c r="Z26" s="167"/>
      <c r="AA26" s="167"/>
      <c r="AB26" s="167"/>
      <c r="AC26" s="167"/>
      <c r="AD26" s="167"/>
      <c r="AE26" s="167"/>
      <c r="AF26" s="167"/>
      <c r="AG26" s="167"/>
      <c r="AH26" s="167"/>
      <c r="AI26" s="167"/>
      <c r="AJ26" s="167"/>
      <c r="AK26" s="167"/>
      <c r="AL26" s="167"/>
    </row>
    <row r="27" spans="1:38" ht="37.5" customHeight="1">
      <c r="AF27" s="83"/>
      <c r="AL27" s="83"/>
    </row>
    <row r="28" spans="1:38" ht="35.25" customHeight="1">
      <c r="A28" s="83"/>
      <c r="B28" s="301"/>
      <c r="AF28" s="83"/>
      <c r="AL28" s="83"/>
    </row>
    <row r="29" spans="1:38">
      <c r="AF29" s="83"/>
      <c r="AL29" s="83"/>
    </row>
    <row r="30" spans="1:38">
      <c r="AF30" s="83"/>
      <c r="AL30" s="83"/>
    </row>
    <row r="31" spans="1:38">
      <c r="AF31" s="83"/>
      <c r="AL31" s="83"/>
    </row>
    <row r="32" spans="1:38">
      <c r="A32" s="302"/>
    </row>
    <row r="33" spans="1:1">
      <c r="A33" s="302"/>
    </row>
    <row r="34" spans="1:1">
      <c r="A34" s="303"/>
    </row>
    <row r="35" spans="1:1">
      <c r="A35" s="303"/>
    </row>
  </sheetData>
  <mergeCells count="12">
    <mergeCell ref="AG3:AL3"/>
    <mergeCell ref="AG4:AL6"/>
    <mergeCell ref="AG7:AL7"/>
    <mergeCell ref="U7:Z7"/>
    <mergeCell ref="AA7:AF7"/>
    <mergeCell ref="U4:AF6"/>
    <mergeCell ref="U3:AF3"/>
    <mergeCell ref="I4:T6"/>
    <mergeCell ref="C3:T3"/>
    <mergeCell ref="C4:H7"/>
    <mergeCell ref="I7:N7"/>
    <mergeCell ref="O7:T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D88B7544844B419E20848FF8AEE105" ma:contentTypeVersion="2" ma:contentTypeDescription="Create a new document." ma:contentTypeScope="" ma:versionID="949da6a3f6d17e95b1adc5c0ad691325">
  <xsd:schema xmlns:xsd="http://www.w3.org/2001/XMLSchema" xmlns:xs="http://www.w3.org/2001/XMLSchema" xmlns:p="http://schemas.microsoft.com/office/2006/metadata/properties" targetNamespace="http://schemas.microsoft.com/office/2006/metadata/properties" ma:root="true" ma:fieldsID="26e4863383729cb444416dcdc8f5e0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6EC5C7-FF49-4BA7-A507-834619405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071FE81-4C1B-44F9-BB4F-10E82CD2C56D}">
  <ds:schemaRefs/>
</ds:datastoreItem>
</file>

<file path=customXml/itemProps3.xml><?xml version="1.0" encoding="utf-8"?>
<ds:datastoreItem xmlns:ds="http://schemas.openxmlformats.org/officeDocument/2006/customXml" ds:itemID="{447B0C88-4F3A-48E7-8D7A-165E52FB12C7}">
  <ds:schemaRefs>
    <ds:schemaRef ds:uri="http://schemas.microsoft.com/sharepoint/v3/contenttype/forms/url"/>
  </ds:schemaRefs>
</ds:datastoreItem>
</file>

<file path=customXml/itemProps4.xml><?xml version="1.0" encoding="utf-8"?>
<ds:datastoreItem xmlns:ds="http://schemas.openxmlformats.org/officeDocument/2006/customXml" ds:itemID="{B8A4FF1A-2083-4276-8346-FAA3F1A26B3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41</vt:i4>
      </vt:variant>
      <vt:variant>
        <vt:lpstr>Plages nommées</vt:lpstr>
      </vt:variant>
      <vt:variant>
        <vt:i4>3</vt:i4>
      </vt:variant>
    </vt:vector>
  </HeadingPairs>
  <TitlesOfParts>
    <vt:vector size="44" baseType="lpstr">
      <vt:lpstr>I.Information</vt:lpstr>
      <vt:lpstr>I.Index</vt:lpstr>
      <vt:lpstr>P.Participant</vt:lpstr>
      <vt:lpstr>A.Assets by CIC Country Sector</vt:lpstr>
      <vt:lpstr>A.Automatic checks</vt:lpstr>
      <vt:lpstr>0.BS</vt:lpstr>
      <vt:lpstr>0.Assets</vt:lpstr>
      <vt:lpstr>0.Non-Life Technical Results</vt:lpstr>
      <vt:lpstr>0.Life Technical Results</vt:lpstr>
      <vt:lpstr>0.NAT CAT</vt:lpstr>
      <vt:lpstr>0.Health_Disease</vt:lpstr>
      <vt:lpstr>0.Health_Pollution</vt:lpstr>
      <vt:lpstr>1.BS</vt:lpstr>
      <vt:lpstr>1.Assets</vt:lpstr>
      <vt:lpstr>1.Non-Life Technical Results</vt:lpstr>
      <vt:lpstr>1.Life Technical Results</vt:lpstr>
      <vt:lpstr>2.BS</vt:lpstr>
      <vt:lpstr>2.Assets</vt:lpstr>
      <vt:lpstr>2.Non-Life Technical Results</vt:lpstr>
      <vt:lpstr>2.Life Technical Results</vt:lpstr>
      <vt:lpstr>1.2.NAT CAT</vt:lpstr>
      <vt:lpstr>1.2.NAT CAT_Q95</vt:lpstr>
      <vt:lpstr>1.2.Health_Disease</vt:lpstr>
      <vt:lpstr>1.2.Health_Pollution</vt:lpstr>
      <vt:lpstr>3.BS</vt:lpstr>
      <vt:lpstr>3.Solvency</vt:lpstr>
      <vt:lpstr>3.Assets</vt:lpstr>
      <vt:lpstr>3.Non-Life Technical Results</vt:lpstr>
      <vt:lpstr>3.Life Technical Results</vt:lpstr>
      <vt:lpstr>3.NAT CAT</vt:lpstr>
      <vt:lpstr>3.Health_Drought_Flood</vt:lpstr>
      <vt:lpstr>4.BS</vt:lpstr>
      <vt:lpstr>4.Solvency</vt:lpstr>
      <vt:lpstr>4.Assets</vt:lpstr>
      <vt:lpstr>4.Non-Life Technical Results</vt:lpstr>
      <vt:lpstr>4.Life Technical Results</vt:lpstr>
      <vt:lpstr>4.NAT CAT</vt:lpstr>
      <vt:lpstr>4.Heath_Drought_Flood</vt:lpstr>
      <vt:lpstr>Mapping_BS</vt:lpstr>
      <vt:lpstr>Mapping_Non-Life_Results</vt:lpstr>
      <vt:lpstr>Mapping_Life_Results</vt:lpstr>
      <vt:lpstr>P.Participant!_ParticipantName</vt:lpstr>
      <vt:lpstr>P.Participant!_SCRMethod</vt:lpstr>
      <vt:lpstr>_Version</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Eveline Turturescu</dc:creator>
  <cp:lastModifiedBy>SCRIVE Elsa (SGACPR DEAR)</cp:lastModifiedBy>
  <cp:lastPrinted>2018-02-27T09:00:35Z</cp:lastPrinted>
  <dcterms:created xsi:type="dcterms:W3CDTF">2018-02-06T13:36:04Z</dcterms:created>
  <dcterms:modified xsi:type="dcterms:W3CDTF">2023-07-18T17:21:33Z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0x01010070D88B7544844B419E20848FF8AEE105</vt:lpwstr>
  </property>
  <property fmtid="{D5CDD505-2E9C-101B-9397-08002B2CF9AE}" pid="4" name="ERIS_Keywords">
    <vt:lpwstr>2;#Board of Supervisors|0d43363f-f918-48aa-96b7-4c0e08b7428a;#9;#Written Procedure|57240b26-1a4b-4cdd-9384-9cabd37c8598</vt:lpwstr>
  </property>
  <property fmtid="{D5CDD505-2E9C-101B-9397-08002B2CF9AE}" pid="5" name="ERIS_Department">
    <vt:lpwstr>4;#Corporate Affairs Department|7d798a32-4c3f-4fe6-bdf3-ee2d844df284</vt:lpwstr>
  </property>
  <property fmtid="{D5CDD505-2E9C-101B-9397-08002B2CF9AE}" pid="6" name="ERIS_DocumentType">
    <vt:lpwstr>58;#Technical Document|1a5bea9a-9455-4b42-9695-f3d22fbcc445</vt:lpwstr>
  </property>
  <property fmtid="{D5CDD505-2E9C-101B-9397-08002B2CF9AE}" pid="7" name="ERIS_Language">
    <vt:lpwstr>5;#English|2741a941-2920-4ba4-aa70-d8ed6ac1785d</vt:lpwstr>
  </property>
  <property fmtid="{D5CDD505-2E9C-101B-9397-08002B2CF9AE}" pid="8" name="RecordPoint_WorkflowType">
    <vt:lpwstr>ActiveSubmitStub</vt:lpwstr>
  </property>
  <property fmtid="{D5CDD505-2E9C-101B-9397-08002B2CF9AE}" pid="9" name="RecordPoint_ActiveItemUniqueId">
    <vt:lpwstr>{216c5540-0d85-4228-a5d4-78a6f4fcc28e}</vt:lpwstr>
  </property>
  <property fmtid="{D5CDD505-2E9C-101B-9397-08002B2CF9AE}" pid="10" name="RecordPoint_SubmissionCompleted">
    <vt:lpwstr>2018-05-07T09:44:50.9815455+02:00</vt:lpwstr>
  </property>
  <property fmtid="{D5CDD505-2E9C-101B-9397-08002B2CF9AE}" pid="11" name="RecordPoint_ActiveItemWebId">
    <vt:lpwstr>{9c9d3f1c-d43e-412d-b5ba-25b99655e7b0}</vt:lpwstr>
  </property>
  <property fmtid="{D5CDD505-2E9C-101B-9397-08002B2CF9AE}" pid="12" name="RecordPoint_ActiveItemSiteId">
    <vt:lpwstr>{61999160-d9b8-4a87-bd5b-b288d02af9da}</vt:lpwstr>
  </property>
  <property fmtid="{D5CDD505-2E9C-101B-9397-08002B2CF9AE}" pid="13" name="RecordPoint_ActiveItemListId">
    <vt:lpwstr>{ca4c0939-3a23-45b2-bce3-50204c13e9b5}</vt:lpwstr>
  </property>
  <property fmtid="{D5CDD505-2E9C-101B-9397-08002B2CF9AE}" pid="14" name="RecordPoint_RecordNumberSubmitted">
    <vt:lpwstr>EIOPA(2018)0237952</vt:lpwstr>
  </property>
  <property fmtid="{D5CDD505-2E9C-101B-9397-08002B2CF9AE}" pid="15" name="RecordPoint_SubmissionDate">
    <vt:lpwstr/>
  </property>
  <property fmtid="{D5CDD505-2E9C-101B-9397-08002B2CF9AE}" pid="16" name="RecordPoint_RecordFormat">
    <vt:lpwstr/>
  </property>
  <property fmtid="{D5CDD505-2E9C-101B-9397-08002B2CF9AE}" pid="17" name="RecordPoint_ActiveItemMoved">
    <vt:lpwstr/>
  </property>
  <property fmtid="{D5CDD505-2E9C-101B-9397-08002B2CF9AE}" pid="18" name="ERIS_Board/Committee">
    <vt:lpwstr>3;#Board of Supervisors|e537fbd9-1b12-4f8d-b49f-8163299eed6d</vt:lpwstr>
  </property>
  <property fmtid="{D5CDD505-2E9C-101B-9397-08002B2CF9AE}" pid="19" name="{A44787D4-0540-4523-9961-78E4036D8C6D}">
    <vt:lpwstr>{76CF0F4E-4067-4421-A2F1-68AC5C9C769B}</vt:lpwstr>
  </property>
</Properties>
</file>